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codeName="ThisWorkbook"/>
  <mc:AlternateContent xmlns:mc="http://schemas.openxmlformats.org/markup-compatibility/2006">
    <mc:Choice Requires="x15">
      <x15ac:absPath xmlns:x15ac="http://schemas.microsoft.com/office/spreadsheetml/2010/11/ac" url="E:\CSJ\ASUNTOS DE LA DIRECCIÓN AUDITORIA 2022\PROGRAMA ANUAL DE AUDITORIA 2022\PAA2021\"/>
    </mc:Choice>
  </mc:AlternateContent>
  <xr:revisionPtr revIDLastSave="0" documentId="8_{C6D72EAF-2226-4748-999F-78CA6FD5D46B}" xr6:coauthVersionLast="36" xr6:coauthVersionMax="36" xr10:uidLastSave="{00000000-0000-0000-0000-000000000000}"/>
  <bookViews>
    <workbookView xWindow="0" yWindow="0" windowWidth="28800" windowHeight="12225" tabRatio="658" activeTab="6" xr2:uid="{00000000-000D-0000-FFFF-FFFF00000000}"/>
  </bookViews>
  <sheets>
    <sheet name="Análisis de Contexto " sheetId="35" r:id="rId1"/>
    <sheet name="Estrategias" sheetId="36" r:id="rId2"/>
    <sheet name="PlandeAccion2021" sheetId="37" r:id="rId3"/>
    <sheet name="SEGUIMIENTO_ 1_TRIM" sheetId="2" r:id="rId4"/>
    <sheet name="SEGUIMIENTO_2_TRIM" sheetId="39" r:id="rId5"/>
    <sheet name="SEGUIMIENTO_3_TRIM" sheetId="40" r:id="rId6"/>
    <sheet name="SEGUIMIENTO_4_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41" l="1"/>
  <c r="J46" i="41"/>
  <c r="J46" i="40" l="1"/>
  <c r="J46" i="39" l="1"/>
  <c r="I99" i="39"/>
  <c r="I46" i="39"/>
  <c r="I45" i="39"/>
  <c r="J46" i="2"/>
  <c r="I99" i="41" l="1"/>
  <c r="I99" i="40"/>
  <c r="I99" i="2"/>
  <c r="I111" i="41"/>
  <c r="H111" i="41"/>
  <c r="D111" i="41"/>
  <c r="I110" i="41"/>
  <c r="H110" i="41"/>
  <c r="F110" i="41"/>
  <c r="D110" i="41"/>
  <c r="I109" i="41"/>
  <c r="H109" i="41"/>
  <c r="D109" i="41"/>
  <c r="I108" i="41"/>
  <c r="H108" i="41"/>
  <c r="F108" i="41"/>
  <c r="D108" i="41"/>
  <c r="I107" i="41"/>
  <c r="H107" i="41"/>
  <c r="D107" i="41"/>
  <c r="I106" i="41"/>
  <c r="H106" i="41"/>
  <c r="F106" i="41"/>
  <c r="D106" i="41"/>
  <c r="I105" i="41"/>
  <c r="H105" i="41"/>
  <c r="G105" i="41"/>
  <c r="F105" i="41"/>
  <c r="E105" i="41"/>
  <c r="D105" i="41"/>
  <c r="C105" i="41"/>
  <c r="B105" i="41"/>
  <c r="A105" i="41"/>
  <c r="I104" i="41"/>
  <c r="H104" i="41"/>
  <c r="F104" i="41"/>
  <c r="I103" i="41"/>
  <c r="H103" i="41"/>
  <c r="F103" i="41"/>
  <c r="D103" i="41"/>
  <c r="I102" i="41"/>
  <c r="H102" i="41"/>
  <c r="F102" i="41"/>
  <c r="D102" i="41"/>
  <c r="I101" i="41"/>
  <c r="H101" i="41"/>
  <c r="F101" i="41"/>
  <c r="I100" i="41"/>
  <c r="H100" i="41"/>
  <c r="F100" i="41"/>
  <c r="D100" i="41"/>
  <c r="H99" i="41"/>
  <c r="H95" i="41"/>
  <c r="H89" i="41"/>
  <c r="H87" i="41"/>
  <c r="H85" i="41"/>
  <c r="H69" i="41"/>
  <c r="H66" i="41"/>
  <c r="H58" i="41"/>
  <c r="H52" i="41"/>
  <c r="I46" i="41"/>
  <c r="H46" i="41"/>
  <c r="I45" i="41"/>
  <c r="H45" i="41"/>
  <c r="F45" i="41"/>
  <c r="I44" i="41"/>
  <c r="H44" i="41"/>
  <c r="F44" i="41"/>
  <c r="D44" i="41"/>
  <c r="I43" i="41"/>
  <c r="H43" i="41"/>
  <c r="F43" i="41"/>
  <c r="I42" i="41"/>
  <c r="H42" i="41"/>
  <c r="F42" i="41"/>
  <c r="D42" i="41"/>
  <c r="I41" i="41"/>
  <c r="H41" i="41"/>
  <c r="F41" i="41"/>
  <c r="I40" i="41"/>
  <c r="H40" i="41"/>
  <c r="G40" i="41"/>
  <c r="F40" i="41"/>
  <c r="E40" i="41"/>
  <c r="D40" i="41"/>
  <c r="C40" i="41"/>
  <c r="B40" i="41"/>
  <c r="A40" i="41"/>
  <c r="I39" i="4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111" i="40"/>
  <c r="H111" i="40"/>
  <c r="D111" i="40"/>
  <c r="I110" i="40"/>
  <c r="H110" i="40"/>
  <c r="F110" i="40"/>
  <c r="D110" i="40"/>
  <c r="I109" i="40"/>
  <c r="H109" i="40"/>
  <c r="D109" i="40"/>
  <c r="I108" i="40"/>
  <c r="H108" i="40"/>
  <c r="F108" i="40"/>
  <c r="D108" i="40"/>
  <c r="I107" i="40"/>
  <c r="H107" i="40"/>
  <c r="D107" i="40"/>
  <c r="I106" i="40"/>
  <c r="H106" i="40"/>
  <c r="F106" i="40"/>
  <c r="D106" i="40"/>
  <c r="I105" i="40"/>
  <c r="H105" i="40"/>
  <c r="G105" i="40"/>
  <c r="F105" i="40"/>
  <c r="E105" i="40"/>
  <c r="D105" i="40"/>
  <c r="C105" i="40"/>
  <c r="B105" i="40"/>
  <c r="A105" i="40"/>
  <c r="I104" i="40"/>
  <c r="H104" i="40"/>
  <c r="F104" i="40"/>
  <c r="I103" i="40"/>
  <c r="H103" i="40"/>
  <c r="F103" i="40"/>
  <c r="D103" i="40"/>
  <c r="I102" i="40"/>
  <c r="H102" i="40"/>
  <c r="F102" i="40"/>
  <c r="D102" i="40"/>
  <c r="I101" i="40"/>
  <c r="H101" i="40"/>
  <c r="F101" i="40"/>
  <c r="I100" i="40"/>
  <c r="H100" i="40"/>
  <c r="F100" i="40"/>
  <c r="D100" i="40"/>
  <c r="H99" i="40"/>
  <c r="H95" i="40"/>
  <c r="H89" i="40"/>
  <c r="H87" i="40"/>
  <c r="H85" i="40"/>
  <c r="H69" i="40"/>
  <c r="H66" i="40"/>
  <c r="H58" i="40"/>
  <c r="H52" i="40"/>
  <c r="I46" i="40"/>
  <c r="H46" i="40"/>
  <c r="I45" i="40"/>
  <c r="H45" i="40"/>
  <c r="F45" i="40"/>
  <c r="I44" i="40"/>
  <c r="H44" i="40"/>
  <c r="F44" i="40"/>
  <c r="D44" i="40"/>
  <c r="I43" i="40"/>
  <c r="H43" i="40"/>
  <c r="F43" i="40"/>
  <c r="I42" i="40"/>
  <c r="H42" i="40"/>
  <c r="F42" i="40"/>
  <c r="D42" i="40"/>
  <c r="I41" i="40"/>
  <c r="H41" i="40"/>
  <c r="F41" i="40"/>
  <c r="I40" i="40"/>
  <c r="H40" i="40"/>
  <c r="G40" i="40"/>
  <c r="F40" i="40"/>
  <c r="E40" i="40"/>
  <c r="D40" i="40"/>
  <c r="C40" i="40"/>
  <c r="B40" i="40"/>
  <c r="A40" i="40"/>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I111" i="39"/>
  <c r="H111" i="39"/>
  <c r="D111" i="39"/>
  <c r="I110" i="39"/>
  <c r="H110" i="39"/>
  <c r="F110" i="39"/>
  <c r="D110" i="39"/>
  <c r="I109" i="39"/>
  <c r="H109" i="39"/>
  <c r="D109" i="39"/>
  <c r="I108" i="39"/>
  <c r="H108" i="39"/>
  <c r="F108" i="39"/>
  <c r="D108" i="39"/>
  <c r="I107" i="39"/>
  <c r="H107" i="39"/>
  <c r="D107" i="39"/>
  <c r="I106" i="39"/>
  <c r="H106" i="39"/>
  <c r="F106" i="39"/>
  <c r="D106" i="39"/>
  <c r="I105" i="39"/>
  <c r="H105" i="39"/>
  <c r="G105" i="39"/>
  <c r="F105" i="39"/>
  <c r="E105" i="39"/>
  <c r="D105" i="39"/>
  <c r="C105" i="39"/>
  <c r="B105" i="39"/>
  <c r="A105" i="39"/>
  <c r="I104" i="39"/>
  <c r="H104" i="39"/>
  <c r="F104" i="39"/>
  <c r="I103" i="39"/>
  <c r="H103" i="39"/>
  <c r="F103" i="39"/>
  <c r="D103" i="39"/>
  <c r="I102" i="39"/>
  <c r="H102" i="39"/>
  <c r="F102" i="39"/>
  <c r="D102" i="39"/>
  <c r="I101" i="39"/>
  <c r="H101" i="39"/>
  <c r="F101" i="39"/>
  <c r="I100" i="39"/>
  <c r="H100" i="39"/>
  <c r="F100" i="39"/>
  <c r="D100" i="39"/>
  <c r="H99" i="39"/>
  <c r="H95" i="39"/>
  <c r="H89" i="39"/>
  <c r="H87" i="39"/>
  <c r="H85" i="39"/>
  <c r="H69" i="39"/>
  <c r="H66" i="39"/>
  <c r="H58" i="39"/>
  <c r="H52" i="39"/>
  <c r="H46" i="39"/>
  <c r="H45" i="39"/>
  <c r="F45" i="39"/>
  <c r="I44" i="39"/>
  <c r="H44" i="39"/>
  <c r="F44" i="39"/>
  <c r="D44" i="39"/>
  <c r="I43" i="39"/>
  <c r="H43" i="39"/>
  <c r="F43" i="39"/>
  <c r="I42" i="39"/>
  <c r="H42" i="39"/>
  <c r="F42" i="39"/>
  <c r="D42" i="39"/>
  <c r="I41" i="39"/>
  <c r="H41" i="39"/>
  <c r="F41" i="39"/>
  <c r="I40" i="39"/>
  <c r="H40" i="39"/>
  <c r="G40" i="39"/>
  <c r="F40" i="39"/>
  <c r="E40" i="39"/>
  <c r="D40" i="39"/>
  <c r="C40" i="39"/>
  <c r="B40" i="39"/>
  <c r="A40" i="39"/>
  <c r="I39" i="39"/>
  <c r="H39" i="39"/>
  <c r="D39" i="39"/>
  <c r="I38" i="39"/>
  <c r="H38" i="39"/>
  <c r="F38" i="39"/>
  <c r="D38" i="39"/>
  <c r="I37" i="39"/>
  <c r="H37" i="39"/>
  <c r="D37" i="39"/>
  <c r="I36" i="39"/>
  <c r="H36" i="39"/>
  <c r="F36" i="39"/>
  <c r="D36" i="39"/>
  <c r="I35" i="39"/>
  <c r="H35" i="39"/>
  <c r="D35" i="39"/>
  <c r="I34" i="39"/>
  <c r="H34" i="39"/>
  <c r="F34" i="39"/>
  <c r="D34" i="39"/>
  <c r="I33" i="39"/>
  <c r="H33" i="39"/>
  <c r="D33" i="39"/>
  <c r="I32" i="39"/>
  <c r="H32" i="39"/>
  <c r="F32" i="39"/>
  <c r="D32" i="39"/>
  <c r="I31" i="39"/>
  <c r="H31" i="39"/>
  <c r="D31" i="39"/>
  <c r="I30" i="39"/>
  <c r="H30" i="39"/>
  <c r="F30" i="39"/>
  <c r="D30" i="39"/>
  <c r="I29" i="39"/>
  <c r="H29" i="39"/>
  <c r="G29" i="39"/>
  <c r="F29" i="39"/>
  <c r="E29" i="39"/>
  <c r="D29" i="39"/>
  <c r="C29" i="39"/>
  <c r="B29" i="39"/>
  <c r="A29" i="39"/>
  <c r="I28" i="39"/>
  <c r="H28" i="39"/>
  <c r="F28" i="39"/>
  <c r="D28" i="39"/>
  <c r="I27" i="39"/>
  <c r="H27" i="39"/>
  <c r="F27" i="39"/>
  <c r="D27" i="39"/>
  <c r="I26" i="39"/>
  <c r="H26" i="39"/>
  <c r="F26" i="39"/>
  <c r="D26" i="39"/>
  <c r="I25" i="39"/>
  <c r="H25" i="39"/>
  <c r="G25" i="39"/>
  <c r="F25" i="39"/>
  <c r="E25" i="39"/>
  <c r="D25" i="39"/>
  <c r="C25" i="39"/>
  <c r="B25" i="39"/>
  <c r="A25" i="39"/>
  <c r="I24" i="39"/>
  <c r="H24" i="39"/>
  <c r="F24" i="39"/>
  <c r="D24" i="39"/>
  <c r="I23" i="39"/>
  <c r="H23" i="39"/>
  <c r="F23" i="39"/>
  <c r="D23" i="39"/>
  <c r="I22" i="39"/>
  <c r="H22" i="39"/>
  <c r="D22" i="39"/>
  <c r="I21" i="39"/>
  <c r="H21" i="39"/>
  <c r="F21" i="39"/>
  <c r="D21" i="39"/>
  <c r="I20" i="39"/>
  <c r="H20" i="39"/>
  <c r="D20" i="39"/>
  <c r="I19" i="39"/>
  <c r="H19" i="39"/>
  <c r="D19" i="39"/>
  <c r="I18" i="39"/>
  <c r="H18" i="39"/>
  <c r="F18" i="39"/>
  <c r="D18" i="39"/>
  <c r="I17" i="39"/>
  <c r="H17" i="39"/>
  <c r="F17" i="39"/>
  <c r="D17" i="39"/>
  <c r="I16" i="39"/>
  <c r="H16" i="39"/>
  <c r="D16" i="39"/>
  <c r="I15" i="39"/>
  <c r="H15" i="39"/>
  <c r="G15" i="39"/>
  <c r="F15" i="39"/>
  <c r="E15" i="39"/>
  <c r="D15" i="39"/>
  <c r="C15" i="39"/>
  <c r="B15" i="39"/>
  <c r="A15" i="39"/>
  <c r="I14" i="39"/>
  <c r="H14" i="39"/>
  <c r="F14" i="39"/>
  <c r="D14" i="39"/>
  <c r="I13" i="39"/>
  <c r="H13" i="39"/>
  <c r="F13" i="39"/>
  <c r="D13" i="39"/>
  <c r="I12" i="39"/>
  <c r="H12" i="39"/>
  <c r="F12" i="39"/>
  <c r="D12" i="39"/>
  <c r="I11" i="39"/>
  <c r="H11" i="39"/>
  <c r="F11" i="39"/>
  <c r="D11" i="39"/>
  <c r="I10" i="39"/>
  <c r="H10" i="39"/>
  <c r="G10" i="39"/>
  <c r="F10" i="39"/>
  <c r="E10" i="39"/>
  <c r="D10" i="39"/>
  <c r="C10" i="39"/>
  <c r="B10" i="39"/>
  <c r="A10" i="39"/>
  <c r="I9" i="39"/>
  <c r="H9" i="39"/>
  <c r="F9" i="39"/>
  <c r="D9" i="39"/>
  <c r="I8" i="39"/>
  <c r="H8" i="39"/>
  <c r="F8" i="39"/>
  <c r="D8" i="39"/>
  <c r="I7" i="39"/>
  <c r="H7" i="39"/>
  <c r="F7" i="39"/>
  <c r="D7" i="39"/>
  <c r="I6" i="39"/>
  <c r="H6" i="39"/>
  <c r="F6" i="39"/>
  <c r="D6" i="39"/>
  <c r="I5" i="39"/>
  <c r="H5" i="39"/>
  <c r="G5" i="39"/>
  <c r="F5" i="39"/>
  <c r="E5" i="39"/>
  <c r="D5" i="39"/>
  <c r="C5" i="39"/>
  <c r="B5" i="39"/>
  <c r="A5" i="39"/>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<sst xmlns="http://schemas.openxmlformats.org/spreadsheetml/2006/main" count="512" uniqueCount="384">
  <si>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</si>
  <si>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</si>
  <si>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</si>
  <si>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</si>
  <si>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</si>
  <si>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</si>
  <si>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</si>
  <si>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</si>
  <si>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</si>
  <si>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</si>
  <si>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</si>
  <si>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</si>
  <si>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</si>
  <si>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</si>
  <si>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</si>
  <si>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</si>
  <si>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a causa de propuestas de reforma que puedan impactar negativamente a la Rama Judicial, el ejercicio del control interno y la actividad de auditoría interna.</t>
  </si>
  <si>
    <t>Compromiso del Gobierno nacional para fortalecer el sistema de control interno del Estado colombiano.</t>
  </si>
  <si>
    <t>Insuficiencia de recursos entregados por el Gobierno Nacional que imposibilitan la ampliación de la planta de personal de la Rama Judicial.</t>
  </si>
  <si>
    <t>Capacitación y formación en materia de control interno y auditoría impartida por el DAFP.</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</si>
  <si>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</si>
  <si>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</si>
  <si>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Económicos y Financieros (disponibilidad de capital, liquidez, mercados financieros, desempleo, competencia.)</t>
  </si>
  <si>
    <t>Recorte y ajustes presupuestales a la Rama Judicial por parte del Gobierno nacional que afecten el normal desarrollo del proceso.</t>
  </si>
  <si>
    <t>Sociales y culturales (cultura, religión, demografía, responsabilidad social, orden público.)</t>
  </si>
  <si>
    <t>Situaciones de salud pública y orden público que afecten el normal desarrollo del proceso (pandemias, epidemias, actos terroristas, huelgas, etc.)</t>
  </si>
  <si>
    <t>Grupos de valor y de interés de la Rama Judicial con unas necesidades y expectativas por satisfacer.</t>
  </si>
  <si>
    <t>Tecnológicos (desarrollo digital, avances en tecnología, acceso a sistemas de información externos, gobierno en línea)</t>
  </si>
  <si>
    <t>Acceso a desarrollos tecnológicos adoptados por el Estado colombiano (Gobierno nacional, organismos de control, etc.) que se pueden utilizar para la ejecución del proceso.</t>
  </si>
  <si>
    <t>Legales y reglamentarios (estándares nacionales, internacionales, regulación)</t>
  </si>
  <si>
    <t>Normatividad cambiante y dispersa, no sólo en materia de gestión pública, sino en control interno.</t>
  </si>
  <si>
    <t>Cambios normativos que impactan el desempeño del proceso (Acto Legislativo 04 de 2019 y Decreto 403 de 2020 que reforman el Régimen de Control Fiscal)</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</si>
  <si>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</si>
  <si>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</si>
  <si>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</si>
  <si>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t>
  </si>
  <si>
    <t>Realización de jornadas de sensibilizaciòn para el manejo y disposición de los residuos</t>
  </si>
  <si>
    <t>Ocurrencia de fenómenos naturales (Inundación, sismo, vendavales)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</si>
  <si>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</si>
  <si>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 </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</si>
  <si>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</si>
  <si>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</si>
  <si>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</si>
  <si>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</si>
  <si>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</si>
  <si>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</si>
  <si>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Normatividad interna que soporta la función de la Unidad de Auditoría y desarrollo del proceso (estatuto de auditoría, código de ética del auditor interno, etc.).</t>
  </si>
  <si>
    <t>Limitaciones y debilidades y falencias en el Sistema Institucional de Control Interno.</t>
  </si>
  <si>
    <t>Autonomía e independencia del director y el personal de la Unidad de Auditoría para el desempeño de sus funciones.</t>
  </si>
  <si>
    <t>Recursos financieros (presupuesto de funcionamiento, recursos de inversión)</t>
  </si>
  <si>
    <t>Imposibilidad de realizar las actividades de campo por limitaciones en la disponibilidad de recursos para viáticos y gastos de viaje.</t>
  </si>
  <si>
    <t>Personal (competencia del personal, disponibilidad, suficiencia, seguridad y salud ocupacional)</t>
  </si>
  <si>
    <t>Mayor exposición al riesgo ocupacional y ambiental durante la ejecución de trabajo en casa, asi como el riesgo de accidentes domésticos.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</si>
  <si>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</si>
  <si>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</si>
  <si>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</si>
  <si>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Baja o nula rotación de personal, dado que la planta está compuesta por cargos de carrera judicial, con personal en propiedad.</t>
  </si>
  <si>
    <t>Proceso (capacidad, diseño, ejecución, proveedores, entradas, salidas, gestión del conocimiento)</t>
  </si>
  <si>
    <t>Poco conocimiento por parte de los servidores judiciales,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</si>
  <si>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</si>
  <si>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</si>
  <si>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</si>
  <si>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</si>
  <si>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Bajo impacto en la aplicación e implementación de las recomendaciones y asesoría en el mejoramiento de la Rama Judicial.</t>
  </si>
  <si>
    <t xml:space="preserve">Tecnológicos </t>
  </si>
  <si>
    <t>Uso limitado de análisis de datos y minería de datos.</t>
  </si>
  <si>
    <t>Capacidad en los canales de comunicación para la transmisión de datos, que facilita la realización de actividades en línea o la transmisión de archivos.</t>
  </si>
  <si>
    <t xml:space="preserve">Documentación (Actualización, coherencia, aplicabilidad) </t>
  </si>
  <si>
    <t xml:space="preserve">Insuficiencia de los instrumentos requeridos (TVD y TRD entre otros) </t>
  </si>
  <si>
    <t>Procedimientos e información documentada que soporta la ejecución del proceso formalizados y actualizados.</t>
  </si>
  <si>
    <t>Implementación las tablas de retención documental de la Unidad de Auditoría, en cumplimiento de lo previsto en el Acuerdo No. PCSJA19-11303 de 2019,</t>
  </si>
  <si>
    <t>Infraestructura física (suficiencia, comodidad)</t>
  </si>
  <si>
    <t xml:space="preserve">Inexistencia de sistemas de energia renovables en sedes propias del distrito Judicial </t>
  </si>
  <si>
    <t>Infraestructura (oficinas, equipos, sistemas de telecomunicaciones, etc.) adecuada para el cumplimiento de las funciones de la Unidad de Auditoría y el desarrollo del proceso.</t>
  </si>
  <si>
    <t>Elementos de trabajo (papel, equipos)</t>
  </si>
  <si>
    <t>Falta de equipos de computo y elementos de oficina para el trabajo en casa.</t>
  </si>
  <si>
    <t>Uso racional de bienes para la gestión del proceso, enfocado al mejoramiento del desempeño ambiental de la Rama Judicial.</t>
  </si>
  <si>
    <t>Comunicación Interna (canales utilizados y su efectividad, flujo de la información necesaria para el desarrollo de las actividades)</t>
  </si>
  <si>
    <t>Alta intermitencia en acceso al SIGOBIUS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</si>
  <si>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</si>
  <si>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</si>
  <si>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</si>
  <si>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</si>
  <si>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desarrolladas en casa</t>
  </si>
  <si>
    <t>Mayor accesibilidad a las acciónes de sensibilización y capacitaciones del Sistema de Gestión Ambiental</t>
  </si>
  <si>
    <t>Limitaciones en el manejo adecuado de sustancias químicas, al tenor de lo definido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</si>
  <si>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</si>
  <si>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</si>
  <si>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</si>
  <si>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</si>
  <si>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</si>
  <si>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</si>
  <si>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</si>
  <si>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</si>
  <si>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</si>
  <si>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</si>
  <si>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</si>
  <si>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</si>
  <si>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</si>
  <si>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</si>
  <si>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</si>
  <si>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</si>
  <si>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</si>
  <si>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</si>
  <si>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</si>
  <si>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</si>
  <si>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</si>
  <si>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</si>
  <si>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</si>
  <si>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</si>
  <si>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</si>
  <si>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</si>
  <si>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</si>
  <si>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</si>
  <si>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</si>
  <si>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</si>
  <si>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</si>
  <si>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</si>
  <si>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</si>
  <si>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</si>
  <si>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</si>
  <si>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</si>
  <si>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</si>
  <si>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</si>
  <si>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</si>
  <si>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</si>
  <si>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</si>
  <si>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</si>
  <si>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</si>
  <si>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</si>
  <si>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</si>
  <si>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</si>
  <si>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</si>
  <si>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</si>
  <si>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</si>
  <si>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</si>
  <si>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</si>
  <si>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</si>
  <si>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</si>
  <si>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</si>
  <si>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</si>
  <si>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</si>
  <si>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</si>
  <si>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</si>
  <si>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</si>
  <si>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</si>
  <si>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</si>
  <si>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</si>
  <si>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</si>
  <si>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</si>
  <si>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</si>
  <si>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</si>
  <si>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</si>
  <si>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</si>
  <si>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</si>
  <si>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</si>
  <si>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</si>
  <si>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</si>
  <si>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</si>
  <si>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</si>
  <si>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</si>
  <si>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</si>
  <si>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</si>
  <si>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</si>
  <si>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</si>
  <si>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</si>
  <si>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</si>
  <si>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</si>
  <si>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</si>
  <si>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</si>
  <si>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</si>
  <si>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</si>
  <si>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</si>
  <si>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</si>
  <si>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</si>
  <si>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</si>
  <si>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</si>
  <si>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</si>
  <si>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</si>
  <si>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</si>
  <si>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</si>
  <si>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</si>
  <si>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</si>
  <si>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</si>
  <si>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</si>
  <si>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</si>
  <si>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</si>
  <si>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</si>
  <si>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</si>
  <si>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</si>
  <si>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</si>
  <si>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</si>
  <si>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</si>
  <si>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</si>
  <si>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</si>
  <si>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</si>
  <si>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</si>
  <si>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</si>
  <si>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</si>
  <si>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</si>
  <si>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</si>
  <si>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</si>
  <si>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</si>
  <si>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</si>
  <si>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</si>
  <si>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</si>
  <si>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</si>
  <si>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</si>
  <si>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</si>
  <si>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</si>
  <si>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</si>
  <si>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</si>
  <si>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</si>
  <si>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</si>
  <si>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</si>
  <si>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</si>
  <si>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</si>
  <si>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</si>
  <si>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</si>
  <si>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</si>
  <si>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</si>
  <si>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</si>
  <si>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</si>
  <si>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2021</t>
  </si>
  <si>
    <t>Elaboración del PAA 2021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</si>
  <si>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</si>
  <si>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</si>
  <si>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</si>
  <si>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</si>
  <si>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2021 socializado y aprobado</t>
  </si>
  <si>
    <t>N.A</t>
  </si>
  <si>
    <t>ROL EVALUACIÓN Y SEGUIMIENTO
AUDITORÍAS DE GESTIÓN - NIVEL NACIONAL</t>
  </si>
  <si>
    <t>Auditoría al procedimiento de reconocimiento, liquidación y pago de cesantías retroactivas y anualizadas de los servidores judiciales a nivel nacional, vigencia 2020.</t>
  </si>
  <si>
    <t>Informe trimestral de avance el PAA</t>
  </si>
  <si>
    <t>No. De Informes de avance del PAA presentados/No. De informes de avance del PAA programados</t>
  </si>
  <si>
    <t>Porcentual</t>
  </si>
  <si>
    <t>La actividad se cumplió en un 100%, de acuerdo con la fórmula del indicador planteada, al presentar 4 informes de 4 informes programados.</t>
  </si>
  <si>
    <t>Auditoría al procedimiento de gestión de recobro de prestaciones económicas ante entidades de seguridad social a nivel nacional, a 30/06/2021.</t>
  </si>
  <si>
    <t>Auditoría al control de la gestión de pago de servicios públicos domiciliarios a nivel nacional, del último trimestre de 2020.</t>
  </si>
  <si>
    <t>Auditoría al proceso de Compra Pública a nivel nacional, vigencia 2020.</t>
  </si>
  <si>
    <t>Auditoría a nivel nacional a la implementación del Plan de Gestión Ambiental de la Rama Judicial, adoptado mediante Acuerdo PSAA14-10160 de 2014.</t>
  </si>
  <si>
    <t>Auditoría al contrato suscrito para prestar el servicio de digitalización de los expedientes de los procesos judiciales y documentos de la Rama Judicial que se encuentran en gestión en los diferentes despachos a Nivel Central y de las DSAJ de Barranquilla, Bogotá, Bucaramanga, Cali, Cartagena, Cúcuta, Florencia, Manizales, Medellín y Valledupar.</t>
  </si>
  <si>
    <t>ROL EVALUACIÓN Y SEGUIMIENTO
AUDITORÍAS DE GESTIÓN - NIVEL CENTRAL</t>
  </si>
  <si>
    <t>Auditoría al contrato suscrito para adquirir e instalar equipos tipo servidor con su respectivo licenciamiento del sistema operativo en sedes judiciales y administrativas a nivel nacional, (SI 019 de 2019, Contrato 117 de 2019 por $3.309.425.700).</t>
  </si>
  <si>
    <t>Auditoría al contrato suscrito para prestar el servicio de Data Center y Seguridad Perimetral (Selección Abreviada Acuerdo Marco de Precios, $16.023.840.000).</t>
  </si>
  <si>
    <t>Auditoría al Plan de Formación de la Rama Judicial, vigencia 2020.</t>
  </si>
  <si>
    <t>Auditoría a los acuerdos específicos de Ccoperación y colaboración No. 218 de 2017, 230 de 2018 y 3 de 2019, suscritos con la Agencia Nacional Inmobiliaria Virgilio Barco Vargas.</t>
  </si>
  <si>
    <t>Auditoría a la planeación de los proyectos de inversión de la Unidad de Informática, vigencias 2019 y 2020.</t>
  </si>
  <si>
    <t>Auditoría de seguimiento a la ejecución del Plan Sectorial de Desarrollo 2019-2022, con corte a 30/06/2021.</t>
  </si>
  <si>
    <t>ROL EVALUACIÓN Y SEGUIMIENTO
AUDITORÍAS DE GESTIÓN - NIVEL SECCIONAL</t>
  </si>
  <si>
    <t>Verificación del cumplimiento a la implementación del nuevo marco normativo contable, en la DSAJ Bogotá, a 30/06/2020.</t>
  </si>
  <si>
    <t>Verificación de la efectividad de los controles asociados a la gestión de tesorería de la DSAJ Bogotá, a 31/12/2020.</t>
  </si>
  <si>
    <t>Auditoría especial a la gestión de almacén e inventarios de la DSAJ de Tunja, a 31/12/2020.</t>
  </si>
  <si>
    <t>Auditoría proceso de implementación de Efinónina en las DSAJ de Barranquilla, Cali y Medellín.</t>
  </si>
  <si>
    <t>Auditoría al proceso de gestión de cobro coactivo en las 20 DSAJ, a 30/06/2021.</t>
  </si>
  <si>
    <t>Auditoría a los contratos de obra, interventoría y suministro relacionados con el sistema de seguridad, monitoreo, circuito cerrado de TV y otros equipos, instalados en la sede judicial del CAN.</t>
  </si>
  <si>
    <t>Auditoría a la ejecución de los recursos de inversión del proyecto de mantenimiento y mejoramiento de la infraestructura física a cargo de las DSAJ de Bogotá, Valledupar, Cartagena y Villavicencio.</t>
  </si>
  <si>
    <t>Auditoría de seguimiento a la ejecución de las obras de infraestructura de las sedes de Obando, Neiva, El Dovio y El Guamo.</t>
  </si>
  <si>
    <t>ROL EVALUACIÓN Y SEGUIMIENTO
AUDITORÍAS ESPECIALES</t>
  </si>
  <si>
    <t>Auditorías que sobre asuntos de reparto de procesos judiciales surjan producto de solicitudes específicas.</t>
  </si>
  <si>
    <t>Auditorías que sobre asuntos de manejo de títulos o depósitos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</si>
  <si>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</si>
  <si>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</si>
  <si>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</si>
  <si>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</si>
  <si>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</si>
  <si>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</si>
  <si>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</si>
  <si>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2020 (Art. 2.2.23.3 Decreto 1083/2015).</t>
  </si>
  <si>
    <t>Informe de auditaje a los estados financieros consolidados a 31/12/2020 (Art. 80.8 Ley 270/1996).</t>
  </si>
  <si>
    <t>Informe anual de Evaluación del Control Interno Contable con corte a 31/12/2020 (Art. 3 Resolución 193/2016 CGN).</t>
  </si>
  <si>
    <t>Informe de seguimiento a la ejecución presupuestal y planes de inversión a 31/12/2020.</t>
  </si>
  <si>
    <t>Informe de verificación, recomendaciones, seguimiento y resultados sobre el cumplimiento de las normas en materia de derecho de autor sobre software, vigencia 2020 (Circular 12/2007 UAE-DNDA).</t>
  </si>
  <si>
    <t>Informe de evaluación independiente del estado del sistema de control interno (Art. 14 Ley 87/1993).</t>
  </si>
  <si>
    <t>Informe de Seguimiento a las acciones de repetición ordenadas por el Comité de Conciliaciones de la DEAJ, vigencia 2020.</t>
  </si>
  <si>
    <t>Informe de evaluación sobre el cumplimiento de las políticas de operación y seguridad de la información del SIIF Nación (Circular 040/2015 Min. Hacienda).</t>
  </si>
  <si>
    <t>Seguimiento Planes de Mejoramiento CGR.</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</si>
  <si>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</si>
  <si>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2020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</si>
  <si>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</si>
  <si>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</si>
  <si>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</si>
  <si>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</si>
  <si>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</si>
  <si>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</si>
  <si>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</si>
  <si>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</si>
  <si>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</si>
  <si>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</si>
  <si>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</si>
  <si>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</si>
  <si>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</si>
  <si>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</si>
  <si>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</si>
  <si>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</si>
  <si>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</si>
  <si>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</si>
  <si>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</si>
  <si>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Impulsar la suscripción del Convenio Interadministrativo y promover la implementación y el uso del Sistema de Información Integral de Auditoría (SIA) para realizar el seguimiento a planes de mejoramiento</t>
  </si>
  <si>
    <t xml:space="preserve">Informe de avance de la implementación del Sistema de Información Integral de Auditoría (SIA) </t>
  </si>
  <si>
    <t>Actividad ejecutada en un 100% pues se logró la suscripción del convenio con la Auditoría General de la República, y la implementación de la aplicación SIA POAS Manager, para la gestión y seguimiento de los planes de mejoramiento.</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</si>
  <si>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</si>
  <si>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</si>
  <si>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</si>
  <si>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</si>
  <si>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</si>
  <si>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</si>
  <si>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</si>
  <si>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</si>
  <si>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</si>
  <si>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</si>
  <si>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</si>
  <si>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</si>
  <si>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</si>
  <si>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</si>
  <si>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</si>
  <si>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</si>
  <si>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</si>
  <si>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</si>
  <si>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</si>
  <si>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</si>
  <si>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</si>
  <si>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</si>
  <si>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</si>
  <si>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Documento Técnico PAA 2021
Cronograma PAA 2021(v2)</t>
  </si>
  <si>
    <t xml:space="preserve">El programa anual de auditoría fue aprobado por el Comité Institucional de Coordinación de Control Interno y en la  sesión ordinaria del día 24 de febrero por el Consejo Superior de la Judicatura. El día 3 de marzo del año en curso, se socializó con todos los profesionales y técnicos de la Unidad de Auditoría en reunión general realizada a través de la plataforma teams.  </t>
  </si>
  <si>
    <t>Seguimiento al cronograma de ejecución del PAA 2021.</t>
  </si>
  <si>
    <t>Se inició la fase de planeación de las auditorías de gestión con alcance nacional y se realizaron las asignaciones de responsables y conformación de los respectivos equipos de trabajo.</t>
  </si>
  <si>
    <t>Se inició la fase de planeación de las auditorías de gestión con impacto en el nivel central y se realizaron las asignaciones de responsables y conformación de los respectivos equipos de trabajo.</t>
  </si>
  <si>
    <t>Se dio inicio a la fase de planeación de las auditorías de gestión con alcance seccional y se realizaron las asignaciones de responsables y conformación de los respectivos equipos de trabajo.</t>
  </si>
  <si>
    <t>Se inició la fase de planeación de las auditorías especiales programadas para y se realizó la asignación de responsables y conformación de los respectivos equipos de trabajo.</t>
  </si>
  <si>
    <t>Se realizó la evaluación y seguimiento a los planes de mejoramiento con corte al 31/12/2020 y se presento al Consejo Superior de la Judicatura el correspopndiente informe. Durante el primer trimestre de 2021, se presentaron los informes de carácter legal en las fechas establecidas por las diferentes entidades que por ley los requieren.</t>
  </si>
  <si>
    <t>Pendiente inciar ejecución</t>
  </si>
  <si>
    <t>Se han realizado actividades de acompañamiento y enlace con la Contraloría en el nivel central como en las oficinas desconcentradas de las seccionales, para atender los requerimientos del ente de control.</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</si>
  <si>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En ese sentido viene acompañando a la DESAJ Bogotá en el seguimiento para la puesta en operación de las sedes de ZIpaquirá y Soacha.</t>
  </si>
  <si>
    <t>Se presentó ante el Comité Institucional de Coordinación de Control Interno y a los Magistrados de la Corporación  el Informe de Gestión de la Vigencia 2020. Se destaca la comunicación permanente de la Unidad de Auditoría con los diferentes Despachos de los Magistrados del Consejo Superior de la Judicatura  Participación en el Comité Institucional de Coordinación de Control Interno y los Subcomités Seccionales de Coordinación del Sistema de Control Interno, en su rol de Secretaría Técnica.</t>
  </si>
  <si>
    <t>Convenio Interadministrativo 020 de 2021</t>
  </si>
  <si>
    <t>El Consejo Superior de la Judicatura y la Auditoría General de la República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Auditoría General de la República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</si>
  <si>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t>PLAN DE ACCIÓN - SEGUIMIENTO SEGUNDO TRIMESTRE</t>
  </si>
  <si>
    <t>TRIMESTRE 2</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</si>
  <si>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 30 de junio de 2021.  </t>
  </si>
  <si>
    <t xml:space="preserve">Se encuentran en ejecución las auditorías de gestión l avance de la ejecución específica de cada una de ellas se documenta en cada uno de los informes de auditoría presentados en la matriz de seguimiento con corte a 30 de junio de 2021. </t>
  </si>
  <si>
    <t xml:space="preserve">Se encuentran en ejecución las auditorías de gestión con impacto en el nivel seccional. El avance de la ejecución específica de cada una de ellas se documenta en cada uno de los informes de auditoría presentados y en la matriz de seguimiento con corte a 30 de junio de 2021. </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</si>
  <si>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 30 de junio de 2021. </t>
  </si>
  <si>
    <t>Se realizó la evaluación y seguimiento a los planes de mejoramiento con corte al 30/06/2021 y se presento al Consejo Superior de la Judicatura el correspopndiente informe. Durante el segundo trimestre de 2021, se presentaron los informes de carácter legal en las fechas establecidas por las diferentes entidades que por ley los requieren.</t>
  </si>
  <si>
    <t>La Unidad de Auditoría mantiene una comunicación permanente con los diferentes Despachos de los Magistrados del Consejo Superior de la Judicatura además de ejercer la Secretaría Técnica del Comité Institucional de Coordinación de Control Interno y los Subcomités Seccionales de Coordinación del Sistema de Control Interno</t>
  </si>
  <si>
    <t xml:space="preserve">Convenio Interadministrativo 020 de 2021
Actividades proceso de implementación </t>
  </si>
  <si>
    <r>
      <t xml:space="preserve">Con la suscripción del Convenio Interadministrativo 020 de 2021, el Consejo Superior de la Judicatura adquirió el SIA-POAS MANAGER como una herramienta para el registro y control de los planes mejoramiento institucionales, resultado de la actividad de auditoría interna o de los ejercicios de autoevaluación, del componente </t>
    </r>
    <r>
      <rPr>
        <i/>
        <sz val="10"/>
        <color theme="1"/>
        <rFont val="Calibri"/>
        <family val="2"/>
        <scheme val="minor"/>
      </rPr>
      <t>Actividades de Monitoreo</t>
    </r>
    <r>
      <rPr>
        <sz val="10"/>
        <color theme="1"/>
        <rFont val="Calibri"/>
        <family val="2"/>
        <scheme val="minor"/>
      </rPr>
      <t xml:space="preserve"> del Modelo Estándar de Control Interno (MECI) de la Rama Judicial y de los suscritos con la Contraloría General de la República. 
Se encunetra en proceso la fase de implementación del SIA POAS MANAGER y  se están realizando los ajustes necesarios para iniciar con su operación, previa capacitación a todos los líderes de procesos y directores de Unidades y Seccionales.</t>
    </r>
  </si>
  <si>
    <t>PLAN DE ACCIÓN - SEGUIMIENTO TERCER TRIMESTRE</t>
  </si>
  <si>
    <t>TRIMESTRE 3</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</si>
  <si>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al 29 de de octubre de 2021. </t>
  </si>
  <si>
    <t xml:space="preserve">Se encuentran en ejecución las auditorías de gestión l avance de la ejecución específica de cada una de ellas se documenta en cada uno de los informes de auditoría presentados en la matriz de seguimiento con corte al 29 de de octubre de 2021. </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</si>
  <si>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al 29 de octubre de 2021. </t>
  </si>
  <si>
    <t xml:space="preserve"> La evaluación a la gestión del riesgo se encuentra en ejecución</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</si>
  <si>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participando en la realizada el día 30 de septiembre del año en curso.
Se acompañó a la DESAJ Bogotá en el seguimiento para la puesta en operación de la sede de Soacha, la cual se entregó al servicio en el presente mes de octubre.</t>
  </si>
  <si>
    <t>Se culminó la fase de implementación del SIA POAS MANAGER y se realizaron las actividades de capacitación a todos los líderes de procesos, directores de Unidad y Direcciones Seccionales. Ya se encuentra en ejecución la fase de operación de esta plataforma.</t>
  </si>
  <si>
    <t>PLAN DE ACCIÓN - SEGUIMIENTO CUARTO TRIMESTRE</t>
  </si>
  <si>
    <t>TRIMESTRE 4</t>
  </si>
  <si>
    <t>Informes de Auditoría: UA21-013, UA21-020, UA21-027, UA21-052, UA21-053, UA21-054, UA21-055, UA21-056, UA21-057, UA21-058, UA21-059, UA21-060, UA21-061, UA21-062, UA21-063, UA21-064, UA21-065, UA21-066, UA21-067, UA21-068, UA21-069, UA21-070, UA21-073, UA21-074, UA21-083, UA21-090 y UA21-091</t>
  </si>
  <si>
    <t>Se realizaron seis auditorías, lo que da un cumpliento del 100% de las actividades previstas para este rol a nivel nacional.</t>
  </si>
  <si>
    <t>Informes de Auditoría: UA21-019, UA21-071, UA21-076, UA21-084, UA21-088 y UA21-092</t>
  </si>
  <si>
    <t>Se realizaron seis auditorías, lo que da un cumpliento del 100% de las actividades previstas para este rol a nivel central.</t>
  </si>
  <si>
    <t>Informes de Auditoría: UA21-022, UA21-075, UA21-081 y UA21-089, dos en ejecución a 31/12/2021.</t>
  </si>
  <si>
    <t>Informes de Auditoría: UA21-011, UA21-014, UA21-015, UA21-017, UA21-026, UA21-080, UA21-082, UA21-085 y UA21-08, una en ejecución a 31/12/2021.</t>
  </si>
  <si>
    <t>Se realizaron 10 auditorías especiales durante la vigencia, cumpliendo con el 100% de las solicitadas.</t>
  </si>
  <si>
    <t>Informes de Auditoría: UA21-001, UA21-003, UA21-004, UA21-007, UA21-008, UA21-009, UA21-010, UA21-012, UA21-016, UA21-021, UA21-023, UA21-024, UA21-025, UA21-028, UA21-029, UA21-030, UA21-031, UA21-032, UA21-033, UA21-034, UA21-035, UA21-036, UA21-037, UA21-038, UA21-039, UA21-040, UA21-041, UA21-042, UA21-043, UA21-044, UA21-045, UA21-046, UA21-047, UA21-048, UA21-049, UA21-050, UA21-051, UA21-072, UA21-077, UA21-078, UA21-079, UA21-086 y UA21-093</t>
  </si>
  <si>
    <t>A través de este rol la Unidad de Auditoría, como tercera línea de defensa, proporcionó aseguramiento objetivo a la Alta Dirección o línea estratégica, sobre el diseño y efectividad de las actividades de administración del riesgo, para ayudar a asegurar que los riesgos claves o estratégicos estén adecuadamente definidos, sean gestionados apropiadamente y que el Sistema Institucional de Control Interno de la Rama Judicial esté siendo operado efectivamente.</t>
  </si>
  <si>
    <t>Información documentada sobre atención a requerimientos de la CGR.</t>
  </si>
  <si>
    <t>La Unidad de Auditoría desempeñó este rol sirviendo de puente entre los entes externos de control, en particular con la Contraloría General de la República, tanto a nivel central como seccional, cuando esta realiza alguna auditoría gubernamental al interior de la Rama Judicial, cualquiera que sea la dependencia objeto de auditoría, facilitando el flujo de información, lo mismo que en la rendición de la cuenta o en el seguimiento a los planes de mejoramiento institucionales suscritos con dicha entidad.</t>
  </si>
  <si>
    <t>A través de este rol la Unidad de Auditoría agrega valor a la institucionalidad, a través de la asesoría permanente al CSJ, a la DEAJ y a los Consejos y Direcciones Seccionales; de la formulación de recomendaciones con alcance preventivo y de la ejecución de acciones de fomento de la cultura del control, que sirven a la Alta Dirección para la toma de decisiones oportunas, frente al quehacer de la Rama Judicial y la mejora continua.</t>
  </si>
  <si>
    <t>A través de este rol la Unidad de Auditoría sirvió de soporte estratégico para la toma de decisiones del CSJ y la DEAJ, agregando valor de manera independiente, mediante la presentación de informes, manejo de información estratégica y alertas oportunas tendientes al cumplimiento de los objetivos institucionales.</t>
  </si>
  <si>
    <t>Información documentada sobre el contacto permanente con las dependencias del CSJ y la DEAJ informándoles sobre el estado del control interno a través de los informes de auditoría, atendiendo los requerimientos de forma oportuna y haciéndole las recomendaciones del caso para la toma de decisiones.</t>
  </si>
  <si>
    <t>Información documentada sobre la asistencia y participación en: Sesión Ordinaria Comité Institucional de Control Interno (2); Comité Nacional de SIGCMA (11); Comité de Defensa Judicial (25); Comité de Cartera (6); Comité de Seguros -Control y manejo depósitos judiciales a nivel nacional- (4); Mesas de trabajo obras infraestructura física (	9); Mesa de trabajo EFINÓMINA (6); Jornadas de capacitación en SIA Poas Manager (14); Jornadas de capacitación en eKogui (22); Participación en el curso de entrenamiento jefes de oficina de control interno brindada por el DAFP (52 personas); Participación en diplomados, cursos y talleres en materia de control interno, auditoría, presupuesto, contratación, control social, riesgos	; Asesoría en formulación de planes de mejoramiento; Reuniones de asesoría, revisión y depuración de planes de mejoramiento para cargue al SIA (14); Jornadas de capacitación en contratación impartidas (3).</t>
  </si>
  <si>
    <t xml:space="preserve">Fueron presentados 15 informes de ley de los 16 programados, alcanzando el 93,75% de las actividades prevista para este rol en la actividad de presentación de informes. </t>
  </si>
  <si>
    <r>
      <t xml:space="preserve">Documento Técnico PAA 2021
Cronograma PAA 2021(v2), publicado en el micrositio de la Unidad de Auditoría al que se accede a través del siguiente enlace: </t>
    </r>
    <r>
      <rPr>
        <b/>
        <u/>
        <sz val="10"/>
        <color rgb="FF0070C0"/>
        <rFont val="Calibri"/>
        <family val="2"/>
        <scheme val="minor"/>
      </rPr>
      <t>https://n9.cl/r107l/PAA2021</t>
    </r>
  </si>
  <si>
    <t>Información documentada, consolidación mapas de riesgos, participación en capacitación en actualización de mapas de riesgos por procesos de acuerdo con las metodología del DAFP.</t>
  </si>
  <si>
    <t>Se ejecutaron seis auditorías de ocho programadas, que da un total de un 75% de cumplimiento de las actividades previstas para este rol a nivel seccional, debido a que las dos no realizadas fueron descartadas por requerir presencialidad y por quedar inmersas en otras actuaciones., siendo éstas: 1) Verificación de la efectividad de los controles asociados a la gestión de tesorería de la DSAJ Bogotá, a 31/12/2020. 2) Auditoría proceso de implementación de Efinónina en las DSAJ de Barranquilla, Cali y Medellín.</t>
  </si>
  <si>
    <t>La herramienta se implementó, y a partir de ello, se realizaron las capacitaciones correspondientes, con las cuales se ha desarrollado el seguimiento y evaluación desde el mes de noviembre de 2021.</t>
  </si>
  <si>
    <r>
      <t xml:space="preserve">Convenio Interadministrativo 020 de 2021, que tiene por objeto, </t>
    </r>
    <r>
      <rPr>
        <i/>
        <sz val="10"/>
        <rFont val="Calibri"/>
        <family val="2"/>
        <scheme val="minor"/>
      </rPr>
      <t>"Aunar esfuerzos y recursos humanos, técnicos y administrativos, para apoyar la gestión administrativa del Consejo Superior de la Judicatura, mediante el uso del aplicativo denominado SIA POAS MANAGER"</t>
    </r>
    <r>
      <rPr>
        <sz val="10"/>
        <rFont val="Calibri"/>
        <family val="2"/>
        <scheme val="minor"/>
      </rPr>
      <t>.</t>
    </r>
  </si>
  <si>
    <t>El PAA 2021 se fundamentó en riesgos; para lo cual se identificó los objetivos estratégicos y de operación de la Rama Judicial, se conocieron los riesgos que afectan a cada objetivo, e identificaron los procesos o actividades que incluyen riesgos significativos, además se incluyeron las solicitudes del CSJ, del CICCI, así como de grupos de interés, organismos de control y de investigación, entre otros; con lo que se establecieron las prioridades para la actividad de auditoría interna durante la vigencia.</t>
  </si>
  <si>
    <t>Profesionales Designados</t>
  </si>
  <si>
    <t xml:space="preserve">Se resalta la adquisición de la herramienta SIA POAS Manager, de propiedad de la Auditoría General de la República; a través del cual, se busca controlar de manera automatizada la formulación, seguimiento y evaluación del plan de mejoramiento, tanto interno como el suscrito con la Contraloría General de la República. </t>
  </si>
  <si>
    <t>Los resultados de la evaluación independiente del SICI, la cual se lleva a cabo a través de los distintos mecanismos de seguimiento y de la actividad de auditoría interna, desarrollados a través de la ejecución del Programa Anual de Auditoría de la vigencia 2021, que alcanzó el 98,92%. Dicha evaluación arrojó un total de 516 oportunidades de mejora (hallazgos), que son llevados a los planes de mejoramiento que los líderes de los procesos formulan para superarlos.
La ejecución del PAA 2021 y la gestión de la Unidad de Auditoría generó 138 informes, entre los que se cuentan los que corresponden a auditorías internas de gestión (80) y especiales (9), los informes de ley (43) e informes de estudios realizados (6), todos con el objeto de ser entregados al CSJ, a la DEAJ, a los Consejos y Direcciones Seccionales, a los líderes de proceso y jefes de despachos judiciales o dependencias administrativas para que con base en las conclusiones y recomendaciones en ellos plasmadas puedan tomar decisiones que conduzcan al cambio y a la mejora continua, no sólo en materia de control interno, sino en cuanto adoptar mejores prácticas de gestión.
De igual forma, la Unidad de Auditoría en el marco de los roles de Liderazgo estratégico, Enfoque a la prevención, Relación con entes externos de control, Evaluación de la gestión del riesgo y de Evaluación y seguimiento propiamente dicho, como Tercera Línea de Defensa viene evaluando los riesgos y controles y fomentando la cultura del control, verificando la aplicación de los mecanismos de participación ciudadana, y en general evaluando la efectividad de los controles y asesorando a la alta dirección, en procura del mejoramiento continuo en el cumplimiento de la misión de la Rama Judicial.</t>
  </si>
  <si>
    <t xml:space="preserve">El programa anual de auditoría fue aprobado por el Comité Institucional de Coordinación de Control Interno y en la sesión ordinaria del día 24 de febrero por el Consejo Superior de la Judicatura. El día 3 de marzo de 2021, se socializó con todos los profesionales y técnicos de la Unidad de Auditoría en reunión general realizada a través de la plataforma teams.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</si>
</sst>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i/>
      <sz val="10"/>
      <color theme="1"/>
      <name val="Calibri"/>
      <family val="2"/>
      <scheme val="minor"/>
    </font>
    <font>
      <b/>
      <u/>
      <sz val="10"/>
      <color rgb="FF0070C0"/>
      <name val="Calibri"/>
      <family val="2"/>
      <scheme val="minor"/>
    </font>
    <font>
      <i/>
      <sz val="10"/>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2">
    <xf numFmtId="0" fontId="0" fillId="0" borderId="0"/>
    <xf numFmtId="0" fontId="18" fillId="0" borderId="0"/>
  </cellStyleXfs>
  <cellXfs count="177">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0" fillId="0" borderId="1" xfId="0" applyFont="1" applyBorder="1" applyAlignment="1">
      <alignment horizontal="center" vertical="center" wrapText="1" readingOrder="1"/>
    </xf>
    <xf numFmtId="0" fontId="20"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9" fontId="10" fillId="0" borderId="1" xfId="0" applyNumberFormat="1" applyFont="1" applyBorder="1" applyAlignment="1">
      <alignment vertical="center" wrapText="1"/>
    </xf>
    <xf numFmtId="9" fontId="10" fillId="0" borderId="1" xfId="0" applyNumberFormat="1" applyFont="1" applyBorder="1" applyAlignment="1">
      <alignment horizontal="center" vertical="center" wrapText="1"/>
    </xf>
    <xf numFmtId="9" fontId="7" fillId="0" borderId="0" xfId="0" applyNumberFormat="1" applyFont="1" applyAlignment="1">
      <alignment vertical="center" wrapText="1"/>
    </xf>
    <xf numFmtId="9" fontId="19" fillId="2" borderId="2" xfId="0" applyNumberFormat="1" applyFont="1" applyFill="1" applyBorder="1" applyAlignment="1">
      <alignment horizontal="center" vertical="center" wrapText="1"/>
    </xf>
    <xf numFmtId="9" fontId="10" fillId="0" borderId="0" xfId="0" applyNumberFormat="1" applyFont="1" applyAlignment="1">
      <alignment vertical="center" wrapText="1"/>
    </xf>
    <xf numFmtId="0" fontId="7" fillId="0" borderId="0" xfId="0" applyFont="1" applyAlignment="1">
      <alignment horizontal="justify" vertical="center" wrapText="1"/>
    </xf>
    <xf numFmtId="9" fontId="10" fillId="12" borderId="1" xfId="0" applyNumberFormat="1" applyFont="1" applyFill="1" applyBorder="1" applyAlignment="1">
      <alignment horizontal="center" vertical="center" wrapText="1"/>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4"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1" fillId="3" borderId="2" xfId="0" applyFont="1" applyFill="1" applyBorder="1" applyAlignment="1">
      <alignment horizontal="center" vertical="center" wrapText="1" readingOrder="1"/>
    </xf>
    <xf numFmtId="0" fontId="21" fillId="3" borderId="7" xfId="0" applyFont="1" applyFill="1" applyBorder="1" applyAlignment="1">
      <alignment horizontal="center" vertical="center" wrapText="1" readingOrder="1"/>
    </xf>
    <xf numFmtId="0" fontId="21" fillId="3" borderId="3" xfId="0" applyFont="1" applyFill="1" applyBorder="1" applyAlignment="1">
      <alignment horizontal="center" vertical="center" wrapText="1" readingOrder="1"/>
    </xf>
    <xf numFmtId="0" fontId="4"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0" fillId="0" borderId="2"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3" xfId="0" applyFont="1" applyBorder="1" applyAlignment="1">
      <alignment horizontal="justify"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4" fillId="11" borderId="2"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9" fontId="10" fillId="0" borderId="2"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10" fillId="0" borderId="3" xfId="0" applyNumberFormat="1" applyFont="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6.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467600"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00851" y="352425"/>
          <a:ext cx="2886074" cy="28575"/>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8254389" y="327001"/>
          <a:ext cx="5419807"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2752237" y="326003"/>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4783643" y="328906"/>
          <a:ext cx="3714254"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2752237" y="327908"/>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590F600F-90D3-4A86-A878-F056C0DEFE9F}"/>
            </a:ext>
          </a:extLst>
        </xdr:cNvPr>
        <xdr:cNvGrpSpPr>
          <a:grpSpLocks/>
        </xdr:cNvGrpSpPr>
      </xdr:nvGrpSpPr>
      <xdr:grpSpPr bwMode="auto">
        <a:xfrm>
          <a:off x="36006322" y="328906"/>
          <a:ext cx="3676319" cy="0"/>
          <a:chOff x="2381" y="720"/>
          <a:chExt cx="3154" cy="65"/>
        </a:xfrm>
      </xdr:grpSpPr>
      <xdr:pic>
        <xdr:nvPicPr>
          <xdr:cNvPr id="3" name="6 Imagen">
            <a:extLst>
              <a:ext uri="{FF2B5EF4-FFF2-40B4-BE49-F238E27FC236}">
                <a16:creationId xmlns:a16="http://schemas.microsoft.com/office/drawing/2014/main" id="{40F35C4F-17DB-4E35-B3AD-D464B6588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785B3E-3A69-42A4-83AF-0C66A652F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D778A17B-8AD0-4B70-8AC5-3EB9F19A107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13509894-446F-46D5-A194-19227B0E0EDC}"/>
            </a:ext>
          </a:extLst>
        </xdr:cNvPr>
        <xdr:cNvGrpSpPr>
          <a:grpSpLocks/>
        </xdr:cNvGrpSpPr>
      </xdr:nvGrpSpPr>
      <xdr:grpSpPr bwMode="auto">
        <a:xfrm>
          <a:off x="12752237" y="327908"/>
          <a:ext cx="1910714" cy="0"/>
          <a:chOff x="2381" y="720"/>
          <a:chExt cx="3154" cy="65"/>
        </a:xfrm>
      </xdr:grpSpPr>
      <xdr:pic>
        <xdr:nvPicPr>
          <xdr:cNvPr id="7" name="6 Imagen">
            <a:extLst>
              <a:ext uri="{FF2B5EF4-FFF2-40B4-BE49-F238E27FC236}">
                <a16:creationId xmlns:a16="http://schemas.microsoft.com/office/drawing/2014/main" id="{0B112E2A-6129-46D2-81F5-4FBA5CE1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40A7D42-4BB2-4381-81C5-7F416341D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F593E7CF-C659-4F60-A6E1-EB136984F1A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0B79E725-8937-45C3-B01E-355D1F440A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7E426269-B845-44EA-A081-E64D6F332F7D}"/>
            </a:ext>
          </a:extLst>
        </xdr:cNvPr>
        <xdr:cNvGrpSpPr>
          <a:grpSpLocks/>
        </xdr:cNvGrpSpPr>
      </xdr:nvGrpSpPr>
      <xdr:grpSpPr bwMode="auto">
        <a:xfrm>
          <a:off x="36006322" y="328906"/>
          <a:ext cx="3676319" cy="0"/>
          <a:chOff x="2381" y="720"/>
          <a:chExt cx="3154" cy="65"/>
        </a:xfrm>
      </xdr:grpSpPr>
      <xdr:pic>
        <xdr:nvPicPr>
          <xdr:cNvPr id="12" name="6 Imagen">
            <a:extLst>
              <a:ext uri="{FF2B5EF4-FFF2-40B4-BE49-F238E27FC236}">
                <a16:creationId xmlns:a16="http://schemas.microsoft.com/office/drawing/2014/main" id="{D33AEBFD-DA08-4273-98A2-E237FC2C8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CCFAD727-B772-45F2-95C2-2A2D731FF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CB14FF7F-1E61-4D21-9BCF-B491D20550D9}"/>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DA26D210-5189-4CA7-A357-407A160DD75C}"/>
            </a:ext>
          </a:extLst>
        </xdr:cNvPr>
        <xdr:cNvGrpSpPr>
          <a:grpSpLocks/>
        </xdr:cNvGrpSpPr>
      </xdr:nvGrpSpPr>
      <xdr:grpSpPr bwMode="auto">
        <a:xfrm>
          <a:off x="12752237" y="327908"/>
          <a:ext cx="1910714" cy="0"/>
          <a:chOff x="2381" y="720"/>
          <a:chExt cx="3154" cy="65"/>
        </a:xfrm>
      </xdr:grpSpPr>
      <xdr:pic>
        <xdr:nvPicPr>
          <xdr:cNvPr id="16" name="6 Imagen">
            <a:extLst>
              <a:ext uri="{FF2B5EF4-FFF2-40B4-BE49-F238E27FC236}">
                <a16:creationId xmlns:a16="http://schemas.microsoft.com/office/drawing/2014/main" id="{B2F272EC-5C82-4727-BD8A-D4BAA6B3E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C09AEA2D-8AFF-4B5B-A276-16FA529A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79C859B7-C113-444C-8884-3E0233946F17}"/>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2225891" y="326753"/>
          <a:ext cx="3459729"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1896726" y="325755"/>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2225891" y="326753"/>
          <a:ext cx="3459729"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1896726" y="325755"/>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4559516" y="326753"/>
          <a:ext cx="3459729"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1896726" y="325755"/>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4559516" y="326753"/>
          <a:ext cx="3459729"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1896726" y="325755"/>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49"/>
  <sheetViews>
    <sheetView showGridLines="0" topLeftCell="A36" zoomScaleNormal="100" workbookViewId="0">
      <selection activeCell="E43" sqref="E43"/>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7.140625" style="19" customWidth="1"/>
    <col min="5" max="5" width="50.7109375" style="9" customWidth="1"/>
    <col min="6" max="16384" width="10.5703125" style="9"/>
  </cols>
  <sheetData>
    <row r="1" spans="1:8" s="3" customFormat="1" ht="15" x14ac:dyDescent="0.25">
      <c r="A1" s="82"/>
      <c r="B1" s="83" t="s">
        <v>0</v>
      </c>
      <c r="C1" s="83"/>
      <c r="D1" s="83"/>
      <c r="E1" s="84"/>
      <c r="F1" s="2"/>
      <c r="G1" s="2"/>
      <c r="H1" s="2"/>
    </row>
    <row r="2" spans="1:8" s="3" customFormat="1" ht="15" x14ac:dyDescent="0.25">
      <c r="A2" s="82"/>
      <c r="B2" s="83"/>
      <c r="C2" s="83"/>
      <c r="D2" s="83"/>
      <c r="E2" s="84"/>
      <c r="F2" s="2"/>
      <c r="G2" s="2"/>
      <c r="H2" s="2"/>
    </row>
    <row r="3" spans="1:8" s="3" customFormat="1" ht="15" x14ac:dyDescent="0.25">
      <c r="A3" s="82"/>
      <c r="B3" s="83"/>
      <c r="C3" s="83"/>
      <c r="D3" s="83"/>
      <c r="E3" s="84"/>
      <c r="F3" s="2"/>
      <c r="G3" s="2"/>
      <c r="H3" s="2"/>
    </row>
    <row r="4" spans="1:8" s="3" customFormat="1" ht="15" x14ac:dyDescent="0.25">
      <c r="A4" s="82"/>
      <c r="B4" s="83"/>
      <c r="C4" s="83"/>
      <c r="D4" s="83"/>
      <c r="E4" s="84"/>
      <c r="F4" s="2"/>
      <c r="G4" s="2"/>
      <c r="H4" s="2"/>
    </row>
    <row r="5" spans="1:8" s="3" customFormat="1" ht="15" x14ac:dyDescent="0.25">
      <c r="A5" s="4" t="s">
        <v>1</v>
      </c>
      <c r="B5" s="85" t="s">
        <v>2</v>
      </c>
      <c r="C5" s="85"/>
      <c r="D5" s="4" t="s">
        <v>3</v>
      </c>
      <c r="E5" s="71" t="s">
        <v>4</v>
      </c>
    </row>
    <row r="6" spans="1:8" s="3" customFormat="1" ht="15" x14ac:dyDescent="0.25">
      <c r="A6" s="5"/>
      <c r="B6" s="6"/>
      <c r="C6" s="6"/>
      <c r="D6" s="5"/>
      <c r="E6" s="7"/>
    </row>
    <row r="7" spans="1:8" s="3" customFormat="1" ht="30" x14ac:dyDescent="0.25">
      <c r="A7" s="8" t="s">
        <v>5</v>
      </c>
      <c r="B7" s="86" t="s">
        <v>6</v>
      </c>
      <c r="C7" s="86"/>
      <c r="D7" s="86"/>
      <c r="E7" s="86"/>
    </row>
    <row r="8" spans="1:8" s="3" customFormat="1" ht="15" x14ac:dyDescent="0.25">
      <c r="A8" s="5"/>
      <c r="B8" s="5"/>
      <c r="D8" s="70"/>
      <c r="E8" s="70"/>
    </row>
    <row r="9" spans="1:8" s="3" customFormat="1" ht="34.5" customHeight="1" x14ac:dyDescent="0.25">
      <c r="A9" s="8" t="s">
        <v>7</v>
      </c>
      <c r="B9" s="96" t="s">
        <v>8</v>
      </c>
      <c r="C9" s="96"/>
      <c r="D9" s="96"/>
      <c r="E9" s="96"/>
    </row>
    <row r="10" spans="1:8" s="3" customFormat="1" ht="15" x14ac:dyDescent="0.25">
      <c r="A10" s="5"/>
      <c r="B10" s="5"/>
      <c r="D10" s="70"/>
      <c r="E10" s="70"/>
    </row>
    <row r="11" spans="1:8" x14ac:dyDescent="0.25">
      <c r="A11" s="99" t="s">
        <v>9</v>
      </c>
      <c r="B11" s="100"/>
      <c r="C11" s="100"/>
      <c r="D11" s="100"/>
      <c r="E11" s="101"/>
    </row>
    <row r="12" spans="1:8" ht="25.5" x14ac:dyDescent="0.25">
      <c r="A12" s="10" t="s">
        <v>10</v>
      </c>
      <c r="B12" s="10" t="s">
        <v>11</v>
      </c>
      <c r="C12" s="10" t="s">
        <v>12</v>
      </c>
      <c r="D12" s="10" t="s">
        <v>13</v>
      </c>
      <c r="E12" s="10" t="s">
        <v>14</v>
      </c>
    </row>
    <row r="13" spans="1:8" ht="38.25" x14ac:dyDescent="0.25">
      <c r="A13" s="97" t="s">
        <v>15</v>
      </c>
      <c r="B13" s="11">
        <v>1</v>
      </c>
      <c r="C13" s="12" t="s">
        <v>16</v>
      </c>
      <c r="D13" s="11">
        <v>1</v>
      </c>
      <c r="E13" s="12" t="s">
        <v>17</v>
      </c>
    </row>
    <row r="14" spans="1:8" ht="38.25" x14ac:dyDescent="0.25">
      <c r="A14" s="102"/>
      <c r="B14" s="11">
        <v>2</v>
      </c>
      <c r="C14" s="12" t="s">
        <v>18</v>
      </c>
      <c r="D14" s="11">
        <v>2</v>
      </c>
      <c r="E14" s="12" t="s">
        <v>19</v>
      </c>
    </row>
    <row r="15" spans="1:8" ht="38.25" x14ac:dyDescent="0.25">
      <c r="A15" s="102"/>
      <c r="B15" s="11"/>
      <c r="C15" s="12"/>
      <c r="D15" s="11">
        <v>3</v>
      </c>
      <c r="E15" s="12" t="s">
        <v>20</v>
      </c>
    </row>
    <row r="16" spans="1:8" ht="25.5" x14ac:dyDescent="0.25">
      <c r="A16" s="98"/>
      <c r="B16" s="11"/>
      <c r="C16" s="12"/>
      <c r="D16" s="11">
        <v>4</v>
      </c>
      <c r="E16" s="12" t="s">
        <v>21</v>
      </c>
    </row>
    <row r="17" spans="1:5" ht="38.25" x14ac:dyDescent="0.25">
      <c r="A17" s="13" t="s">
        <v>22</v>
      </c>
      <c r="B17" s="11">
        <v>3</v>
      </c>
      <c r="C17" s="12" t="s">
        <v>23</v>
      </c>
      <c r="D17" s="11"/>
      <c r="E17" s="12"/>
    </row>
    <row r="18" spans="1:5" ht="38.25" x14ac:dyDescent="0.25">
      <c r="A18" s="13" t="s">
        <v>24</v>
      </c>
      <c r="B18" s="11">
        <v>4</v>
      </c>
      <c r="C18" s="12" t="s">
        <v>25</v>
      </c>
      <c r="D18" s="14">
        <v>5</v>
      </c>
      <c r="E18" s="12" t="s">
        <v>26</v>
      </c>
    </row>
    <row r="19" spans="1:5" ht="38.25" x14ac:dyDescent="0.25">
      <c r="A19" s="13" t="s">
        <v>27</v>
      </c>
      <c r="B19" s="11"/>
      <c r="C19" s="12"/>
      <c r="D19" s="11">
        <v>6</v>
      </c>
      <c r="E19" s="12" t="s">
        <v>28</v>
      </c>
    </row>
    <row r="20" spans="1:5" ht="38.25" x14ac:dyDescent="0.25">
      <c r="A20" s="13" t="s">
        <v>29</v>
      </c>
      <c r="B20" s="11">
        <v>5</v>
      </c>
      <c r="C20" s="12" t="s">
        <v>30</v>
      </c>
      <c r="D20" s="11">
        <v>7</v>
      </c>
      <c r="E20" s="12" t="s">
        <v>31</v>
      </c>
    </row>
    <row r="21" spans="1:5" ht="51" x14ac:dyDescent="0.25">
      <c r="A21" s="87" t="s">
        <v>32</v>
      </c>
      <c r="B21" s="65">
        <v>6</v>
      </c>
      <c r="C21" s="12" t="s">
        <v>33</v>
      </c>
      <c r="D21" s="65">
        <v>8</v>
      </c>
      <c r="E21" s="12" t="s">
        <v>34</v>
      </c>
    </row>
    <row r="22" spans="1:5" ht="38.25" x14ac:dyDescent="0.25">
      <c r="A22" s="88"/>
      <c r="B22" s="65">
        <v>7</v>
      </c>
      <c r="C22" s="12" t="s">
        <v>35</v>
      </c>
      <c r="D22" s="65">
        <v>9</v>
      </c>
      <c r="E22" s="12" t="s">
        <v>36</v>
      </c>
    </row>
    <row r="23" spans="1:5" ht="51" x14ac:dyDescent="0.25">
      <c r="A23" s="88"/>
      <c r="B23" s="65">
        <v>8</v>
      </c>
      <c r="C23" s="12" t="s">
        <v>37</v>
      </c>
      <c r="D23" s="65">
        <v>10</v>
      </c>
      <c r="E23" s="12" t="s">
        <v>38</v>
      </c>
    </row>
    <row r="24" spans="1:5" ht="38.25" x14ac:dyDescent="0.25">
      <c r="A24" s="89"/>
      <c r="B24" s="65">
        <v>9</v>
      </c>
      <c r="C24" s="12" t="s">
        <v>39</v>
      </c>
      <c r="D24" s="65"/>
      <c r="E24" s="12"/>
    </row>
    <row r="25" spans="1:5" x14ac:dyDescent="0.25">
      <c r="A25" s="99" t="s">
        <v>40</v>
      </c>
      <c r="B25" s="100"/>
      <c r="C25" s="100"/>
      <c r="D25" s="100"/>
      <c r="E25" s="101"/>
    </row>
    <row r="26" spans="1:5" s="16" customFormat="1" ht="25.5" x14ac:dyDescent="0.25">
      <c r="A26" s="10" t="s">
        <v>41</v>
      </c>
      <c r="B26" s="10" t="s">
        <v>11</v>
      </c>
      <c r="C26" s="10" t="s">
        <v>42</v>
      </c>
      <c r="D26" s="10" t="s">
        <v>13</v>
      </c>
      <c r="E26" s="10" t="s">
        <v>43</v>
      </c>
    </row>
    <row r="27" spans="1:5" ht="38.25" x14ac:dyDescent="0.25">
      <c r="A27" s="103" t="s">
        <v>44</v>
      </c>
      <c r="B27" s="11">
        <v>1</v>
      </c>
      <c r="C27" s="12" t="s">
        <v>45</v>
      </c>
      <c r="D27" s="14">
        <v>1</v>
      </c>
      <c r="E27" s="15" t="s">
        <v>46</v>
      </c>
    </row>
    <row r="28" spans="1:5" ht="27.2" customHeight="1" x14ac:dyDescent="0.25">
      <c r="A28" s="104"/>
      <c r="B28" s="11">
        <v>2</v>
      </c>
      <c r="C28" s="12" t="s">
        <v>47</v>
      </c>
      <c r="D28" s="14">
        <v>2</v>
      </c>
      <c r="E28" s="15" t="s">
        <v>48</v>
      </c>
    </row>
    <row r="29" spans="1:5" ht="38.25" x14ac:dyDescent="0.25">
      <c r="A29" s="73" t="s">
        <v>49</v>
      </c>
      <c r="B29" s="11">
        <v>3</v>
      </c>
      <c r="C29" s="12" t="s">
        <v>50</v>
      </c>
      <c r="D29" s="14"/>
      <c r="E29" s="15"/>
    </row>
    <row r="30" spans="1:5" ht="38.25" x14ac:dyDescent="0.25">
      <c r="A30" s="97" t="s">
        <v>51</v>
      </c>
      <c r="B30" s="11">
        <v>4</v>
      </c>
      <c r="C30" s="12" t="s">
        <v>52</v>
      </c>
      <c r="D30" s="14">
        <v>3</v>
      </c>
      <c r="E30" s="15" t="s">
        <v>53</v>
      </c>
    </row>
    <row r="31" spans="1:5" ht="51" x14ac:dyDescent="0.25">
      <c r="A31" s="102"/>
      <c r="B31" s="11"/>
      <c r="C31" s="12"/>
      <c r="D31" s="46">
        <v>4</v>
      </c>
      <c r="E31" s="15" t="s">
        <v>54</v>
      </c>
    </row>
    <row r="32" spans="1:5" ht="38.25" x14ac:dyDescent="0.25">
      <c r="A32" s="102"/>
      <c r="B32" s="11"/>
      <c r="C32" s="12"/>
      <c r="D32" s="46">
        <v>5</v>
      </c>
      <c r="E32" s="12" t="s">
        <v>55</v>
      </c>
    </row>
    <row r="33" spans="1:5" ht="38.25" x14ac:dyDescent="0.25">
      <c r="A33" s="98"/>
      <c r="B33" s="11"/>
      <c r="C33" s="12"/>
      <c r="D33" s="46">
        <v>6</v>
      </c>
      <c r="E33" s="12" t="s">
        <v>56</v>
      </c>
    </row>
    <row r="34" spans="1:5" ht="51" x14ac:dyDescent="0.25">
      <c r="A34" s="97" t="s">
        <v>57</v>
      </c>
      <c r="B34" s="11">
        <v>5</v>
      </c>
      <c r="C34" s="12" t="s">
        <v>58</v>
      </c>
      <c r="D34" s="46">
        <v>7</v>
      </c>
      <c r="E34" s="15" t="s">
        <v>59</v>
      </c>
    </row>
    <row r="35" spans="1:5" ht="51" x14ac:dyDescent="0.25">
      <c r="A35" s="102"/>
      <c r="B35" s="11">
        <v>6</v>
      </c>
      <c r="C35" s="12" t="s">
        <v>60</v>
      </c>
      <c r="D35" s="46">
        <v>8</v>
      </c>
      <c r="E35" s="15" t="s">
        <v>61</v>
      </c>
    </row>
    <row r="36" spans="1:5" ht="38.25" x14ac:dyDescent="0.25">
      <c r="A36" s="102"/>
      <c r="B36" s="11">
        <v>7</v>
      </c>
      <c r="C36" s="12" t="s">
        <v>62</v>
      </c>
      <c r="D36" s="46"/>
      <c r="E36" s="15"/>
    </row>
    <row r="37" spans="1:5" ht="38.25" x14ac:dyDescent="0.25">
      <c r="A37" s="98"/>
      <c r="B37" s="11">
        <v>8</v>
      </c>
      <c r="C37" s="12" t="s">
        <v>63</v>
      </c>
      <c r="D37" s="46"/>
      <c r="E37" s="15"/>
    </row>
    <row r="38" spans="1:5" ht="38.25" x14ac:dyDescent="0.25">
      <c r="A38" s="72" t="s">
        <v>64</v>
      </c>
      <c r="B38" s="11">
        <v>9</v>
      </c>
      <c r="C38" s="12" t="s">
        <v>65</v>
      </c>
      <c r="D38" s="46">
        <v>9</v>
      </c>
      <c r="E38" s="15" t="s">
        <v>66</v>
      </c>
    </row>
    <row r="39" spans="1:5" ht="25.5" x14ac:dyDescent="0.25">
      <c r="A39" s="97" t="s">
        <v>67</v>
      </c>
      <c r="B39" s="11">
        <v>10</v>
      </c>
      <c r="C39" s="12" t="s">
        <v>68</v>
      </c>
      <c r="D39" s="46">
        <v>10</v>
      </c>
      <c r="E39" s="15" t="s">
        <v>69</v>
      </c>
    </row>
    <row r="40" spans="1:5" ht="38.25" x14ac:dyDescent="0.25">
      <c r="A40" s="98"/>
      <c r="B40" s="11"/>
      <c r="C40" s="12"/>
      <c r="D40" s="46">
        <v>11</v>
      </c>
      <c r="E40" s="15" t="s">
        <v>70</v>
      </c>
    </row>
    <row r="41" spans="1:5" ht="51" x14ac:dyDescent="0.25">
      <c r="A41" s="17" t="s">
        <v>71</v>
      </c>
      <c r="B41" s="11">
        <v>11</v>
      </c>
      <c r="C41" s="12" t="s">
        <v>72</v>
      </c>
      <c r="D41" s="46">
        <v>12</v>
      </c>
      <c r="E41" s="15" t="s">
        <v>73</v>
      </c>
    </row>
    <row r="42" spans="1:5" ht="38.25" x14ac:dyDescent="0.25">
      <c r="A42" s="17" t="s">
        <v>74</v>
      </c>
      <c r="B42" s="11">
        <v>12</v>
      </c>
      <c r="C42" s="12" t="s">
        <v>75</v>
      </c>
      <c r="D42" s="46">
        <v>13</v>
      </c>
      <c r="E42" s="15" t="s">
        <v>76</v>
      </c>
    </row>
    <row r="43" spans="1:5" ht="38.25" x14ac:dyDescent="0.25">
      <c r="A43" s="17" t="s">
        <v>77</v>
      </c>
      <c r="B43" s="11">
        <v>13</v>
      </c>
      <c r="C43" s="12" t="s">
        <v>78</v>
      </c>
      <c r="D43" s="46"/>
      <c r="E43" s="15"/>
    </row>
    <row r="44" spans="1:5" ht="51" x14ac:dyDescent="0.25">
      <c r="A44" s="90" t="s">
        <v>32</v>
      </c>
      <c r="B44" s="93">
        <v>14</v>
      </c>
      <c r="C44" s="12" t="s">
        <v>79</v>
      </c>
      <c r="D44" s="66">
        <v>14</v>
      </c>
      <c r="E44" s="15" t="s">
        <v>80</v>
      </c>
    </row>
    <row r="45" spans="1:5" ht="38.25" x14ac:dyDescent="0.25">
      <c r="A45" s="91"/>
      <c r="B45" s="94"/>
      <c r="C45" s="12"/>
      <c r="D45" s="67">
        <v>15</v>
      </c>
      <c r="E45" s="15" t="s">
        <v>81</v>
      </c>
    </row>
    <row r="46" spans="1:5" ht="25.5" x14ac:dyDescent="0.2">
      <c r="A46" s="91"/>
      <c r="B46" s="95"/>
      <c r="C46" s="12"/>
      <c r="D46" s="68">
        <v>16</v>
      </c>
      <c r="E46" s="15" t="s">
        <v>82</v>
      </c>
    </row>
    <row r="47" spans="1:5" ht="25.5" x14ac:dyDescent="0.2">
      <c r="A47" s="91"/>
      <c r="B47" s="69">
        <v>15</v>
      </c>
      <c r="C47" s="12" t="s">
        <v>83</v>
      </c>
      <c r="D47" s="68">
        <v>17</v>
      </c>
      <c r="E47" s="15" t="s">
        <v>84</v>
      </c>
    </row>
    <row r="48" spans="1:5" ht="38.25" x14ac:dyDescent="0.2">
      <c r="A48" s="91"/>
      <c r="B48" s="69">
        <v>16</v>
      </c>
      <c r="C48" s="12" t="s">
        <v>85</v>
      </c>
      <c r="D48" s="68">
        <v>18</v>
      </c>
      <c r="E48" s="15" t="s">
        <v>86</v>
      </c>
    </row>
    <row r="49" spans="1:5" ht="38.25" x14ac:dyDescent="0.2">
      <c r="A49" s="92"/>
      <c r="B49" s="69">
        <v>17</v>
      </c>
      <c r="C49" s="12" t="s">
        <v>87</v>
      </c>
      <c r="D49" s="68"/>
      <c r="E49" s="15"/>
    </row>
  </sheetData>
  <mergeCells count="16">
    <mergeCell ref="A21:A24"/>
    <mergeCell ref="A44:A49"/>
    <mergeCell ref="B44:B46"/>
    <mergeCell ref="B9:E9"/>
    <mergeCell ref="A39:A40"/>
    <mergeCell ref="A11:E11"/>
    <mergeCell ref="A13:A16"/>
    <mergeCell ref="A25:E25"/>
    <mergeCell ref="A27:A28"/>
    <mergeCell ref="A30:A33"/>
    <mergeCell ref="A34:A37"/>
    <mergeCell ref="A1:A4"/>
    <mergeCell ref="B1:D4"/>
    <mergeCell ref="E1:E4"/>
    <mergeCell ref="B5:C5"/>
    <mergeCell ref="B7:E7"/>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Normal="100" workbookViewId="0">
      <selection activeCell="B6" sqref="B6"/>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105" t="s">
        <v>88</v>
      </c>
      <c r="B1" s="105"/>
      <c r="C1" s="105"/>
      <c r="D1" s="105"/>
      <c r="E1" s="105"/>
      <c r="F1" s="105"/>
    </row>
    <row r="2" spans="1:6" s="1" customFormat="1" ht="15" x14ac:dyDescent="0.25">
      <c r="A2" s="105" t="s">
        <v>89</v>
      </c>
      <c r="B2" s="105"/>
      <c r="C2" s="105"/>
      <c r="D2" s="105"/>
      <c r="E2" s="105"/>
      <c r="F2" s="105"/>
    </row>
    <row r="3" spans="1:6" s="1" customFormat="1" ht="15" x14ac:dyDescent="0.25">
      <c r="A3" s="106" t="s">
        <v>90</v>
      </c>
      <c r="B3" s="107"/>
      <c r="C3" s="107"/>
      <c r="D3" s="107"/>
      <c r="E3" s="107"/>
      <c r="F3" s="108"/>
    </row>
    <row r="4" spans="1:6" s="1" customFormat="1" ht="15" x14ac:dyDescent="0.25">
      <c r="A4" s="109" t="s">
        <v>91</v>
      </c>
      <c r="B4" s="111" t="s">
        <v>92</v>
      </c>
      <c r="C4" s="112"/>
      <c r="D4" s="112"/>
      <c r="E4" s="113"/>
      <c r="F4" s="20" t="s">
        <v>93</v>
      </c>
    </row>
    <row r="5" spans="1:6" s="1" customFormat="1" ht="15" x14ac:dyDescent="0.25">
      <c r="A5" s="110"/>
      <c r="B5" s="21" t="s">
        <v>94</v>
      </c>
      <c r="C5" s="21" t="s">
        <v>95</v>
      </c>
      <c r="D5" s="21" t="s">
        <v>96</v>
      </c>
      <c r="E5" s="21" t="s">
        <v>97</v>
      </c>
      <c r="F5" s="22"/>
    </row>
    <row r="6" spans="1:6" ht="114.75" x14ac:dyDescent="0.25">
      <c r="A6" s="12" t="s">
        <v>98</v>
      </c>
      <c r="B6" s="38" t="s">
        <v>99</v>
      </c>
      <c r="C6" s="38" t="s">
        <v>100</v>
      </c>
      <c r="D6" s="38">
        <v>3</v>
      </c>
      <c r="E6" s="38" t="s">
        <v>101</v>
      </c>
      <c r="F6" s="23" t="s">
        <v>102</v>
      </c>
    </row>
    <row r="7" spans="1:6" ht="51" x14ac:dyDescent="0.25">
      <c r="A7" s="12" t="s">
        <v>103</v>
      </c>
      <c r="B7" s="38">
        <v>3</v>
      </c>
      <c r="C7" s="38" t="s">
        <v>104</v>
      </c>
      <c r="D7" s="38" t="s">
        <v>105</v>
      </c>
      <c r="E7" s="38" t="s">
        <v>106</v>
      </c>
      <c r="F7" s="23" t="s">
        <v>107</v>
      </c>
    </row>
    <row r="8" spans="1:6" ht="38.25" x14ac:dyDescent="0.25">
      <c r="A8" s="12" t="s">
        <v>108</v>
      </c>
      <c r="B8" s="38">
        <v>5</v>
      </c>
      <c r="C8" s="38" t="s">
        <v>109</v>
      </c>
      <c r="D8" s="38" t="s">
        <v>110</v>
      </c>
      <c r="E8" s="38" t="s">
        <v>111</v>
      </c>
      <c r="F8" s="25" t="s">
        <v>112</v>
      </c>
    </row>
    <row r="9" spans="1:6" ht="51" x14ac:dyDescent="0.25">
      <c r="A9" s="12" t="s">
        <v>113</v>
      </c>
      <c r="B9" s="38" t="s">
        <v>114</v>
      </c>
      <c r="C9" s="38" t="s">
        <v>109</v>
      </c>
      <c r="D9" s="38" t="s">
        <v>115</v>
      </c>
      <c r="E9" s="38" t="s">
        <v>116</v>
      </c>
      <c r="F9" s="25" t="s">
        <v>117</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1"/>
  <sheetViews>
    <sheetView zoomScaleNormal="100" zoomScaleSheetLayoutView="120" workbookViewId="0">
      <pane xSplit="2" ySplit="4" topLeftCell="Q64" activePane="bottomRight" state="frozen"/>
      <selection pane="topRight" activeCell="C1" sqref="C1"/>
      <selection pane="bottomLeft" activeCell="A5" sqref="A5"/>
      <selection pane="bottomRight" activeCell="V3" sqref="V3:W4"/>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3" customWidth="1"/>
    <col min="10" max="10" width="26" style="24" customWidth="1"/>
    <col min="11" max="11" width="56.7109375" style="24" customWidth="1"/>
    <col min="12" max="12" width="18.140625" style="24" customWidth="1"/>
    <col min="13" max="13" width="5.42578125" style="43" customWidth="1"/>
    <col min="14" max="14" width="4.42578125" style="43" customWidth="1"/>
    <col min="15" max="15" width="17.140625" style="24" customWidth="1"/>
    <col min="16" max="16" width="25" style="24" customWidth="1"/>
    <col min="17" max="17" width="31.28515625" style="24" customWidth="1"/>
    <col min="18" max="18" width="17" style="43" customWidth="1"/>
    <col min="19" max="19" width="13" style="43" customWidth="1"/>
    <col min="20" max="21" width="15.7109375" style="53" customWidth="1"/>
    <col min="22" max="22" width="23.85546875" style="43" customWidth="1"/>
    <col min="23" max="23" width="55.7109375" style="26" customWidth="1"/>
    <col min="24" max="24" width="80.5703125" style="24" customWidth="1"/>
    <col min="25" max="16384" width="11.42578125" style="42"/>
  </cols>
  <sheetData>
    <row r="1" spans="1:24" s="9" customFormat="1" ht="12.75" customHeight="1" x14ac:dyDescent="0.25">
      <c r="A1" s="136" t="s">
        <v>88</v>
      </c>
      <c r="B1" s="136"/>
      <c r="C1" s="136"/>
      <c r="D1" s="136"/>
      <c r="E1" s="136"/>
      <c r="F1" s="136"/>
      <c r="G1" s="44"/>
      <c r="H1" s="44"/>
      <c r="I1" s="45"/>
      <c r="J1" s="44"/>
      <c r="K1" s="44"/>
      <c r="L1" s="44"/>
      <c r="M1" s="45"/>
      <c r="N1" s="45"/>
      <c r="O1" s="44"/>
      <c r="P1" s="44"/>
      <c r="Q1" s="44"/>
      <c r="R1" s="45"/>
      <c r="S1" s="45"/>
      <c r="T1" s="52"/>
      <c r="U1" s="52"/>
      <c r="V1" s="45"/>
      <c r="W1" s="80"/>
      <c r="X1" s="44"/>
    </row>
    <row r="2" spans="1:24" s="9" customFormat="1" x14ac:dyDescent="0.25">
      <c r="A2" s="153" t="s">
        <v>118</v>
      </c>
      <c r="B2" s="153"/>
      <c r="C2" s="153"/>
      <c r="D2" s="153"/>
      <c r="E2" s="153"/>
      <c r="F2" s="153"/>
      <c r="G2" s="44"/>
      <c r="H2" s="44"/>
      <c r="I2" s="45"/>
      <c r="J2" s="44"/>
      <c r="K2" s="44"/>
      <c r="L2" s="44"/>
      <c r="M2" s="45"/>
      <c r="N2" s="45"/>
      <c r="O2" s="44"/>
      <c r="P2" s="44"/>
      <c r="Q2" s="44"/>
      <c r="R2" s="45"/>
      <c r="S2" s="45"/>
      <c r="T2" s="52"/>
      <c r="U2" s="52"/>
      <c r="V2" s="45"/>
      <c r="W2" s="80"/>
      <c r="X2" s="44"/>
    </row>
    <row r="3" spans="1:24" s="37" customFormat="1" x14ac:dyDescent="0.25">
      <c r="A3" s="154" t="s">
        <v>13</v>
      </c>
      <c r="B3" s="140" t="s">
        <v>119</v>
      </c>
      <c r="C3" s="140" t="s">
        <v>120</v>
      </c>
      <c r="D3" s="140" t="s">
        <v>121</v>
      </c>
      <c r="E3" s="140" t="s">
        <v>122</v>
      </c>
      <c r="F3" s="140" t="s">
        <v>123</v>
      </c>
      <c r="G3" s="140" t="s">
        <v>124</v>
      </c>
      <c r="H3" s="140" t="s">
        <v>125</v>
      </c>
      <c r="I3" s="140" t="s">
        <v>126</v>
      </c>
      <c r="J3" s="140" t="s">
        <v>127</v>
      </c>
      <c r="K3" s="140" t="s">
        <v>128</v>
      </c>
      <c r="L3" s="140" t="s">
        <v>129</v>
      </c>
      <c r="M3" s="140"/>
      <c r="N3" s="140"/>
      <c r="O3" s="150" t="s">
        <v>130</v>
      </c>
      <c r="P3" s="140" t="s">
        <v>131</v>
      </c>
      <c r="Q3" s="140" t="s">
        <v>132</v>
      </c>
      <c r="R3" s="140" t="s">
        <v>133</v>
      </c>
      <c r="S3" s="140" t="s">
        <v>134</v>
      </c>
      <c r="T3" s="152" t="s">
        <v>135</v>
      </c>
      <c r="U3" s="152"/>
      <c r="V3" s="140" t="s">
        <v>136</v>
      </c>
      <c r="W3" s="142" t="s">
        <v>137</v>
      </c>
    </row>
    <row r="4" spans="1:24" s="37" customFormat="1" ht="38.25" customHeight="1" x14ac:dyDescent="0.25">
      <c r="A4" s="155"/>
      <c r="B4" s="141"/>
      <c r="C4" s="141"/>
      <c r="D4" s="141"/>
      <c r="E4" s="141"/>
      <c r="F4" s="141"/>
      <c r="G4" s="141"/>
      <c r="H4" s="141"/>
      <c r="I4" s="141"/>
      <c r="J4" s="141"/>
      <c r="K4" s="141"/>
      <c r="L4" s="48" t="s">
        <v>138</v>
      </c>
      <c r="M4" s="34" t="s">
        <v>139</v>
      </c>
      <c r="N4" s="34" t="s">
        <v>140</v>
      </c>
      <c r="O4" s="151"/>
      <c r="P4" s="141"/>
      <c r="Q4" s="141"/>
      <c r="R4" s="141"/>
      <c r="S4" s="141"/>
      <c r="T4" s="35" t="s">
        <v>141</v>
      </c>
      <c r="U4" s="35" t="s">
        <v>142</v>
      </c>
      <c r="V4" s="141"/>
      <c r="W4" s="143"/>
      <c r="X4" s="43"/>
    </row>
    <row r="5" spans="1:24" s="37" customFormat="1" ht="38.25" hidden="1" x14ac:dyDescent="0.25">
      <c r="A5" s="144">
        <v>1</v>
      </c>
      <c r="B5" s="144" t="s">
        <v>143</v>
      </c>
      <c r="C5" s="147" t="s">
        <v>144</v>
      </c>
      <c r="D5" s="50" t="s">
        <v>145</v>
      </c>
      <c r="E5" s="147" t="s">
        <v>146</v>
      </c>
      <c r="F5" s="30" t="s">
        <v>147</v>
      </c>
      <c r="G5" s="147" t="s">
        <v>148</v>
      </c>
      <c r="H5" s="29"/>
      <c r="I5" s="49"/>
      <c r="J5" s="49"/>
      <c r="K5" s="30"/>
      <c r="L5" s="29"/>
      <c r="M5" s="49"/>
      <c r="N5" s="49"/>
      <c r="O5" s="29"/>
      <c r="P5" s="29"/>
      <c r="Q5" s="29"/>
      <c r="R5" s="49"/>
      <c r="S5" s="49"/>
      <c r="T5" s="39"/>
      <c r="U5" s="39"/>
      <c r="V5" s="49"/>
      <c r="W5" s="31"/>
      <c r="X5" s="57" t="s">
        <v>149</v>
      </c>
    </row>
    <row r="6" spans="1:24" s="37" customFormat="1" ht="51" hidden="1" x14ac:dyDescent="0.25">
      <c r="A6" s="145"/>
      <c r="B6" s="145"/>
      <c r="C6" s="148"/>
      <c r="D6" s="50" t="s">
        <v>150</v>
      </c>
      <c r="E6" s="148"/>
      <c r="F6" s="47" t="s">
        <v>151</v>
      </c>
      <c r="G6" s="148"/>
      <c r="H6" s="29"/>
      <c r="I6" s="49"/>
      <c r="J6" s="29"/>
      <c r="K6" s="30"/>
      <c r="L6" s="29"/>
      <c r="M6" s="49"/>
      <c r="N6" s="49"/>
      <c r="O6" s="29"/>
      <c r="P6" s="29"/>
      <c r="Q6" s="29"/>
      <c r="R6" s="49"/>
      <c r="S6" s="49"/>
      <c r="T6" s="39"/>
      <c r="U6" s="39"/>
      <c r="V6" s="49"/>
      <c r="W6" s="31"/>
      <c r="X6" s="40"/>
    </row>
    <row r="7" spans="1:24" s="37" customFormat="1" ht="63.75" hidden="1" x14ac:dyDescent="0.25">
      <c r="A7" s="145"/>
      <c r="B7" s="145"/>
      <c r="C7" s="148"/>
      <c r="D7" s="50" t="s">
        <v>152</v>
      </c>
      <c r="E7" s="148"/>
      <c r="F7" s="47" t="s">
        <v>153</v>
      </c>
      <c r="G7" s="148"/>
      <c r="H7" s="29"/>
      <c r="I7" s="49"/>
      <c r="J7" s="29"/>
      <c r="K7" s="30"/>
      <c r="L7" s="29"/>
      <c r="M7" s="49"/>
      <c r="N7" s="49"/>
      <c r="O7" s="29"/>
      <c r="P7" s="29"/>
      <c r="Q7" s="29"/>
      <c r="R7" s="49"/>
      <c r="S7" s="49"/>
      <c r="T7" s="39"/>
      <c r="U7" s="39"/>
      <c r="V7" s="49"/>
      <c r="W7" s="31"/>
    </row>
    <row r="8" spans="1:24" s="41" customFormat="1" ht="38.25" hidden="1" x14ac:dyDescent="0.25">
      <c r="A8" s="145"/>
      <c r="B8" s="145"/>
      <c r="C8" s="148"/>
      <c r="D8" s="50" t="s">
        <v>154</v>
      </c>
      <c r="E8" s="148"/>
      <c r="F8" s="47" t="s">
        <v>155</v>
      </c>
      <c r="G8" s="148"/>
      <c r="H8" s="29"/>
      <c r="I8" s="49"/>
      <c r="J8" s="29"/>
      <c r="K8" s="31"/>
      <c r="L8" s="29"/>
      <c r="M8" s="49"/>
      <c r="N8" s="49"/>
      <c r="O8" s="29"/>
      <c r="P8" s="29"/>
      <c r="Q8" s="29"/>
      <c r="R8" s="49"/>
      <c r="S8" s="49"/>
      <c r="T8" s="39"/>
      <c r="U8" s="39"/>
      <c r="V8" s="49"/>
      <c r="W8" s="31"/>
      <c r="X8" s="58"/>
    </row>
    <row r="9" spans="1:24" s="41" customFormat="1" ht="93.75" hidden="1" customHeight="1" x14ac:dyDescent="0.25">
      <c r="A9" s="146"/>
      <c r="B9" s="146"/>
      <c r="C9" s="149"/>
      <c r="D9" s="50" t="s">
        <v>156</v>
      </c>
      <c r="E9" s="149"/>
      <c r="F9" s="47" t="s">
        <v>157</v>
      </c>
      <c r="G9" s="149"/>
      <c r="H9" s="29"/>
      <c r="I9" s="49"/>
      <c r="J9" s="29"/>
      <c r="K9" s="31"/>
      <c r="L9" s="29"/>
      <c r="M9" s="49"/>
      <c r="N9" s="49"/>
      <c r="O9" s="29"/>
      <c r="P9" s="29"/>
      <c r="Q9" s="29"/>
      <c r="R9" s="49"/>
      <c r="S9" s="49"/>
      <c r="T9" s="39"/>
      <c r="U9" s="39"/>
      <c r="V9" s="49"/>
      <c r="W9" s="31"/>
      <c r="X9" s="58"/>
    </row>
    <row r="10" spans="1:24" ht="25.5" hidden="1" x14ac:dyDescent="0.25">
      <c r="A10" s="133">
        <v>2</v>
      </c>
      <c r="B10" s="133" t="s">
        <v>158</v>
      </c>
      <c r="C10" s="120" t="s">
        <v>159</v>
      </c>
      <c r="D10" s="47" t="s">
        <v>160</v>
      </c>
      <c r="E10" s="130" t="s">
        <v>161</v>
      </c>
      <c r="F10" s="25" t="s">
        <v>162</v>
      </c>
      <c r="G10" s="130" t="s">
        <v>163</v>
      </c>
      <c r="H10" s="47"/>
      <c r="I10" s="46"/>
      <c r="J10" s="33"/>
      <c r="K10" s="33"/>
      <c r="L10" s="33"/>
      <c r="M10" s="46"/>
      <c r="N10" s="46"/>
      <c r="O10" s="33"/>
      <c r="P10" s="33"/>
      <c r="Q10" s="33"/>
      <c r="R10" s="46"/>
      <c r="S10" s="46"/>
      <c r="T10" s="32"/>
      <c r="U10" s="32"/>
      <c r="V10" s="49"/>
      <c r="W10" s="12"/>
    </row>
    <row r="11" spans="1:24" ht="42" hidden="1" customHeight="1" x14ac:dyDescent="0.25">
      <c r="A11" s="134"/>
      <c r="B11" s="134"/>
      <c r="C11" s="121"/>
      <c r="D11" s="47" t="s">
        <v>164</v>
      </c>
      <c r="E11" s="131"/>
      <c r="F11" s="47" t="s">
        <v>165</v>
      </c>
      <c r="G11" s="131"/>
      <c r="H11" s="47"/>
      <c r="I11" s="46"/>
      <c r="J11" s="33"/>
      <c r="K11" s="33"/>
      <c r="L11" s="33"/>
      <c r="M11" s="46"/>
      <c r="N11" s="46"/>
      <c r="O11" s="33"/>
      <c r="P11" s="33"/>
      <c r="Q11" s="33"/>
      <c r="R11" s="46"/>
      <c r="S11" s="46"/>
      <c r="T11" s="32"/>
      <c r="U11" s="32"/>
      <c r="V11" s="46"/>
      <c r="W11" s="12"/>
    </row>
    <row r="12" spans="1:24" ht="25.5" hidden="1" x14ac:dyDescent="0.25">
      <c r="A12" s="134"/>
      <c r="B12" s="134"/>
      <c r="C12" s="121"/>
      <c r="D12" s="47" t="s">
        <v>166</v>
      </c>
      <c r="E12" s="131"/>
      <c r="F12" s="25" t="s">
        <v>167</v>
      </c>
      <c r="G12" s="131"/>
      <c r="H12" s="47"/>
      <c r="I12" s="46"/>
      <c r="J12" s="33"/>
      <c r="K12" s="33"/>
      <c r="L12" s="33"/>
      <c r="M12" s="46"/>
      <c r="N12" s="46"/>
      <c r="O12" s="33"/>
      <c r="P12" s="33"/>
      <c r="Q12" s="33"/>
      <c r="R12" s="46"/>
      <c r="S12" s="46"/>
      <c r="T12" s="32"/>
      <c r="U12" s="32"/>
      <c r="V12" s="46"/>
      <c r="W12" s="12"/>
    </row>
    <row r="13" spans="1:24" ht="38.25" hidden="1" x14ac:dyDescent="0.25">
      <c r="A13" s="134"/>
      <c r="B13" s="134"/>
      <c r="C13" s="121"/>
      <c r="D13" s="47" t="s">
        <v>168</v>
      </c>
      <c r="E13" s="131"/>
      <c r="F13" s="25" t="s">
        <v>169</v>
      </c>
      <c r="G13" s="131"/>
      <c r="H13" s="47"/>
      <c r="I13" s="46"/>
      <c r="J13" s="33"/>
      <c r="K13" s="33"/>
      <c r="L13" s="33"/>
      <c r="M13" s="46"/>
      <c r="N13" s="46"/>
      <c r="O13" s="33"/>
      <c r="P13" s="33"/>
      <c r="Q13" s="33"/>
      <c r="R13" s="46"/>
      <c r="S13" s="46"/>
      <c r="T13" s="32"/>
      <c r="U13" s="32"/>
      <c r="V13" s="46"/>
      <c r="W13" s="12"/>
    </row>
    <row r="14" spans="1:24" ht="51" hidden="1" x14ac:dyDescent="0.25">
      <c r="A14" s="135"/>
      <c r="B14" s="135"/>
      <c r="C14" s="122"/>
      <c r="D14" s="25" t="s">
        <v>170</v>
      </c>
      <c r="E14" s="132"/>
      <c r="F14" s="25" t="s">
        <v>171</v>
      </c>
      <c r="G14" s="132"/>
      <c r="H14" s="47"/>
      <c r="I14" s="46"/>
      <c r="J14" s="33"/>
      <c r="K14" s="33"/>
      <c r="L14" s="33"/>
      <c r="M14" s="46"/>
      <c r="N14" s="46"/>
      <c r="O14" s="33"/>
      <c r="P14" s="33"/>
      <c r="Q14" s="33"/>
      <c r="R14" s="46"/>
      <c r="S14" s="46"/>
      <c r="T14" s="32"/>
      <c r="U14" s="32"/>
      <c r="V14" s="46"/>
      <c r="W14" s="12"/>
    </row>
    <row r="15" spans="1:24" hidden="1" x14ac:dyDescent="0.25">
      <c r="A15" s="133">
        <v>3</v>
      </c>
      <c r="B15" s="133" t="s">
        <v>172</v>
      </c>
      <c r="C15" s="120" t="s">
        <v>173</v>
      </c>
      <c r="D15" s="47" t="s">
        <v>166</v>
      </c>
      <c r="E15" s="130" t="s">
        <v>174</v>
      </c>
      <c r="F15" s="130" t="s">
        <v>175</v>
      </c>
      <c r="G15" s="120" t="s">
        <v>176</v>
      </c>
      <c r="H15" s="25"/>
      <c r="I15" s="46"/>
      <c r="J15" s="46"/>
      <c r="K15" s="46"/>
      <c r="L15" s="46"/>
      <c r="M15" s="46"/>
      <c r="N15" s="46"/>
      <c r="O15" s="46"/>
      <c r="P15" s="46"/>
      <c r="Q15" s="46"/>
      <c r="R15" s="46"/>
      <c r="S15" s="46"/>
      <c r="T15" s="32"/>
      <c r="U15" s="32"/>
      <c r="V15" s="46"/>
      <c r="W15" s="12"/>
    </row>
    <row r="16" spans="1:24" hidden="1" x14ac:dyDescent="0.25">
      <c r="A16" s="134"/>
      <c r="B16" s="134"/>
      <c r="C16" s="121"/>
      <c r="D16" s="47" t="s">
        <v>164</v>
      </c>
      <c r="E16" s="131"/>
      <c r="F16" s="132"/>
      <c r="G16" s="121"/>
      <c r="H16" s="25"/>
      <c r="I16" s="46"/>
      <c r="J16" s="33"/>
      <c r="K16" s="33"/>
      <c r="L16" s="33"/>
      <c r="M16" s="46"/>
      <c r="N16" s="46"/>
      <c r="O16" s="33"/>
      <c r="P16" s="33"/>
      <c r="Q16" s="33"/>
      <c r="R16" s="46"/>
      <c r="S16" s="46"/>
      <c r="T16" s="32"/>
      <c r="U16" s="32"/>
      <c r="V16" s="46"/>
      <c r="W16" s="12"/>
    </row>
    <row r="17" spans="1:23" ht="51" hidden="1" x14ac:dyDescent="0.25">
      <c r="A17" s="134"/>
      <c r="B17" s="134"/>
      <c r="C17" s="121"/>
      <c r="D17" s="47" t="s">
        <v>160</v>
      </c>
      <c r="E17" s="131"/>
      <c r="F17" s="47" t="s">
        <v>177</v>
      </c>
      <c r="G17" s="121"/>
      <c r="H17" s="25"/>
      <c r="I17" s="46"/>
      <c r="J17" s="33"/>
      <c r="K17" s="33"/>
      <c r="L17" s="33"/>
      <c r="M17" s="46"/>
      <c r="N17" s="46"/>
      <c r="O17" s="33"/>
      <c r="P17" s="33"/>
      <c r="Q17" s="33"/>
      <c r="R17" s="46"/>
      <c r="S17" s="46"/>
      <c r="T17" s="32"/>
      <c r="U17" s="32"/>
      <c r="V17" s="46"/>
      <c r="W17" s="12"/>
    </row>
    <row r="18" spans="1:23" ht="25.5" hidden="1" x14ac:dyDescent="0.25">
      <c r="A18" s="134"/>
      <c r="B18" s="134"/>
      <c r="C18" s="121"/>
      <c r="D18" s="47" t="s">
        <v>178</v>
      </c>
      <c r="E18" s="131"/>
      <c r="F18" s="130" t="s">
        <v>179</v>
      </c>
      <c r="G18" s="121"/>
      <c r="H18" s="25"/>
      <c r="I18" s="46"/>
      <c r="J18" s="33"/>
      <c r="K18" s="33"/>
      <c r="L18" s="33"/>
      <c r="M18" s="46"/>
      <c r="N18" s="46"/>
      <c r="O18" s="33"/>
      <c r="P18" s="33"/>
      <c r="Q18" s="33"/>
      <c r="R18" s="46"/>
      <c r="S18" s="46"/>
      <c r="T18" s="32"/>
      <c r="U18" s="32"/>
      <c r="V18" s="46"/>
      <c r="W18" s="12"/>
    </row>
    <row r="19" spans="1:23" hidden="1" x14ac:dyDescent="0.25">
      <c r="A19" s="134"/>
      <c r="B19" s="134"/>
      <c r="C19" s="121"/>
      <c r="D19" s="47" t="s">
        <v>180</v>
      </c>
      <c r="E19" s="131"/>
      <c r="F19" s="131"/>
      <c r="G19" s="121"/>
      <c r="H19" s="25"/>
      <c r="I19" s="46"/>
      <c r="J19" s="33"/>
      <c r="K19" s="33"/>
      <c r="L19" s="33"/>
      <c r="M19" s="46"/>
      <c r="N19" s="46"/>
      <c r="O19" s="33"/>
      <c r="P19" s="33"/>
      <c r="Q19" s="33"/>
      <c r="R19" s="46"/>
      <c r="S19" s="46"/>
      <c r="T19" s="32"/>
      <c r="U19" s="32"/>
      <c r="V19" s="46"/>
      <c r="W19" s="12"/>
    </row>
    <row r="20" spans="1:23" ht="38.25" hidden="1" x14ac:dyDescent="0.25">
      <c r="A20" s="134"/>
      <c r="B20" s="134"/>
      <c r="C20" s="121"/>
      <c r="D20" s="47" t="s">
        <v>181</v>
      </c>
      <c r="E20" s="131"/>
      <c r="F20" s="132"/>
      <c r="G20" s="121"/>
      <c r="H20" s="25"/>
      <c r="I20" s="46"/>
      <c r="J20" s="33"/>
      <c r="K20" s="33"/>
      <c r="L20" s="33"/>
      <c r="M20" s="46"/>
      <c r="N20" s="46"/>
      <c r="O20" s="33"/>
      <c r="P20" s="33"/>
      <c r="Q20" s="33"/>
      <c r="R20" s="46"/>
      <c r="S20" s="46"/>
      <c r="T20" s="32"/>
      <c r="U20" s="32"/>
      <c r="V20" s="46"/>
      <c r="W20" s="12"/>
    </row>
    <row r="21" spans="1:23" ht="38.25" hidden="1" x14ac:dyDescent="0.25">
      <c r="A21" s="134"/>
      <c r="B21" s="134"/>
      <c r="C21" s="121"/>
      <c r="D21" s="47" t="s">
        <v>182</v>
      </c>
      <c r="E21" s="131"/>
      <c r="F21" s="130" t="s">
        <v>183</v>
      </c>
      <c r="G21" s="121"/>
      <c r="H21" s="25"/>
      <c r="I21" s="46"/>
      <c r="J21" s="33"/>
      <c r="K21" s="33"/>
      <c r="L21" s="33"/>
      <c r="M21" s="46"/>
      <c r="N21" s="46"/>
      <c r="O21" s="33"/>
      <c r="P21" s="33"/>
      <c r="Q21" s="33"/>
      <c r="R21" s="46"/>
      <c r="S21" s="46"/>
      <c r="T21" s="32"/>
      <c r="U21" s="32"/>
      <c r="V21" s="46"/>
      <c r="W21" s="12"/>
    </row>
    <row r="22" spans="1:23" ht="25.5" hidden="1" x14ac:dyDescent="0.25">
      <c r="A22" s="134"/>
      <c r="B22" s="134"/>
      <c r="C22" s="121"/>
      <c r="D22" s="47" t="s">
        <v>184</v>
      </c>
      <c r="E22" s="131"/>
      <c r="F22" s="132"/>
      <c r="G22" s="121"/>
      <c r="H22" s="25"/>
      <c r="I22" s="46"/>
      <c r="J22" s="33"/>
      <c r="K22" s="33"/>
      <c r="L22" s="33"/>
      <c r="M22" s="46"/>
      <c r="N22" s="46"/>
      <c r="O22" s="33"/>
      <c r="P22" s="33"/>
      <c r="Q22" s="33"/>
      <c r="R22" s="46"/>
      <c r="S22" s="46"/>
      <c r="T22" s="32"/>
      <c r="U22" s="32"/>
      <c r="V22" s="46"/>
      <c r="W22" s="12"/>
    </row>
    <row r="23" spans="1:23" ht="51" hidden="1" x14ac:dyDescent="0.25">
      <c r="A23" s="134"/>
      <c r="B23" s="134"/>
      <c r="C23" s="121"/>
      <c r="D23" s="47" t="s">
        <v>185</v>
      </c>
      <c r="E23" s="131"/>
      <c r="F23" s="47" t="s">
        <v>186</v>
      </c>
      <c r="G23" s="121"/>
      <c r="H23" s="25"/>
      <c r="I23" s="46"/>
      <c r="J23" s="33"/>
      <c r="K23" s="33"/>
      <c r="L23" s="33"/>
      <c r="M23" s="46"/>
      <c r="N23" s="46"/>
      <c r="O23" s="33"/>
      <c r="P23" s="33"/>
      <c r="Q23" s="33"/>
      <c r="R23" s="46"/>
      <c r="S23" s="46"/>
      <c r="T23" s="32"/>
      <c r="U23" s="32"/>
      <c r="V23" s="46"/>
      <c r="W23" s="12"/>
    </row>
    <row r="24" spans="1:23" ht="38.25" hidden="1" x14ac:dyDescent="0.25">
      <c r="A24" s="135"/>
      <c r="B24" s="135"/>
      <c r="C24" s="122"/>
      <c r="D24" s="47" t="s">
        <v>187</v>
      </c>
      <c r="E24" s="132"/>
      <c r="F24" s="47" t="s">
        <v>188</v>
      </c>
      <c r="G24" s="122"/>
      <c r="H24" s="25"/>
      <c r="I24" s="46"/>
      <c r="J24" s="33"/>
      <c r="K24" s="33"/>
      <c r="L24" s="33"/>
      <c r="M24" s="46"/>
      <c r="N24" s="46"/>
      <c r="O24" s="33"/>
      <c r="P24" s="33"/>
      <c r="Q24" s="33"/>
      <c r="R24" s="46"/>
      <c r="S24" s="46"/>
      <c r="T24" s="32"/>
      <c r="U24" s="32"/>
      <c r="V24" s="46"/>
      <c r="W24" s="12"/>
    </row>
    <row r="25" spans="1:23" ht="38.25" hidden="1" x14ac:dyDescent="0.25">
      <c r="A25" s="133">
        <v>4</v>
      </c>
      <c r="B25" s="133" t="s">
        <v>189</v>
      </c>
      <c r="C25" s="120" t="s">
        <v>144</v>
      </c>
      <c r="D25" s="47" t="s">
        <v>164</v>
      </c>
      <c r="E25" s="130" t="s">
        <v>190</v>
      </c>
      <c r="F25" s="47" t="s">
        <v>191</v>
      </c>
      <c r="G25" s="120" t="s">
        <v>192</v>
      </c>
      <c r="H25" s="25"/>
      <c r="I25" s="46"/>
      <c r="J25" s="33"/>
      <c r="K25" s="33"/>
      <c r="L25" s="33"/>
      <c r="M25" s="46"/>
      <c r="N25" s="46"/>
      <c r="O25" s="33"/>
      <c r="P25" s="33"/>
      <c r="Q25" s="33"/>
      <c r="R25" s="46"/>
      <c r="S25" s="46"/>
      <c r="T25" s="32"/>
      <c r="U25" s="32"/>
      <c r="V25" s="46"/>
      <c r="W25" s="12"/>
    </row>
    <row r="26" spans="1:23" ht="38.25" hidden="1" x14ac:dyDescent="0.25">
      <c r="A26" s="134"/>
      <c r="B26" s="134"/>
      <c r="C26" s="121"/>
      <c r="D26" s="47" t="s">
        <v>166</v>
      </c>
      <c r="E26" s="131"/>
      <c r="F26" s="47" t="s">
        <v>193</v>
      </c>
      <c r="G26" s="121"/>
      <c r="H26" s="25"/>
      <c r="I26" s="46"/>
      <c r="J26" s="33"/>
      <c r="K26" s="33"/>
      <c r="L26" s="33"/>
      <c r="M26" s="46"/>
      <c r="N26" s="46"/>
      <c r="O26" s="33"/>
      <c r="P26" s="33"/>
      <c r="Q26" s="33"/>
      <c r="R26" s="46"/>
      <c r="S26" s="46"/>
      <c r="T26" s="32"/>
      <c r="U26" s="32"/>
      <c r="V26" s="46"/>
      <c r="W26" s="12"/>
    </row>
    <row r="27" spans="1:23" ht="102" hidden="1" x14ac:dyDescent="0.25">
      <c r="A27" s="134"/>
      <c r="B27" s="134"/>
      <c r="C27" s="121"/>
      <c r="D27" s="47" t="s">
        <v>194</v>
      </c>
      <c r="E27" s="131"/>
      <c r="F27" s="47" t="s">
        <v>195</v>
      </c>
      <c r="G27" s="121"/>
      <c r="H27" s="25"/>
      <c r="I27" s="46"/>
      <c r="J27" s="33"/>
      <c r="K27" s="33"/>
      <c r="L27" s="33"/>
      <c r="M27" s="46"/>
      <c r="N27" s="46"/>
      <c r="O27" s="33"/>
      <c r="P27" s="33"/>
      <c r="Q27" s="33"/>
      <c r="R27" s="46"/>
      <c r="S27" s="46"/>
      <c r="T27" s="32"/>
      <c r="U27" s="32"/>
      <c r="V27" s="46"/>
      <c r="W27" s="12"/>
    </row>
    <row r="28" spans="1:23" ht="63.75" hidden="1" x14ac:dyDescent="0.25">
      <c r="A28" s="135"/>
      <c r="B28" s="135"/>
      <c r="C28" s="122"/>
      <c r="D28" s="47" t="s">
        <v>196</v>
      </c>
      <c r="E28" s="132"/>
      <c r="F28" s="47" t="s">
        <v>197</v>
      </c>
      <c r="G28" s="122"/>
      <c r="H28" s="25"/>
      <c r="I28" s="46"/>
      <c r="J28" s="33"/>
      <c r="K28" s="33"/>
      <c r="L28" s="33"/>
      <c r="M28" s="46"/>
      <c r="N28" s="46"/>
      <c r="O28" s="33"/>
      <c r="P28" s="33"/>
      <c r="Q28" s="33"/>
      <c r="R28" s="46"/>
      <c r="S28" s="46"/>
      <c r="T28" s="32"/>
      <c r="U28" s="32"/>
      <c r="V28" s="46"/>
      <c r="W28" s="12"/>
    </row>
    <row r="29" spans="1:23" hidden="1" x14ac:dyDescent="0.25">
      <c r="A29" s="133">
        <v>5</v>
      </c>
      <c r="B29" s="133" t="s">
        <v>198</v>
      </c>
      <c r="C29" s="130" t="s">
        <v>199</v>
      </c>
      <c r="D29" s="47" t="s">
        <v>180</v>
      </c>
      <c r="E29" s="130" t="s">
        <v>200</v>
      </c>
      <c r="F29" s="47" t="s">
        <v>201</v>
      </c>
      <c r="G29" s="120" t="s">
        <v>202</v>
      </c>
      <c r="H29" s="25"/>
      <c r="I29" s="46"/>
      <c r="J29" s="33"/>
      <c r="K29" s="33"/>
      <c r="L29" s="33"/>
      <c r="M29" s="46"/>
      <c r="N29" s="46"/>
      <c r="O29" s="33"/>
      <c r="P29" s="33"/>
      <c r="Q29" s="33"/>
      <c r="R29" s="46"/>
      <c r="S29" s="46"/>
      <c r="T29" s="32"/>
      <c r="U29" s="32"/>
      <c r="V29" s="46"/>
      <c r="W29" s="12"/>
    </row>
    <row r="30" spans="1:23" hidden="1" x14ac:dyDescent="0.25">
      <c r="A30" s="134"/>
      <c r="B30" s="134"/>
      <c r="C30" s="131"/>
      <c r="D30" s="47" t="s">
        <v>160</v>
      </c>
      <c r="E30" s="131"/>
      <c r="F30" s="130" t="s">
        <v>203</v>
      </c>
      <c r="G30" s="121"/>
      <c r="H30" s="25"/>
      <c r="I30" s="46"/>
      <c r="J30" s="33"/>
      <c r="K30" s="33"/>
      <c r="L30" s="33"/>
      <c r="M30" s="46"/>
      <c r="N30" s="46"/>
      <c r="O30" s="33"/>
      <c r="P30" s="33"/>
      <c r="Q30" s="33"/>
      <c r="R30" s="46"/>
      <c r="S30" s="46"/>
      <c r="T30" s="32"/>
      <c r="U30" s="32"/>
      <c r="V30" s="46"/>
      <c r="W30" s="12"/>
    </row>
    <row r="31" spans="1:23" ht="25.5" hidden="1" x14ac:dyDescent="0.25">
      <c r="A31" s="134"/>
      <c r="B31" s="134"/>
      <c r="C31" s="131"/>
      <c r="D31" s="47" t="s">
        <v>178</v>
      </c>
      <c r="E31" s="131"/>
      <c r="F31" s="132"/>
      <c r="G31" s="121"/>
      <c r="H31" s="25"/>
      <c r="I31" s="46"/>
      <c r="J31" s="33"/>
      <c r="K31" s="33"/>
      <c r="L31" s="33"/>
      <c r="M31" s="46"/>
      <c r="N31" s="46"/>
      <c r="O31" s="33"/>
      <c r="P31" s="33"/>
      <c r="Q31" s="33"/>
      <c r="R31" s="46"/>
      <c r="S31" s="46"/>
      <c r="T31" s="32"/>
      <c r="U31" s="32"/>
      <c r="V31" s="46"/>
      <c r="W31" s="12"/>
    </row>
    <row r="32" spans="1:23" hidden="1" x14ac:dyDescent="0.25">
      <c r="A32" s="134"/>
      <c r="B32" s="134"/>
      <c r="C32" s="131"/>
      <c r="D32" s="47" t="s">
        <v>164</v>
      </c>
      <c r="E32" s="131"/>
      <c r="F32" s="130" t="s">
        <v>204</v>
      </c>
      <c r="G32" s="121"/>
      <c r="H32" s="25"/>
      <c r="I32" s="46"/>
      <c r="J32" s="33"/>
      <c r="K32" s="33"/>
      <c r="L32" s="33"/>
      <c r="M32" s="46"/>
      <c r="N32" s="46"/>
      <c r="O32" s="33"/>
      <c r="P32" s="33"/>
      <c r="Q32" s="33"/>
      <c r="R32" s="46"/>
      <c r="S32" s="46"/>
      <c r="T32" s="32"/>
      <c r="U32" s="32"/>
      <c r="V32" s="46"/>
      <c r="W32" s="12"/>
    </row>
    <row r="33" spans="1:23" hidden="1" x14ac:dyDescent="0.25">
      <c r="A33" s="134"/>
      <c r="B33" s="134"/>
      <c r="C33" s="131"/>
      <c r="D33" s="47" t="s">
        <v>166</v>
      </c>
      <c r="E33" s="131"/>
      <c r="F33" s="132"/>
      <c r="G33" s="121"/>
      <c r="H33" s="25"/>
      <c r="I33" s="46"/>
      <c r="J33" s="33"/>
      <c r="K33" s="33"/>
      <c r="L33" s="33"/>
      <c r="M33" s="46"/>
      <c r="N33" s="46"/>
      <c r="O33" s="33"/>
      <c r="P33" s="33"/>
      <c r="Q33" s="33"/>
      <c r="R33" s="46"/>
      <c r="S33" s="46"/>
      <c r="T33" s="32"/>
      <c r="U33" s="32"/>
      <c r="V33" s="46"/>
      <c r="W33" s="12"/>
    </row>
    <row r="34" spans="1:23" ht="38.25" hidden="1" customHeight="1" x14ac:dyDescent="0.25">
      <c r="A34" s="134"/>
      <c r="B34" s="134"/>
      <c r="C34" s="131"/>
      <c r="D34" s="47" t="s">
        <v>205</v>
      </c>
      <c r="E34" s="131"/>
      <c r="F34" s="130" t="s">
        <v>204</v>
      </c>
      <c r="G34" s="121"/>
      <c r="H34" s="25"/>
      <c r="I34" s="46"/>
      <c r="J34" s="33"/>
      <c r="K34" s="33"/>
      <c r="L34" s="33"/>
      <c r="M34" s="46"/>
      <c r="N34" s="46"/>
      <c r="O34" s="33"/>
      <c r="P34" s="33"/>
      <c r="Q34" s="33"/>
      <c r="R34" s="46"/>
      <c r="S34" s="46"/>
      <c r="T34" s="32"/>
      <c r="U34" s="32"/>
      <c r="V34" s="46"/>
      <c r="W34" s="12"/>
    </row>
    <row r="35" spans="1:23" ht="63.75" hidden="1" x14ac:dyDescent="0.25">
      <c r="A35" s="134"/>
      <c r="B35" s="134"/>
      <c r="C35" s="131"/>
      <c r="D35" s="47" t="s">
        <v>206</v>
      </c>
      <c r="E35" s="131"/>
      <c r="F35" s="132"/>
      <c r="G35" s="121"/>
      <c r="H35" s="25"/>
      <c r="I35" s="46"/>
      <c r="J35" s="33"/>
      <c r="K35" s="33"/>
      <c r="L35" s="33"/>
      <c r="M35" s="46"/>
      <c r="N35" s="46"/>
      <c r="O35" s="33"/>
      <c r="P35" s="33"/>
      <c r="Q35" s="33"/>
      <c r="R35" s="46"/>
      <c r="S35" s="46"/>
      <c r="T35" s="32"/>
      <c r="U35" s="32"/>
      <c r="V35" s="46"/>
      <c r="W35" s="12"/>
    </row>
    <row r="36" spans="1:23" ht="25.5" hidden="1" x14ac:dyDescent="0.25">
      <c r="A36" s="134"/>
      <c r="B36" s="134"/>
      <c r="C36" s="131"/>
      <c r="D36" s="47" t="s">
        <v>207</v>
      </c>
      <c r="E36" s="131"/>
      <c r="F36" s="130" t="s">
        <v>208</v>
      </c>
      <c r="G36" s="121"/>
      <c r="H36" s="25"/>
      <c r="I36" s="46"/>
      <c r="J36" s="33"/>
      <c r="K36" s="33"/>
      <c r="L36" s="33"/>
      <c r="M36" s="46"/>
      <c r="N36" s="46"/>
      <c r="O36" s="33"/>
      <c r="P36" s="33"/>
      <c r="Q36" s="33"/>
      <c r="R36" s="46"/>
      <c r="S36" s="46"/>
      <c r="T36" s="32"/>
      <c r="U36" s="32"/>
      <c r="V36" s="46"/>
      <c r="W36" s="12"/>
    </row>
    <row r="37" spans="1:23" ht="25.5" hidden="1" x14ac:dyDescent="0.25">
      <c r="A37" s="134"/>
      <c r="B37" s="134"/>
      <c r="C37" s="131"/>
      <c r="D37" s="47" t="s">
        <v>209</v>
      </c>
      <c r="E37" s="131"/>
      <c r="F37" s="132"/>
      <c r="G37" s="121"/>
      <c r="H37" s="25"/>
      <c r="I37" s="46"/>
      <c r="J37" s="33"/>
      <c r="K37" s="33"/>
      <c r="L37" s="33"/>
      <c r="M37" s="46"/>
      <c r="N37" s="46"/>
      <c r="O37" s="33"/>
      <c r="P37" s="33"/>
      <c r="Q37" s="33"/>
      <c r="R37" s="46"/>
      <c r="S37" s="46"/>
      <c r="T37" s="32"/>
      <c r="U37" s="32"/>
      <c r="V37" s="46"/>
      <c r="W37" s="12"/>
    </row>
    <row r="38" spans="1:23" ht="38.25" hidden="1" x14ac:dyDescent="0.25">
      <c r="A38" s="134"/>
      <c r="B38" s="134"/>
      <c r="C38" s="131"/>
      <c r="D38" s="47" t="s">
        <v>210</v>
      </c>
      <c r="E38" s="131"/>
      <c r="F38" s="130" t="s">
        <v>211</v>
      </c>
      <c r="G38" s="121"/>
      <c r="H38" s="25"/>
      <c r="I38" s="46"/>
      <c r="J38" s="33"/>
      <c r="K38" s="33"/>
      <c r="L38" s="33"/>
      <c r="M38" s="46"/>
      <c r="N38" s="46"/>
      <c r="O38" s="33"/>
      <c r="P38" s="33"/>
      <c r="Q38" s="33"/>
      <c r="R38" s="46"/>
      <c r="S38" s="46"/>
      <c r="T38" s="32"/>
      <c r="U38" s="32"/>
      <c r="V38" s="46"/>
      <c r="W38" s="12"/>
    </row>
    <row r="39" spans="1:23" ht="25.5" hidden="1" x14ac:dyDescent="0.25">
      <c r="A39" s="135"/>
      <c r="B39" s="135"/>
      <c r="C39" s="132"/>
      <c r="D39" s="47" t="s">
        <v>212</v>
      </c>
      <c r="E39" s="132"/>
      <c r="F39" s="132"/>
      <c r="G39" s="122"/>
      <c r="H39" s="25"/>
      <c r="I39" s="46"/>
      <c r="J39" s="33"/>
      <c r="K39" s="33"/>
      <c r="L39" s="33"/>
      <c r="M39" s="46"/>
      <c r="N39" s="46"/>
      <c r="O39" s="33"/>
      <c r="P39" s="33"/>
      <c r="Q39" s="33"/>
      <c r="R39" s="46"/>
      <c r="S39" s="46"/>
      <c r="T39" s="32"/>
      <c r="U39" s="32"/>
      <c r="V39" s="46"/>
      <c r="W39" s="12"/>
    </row>
    <row r="40" spans="1:23" ht="25.5" x14ac:dyDescent="0.25">
      <c r="A40" s="137">
        <v>6</v>
      </c>
      <c r="B40" s="138" t="s">
        <v>213</v>
      </c>
      <c r="C40" s="139" t="s">
        <v>214</v>
      </c>
      <c r="D40" s="139" t="s">
        <v>164</v>
      </c>
      <c r="E40" s="139" t="s">
        <v>215</v>
      </c>
      <c r="F40" s="25" t="s">
        <v>216</v>
      </c>
      <c r="G40" s="139" t="s">
        <v>217</v>
      </c>
      <c r="H40" s="25"/>
      <c r="I40" s="46"/>
      <c r="J40" s="33"/>
      <c r="K40" s="33"/>
      <c r="L40" s="33"/>
      <c r="M40" s="46"/>
      <c r="N40" s="46"/>
      <c r="O40" s="33"/>
      <c r="P40" s="33"/>
      <c r="Q40" s="33"/>
      <c r="R40" s="46"/>
      <c r="S40" s="46"/>
      <c r="T40" s="32"/>
      <c r="U40" s="32"/>
      <c r="V40" s="46"/>
      <c r="W40" s="12"/>
    </row>
    <row r="41" spans="1:23" ht="38.25" x14ac:dyDescent="0.25">
      <c r="A41" s="137"/>
      <c r="B41" s="138"/>
      <c r="C41" s="139"/>
      <c r="D41" s="139"/>
      <c r="E41" s="139"/>
      <c r="F41" s="25" t="s">
        <v>218</v>
      </c>
      <c r="G41" s="139"/>
      <c r="H41" s="25"/>
      <c r="I41" s="46"/>
      <c r="J41" s="33"/>
      <c r="K41" s="33"/>
      <c r="L41" s="33"/>
      <c r="M41" s="46"/>
      <c r="N41" s="46"/>
      <c r="O41" s="33"/>
      <c r="P41" s="33"/>
      <c r="Q41" s="33"/>
      <c r="R41" s="46"/>
      <c r="S41" s="46"/>
      <c r="T41" s="32"/>
      <c r="U41" s="32"/>
      <c r="V41" s="46"/>
      <c r="W41" s="12"/>
    </row>
    <row r="42" spans="1:23" ht="25.5" x14ac:dyDescent="0.25">
      <c r="A42" s="137"/>
      <c r="B42" s="138"/>
      <c r="C42" s="139"/>
      <c r="D42" s="139" t="s">
        <v>160</v>
      </c>
      <c r="E42" s="139"/>
      <c r="F42" s="25" t="s">
        <v>219</v>
      </c>
      <c r="G42" s="139"/>
      <c r="H42" s="25"/>
      <c r="I42" s="46"/>
      <c r="J42" s="33"/>
      <c r="K42" s="33"/>
      <c r="L42" s="33"/>
      <c r="M42" s="46"/>
      <c r="N42" s="46"/>
      <c r="O42" s="33"/>
      <c r="P42" s="33"/>
      <c r="Q42" s="33"/>
      <c r="R42" s="46"/>
      <c r="S42" s="46"/>
      <c r="T42" s="32"/>
      <c r="U42" s="32"/>
      <c r="V42" s="46"/>
      <c r="W42" s="12"/>
    </row>
    <row r="43" spans="1:23" ht="63.75" x14ac:dyDescent="0.25">
      <c r="A43" s="137"/>
      <c r="B43" s="138"/>
      <c r="C43" s="139"/>
      <c r="D43" s="139"/>
      <c r="E43" s="139"/>
      <c r="F43" s="25" t="s">
        <v>220</v>
      </c>
      <c r="G43" s="139"/>
      <c r="H43" s="25"/>
      <c r="I43" s="46"/>
      <c r="J43" s="33"/>
      <c r="K43" s="33"/>
      <c r="L43" s="33"/>
      <c r="M43" s="46"/>
      <c r="N43" s="46"/>
      <c r="O43" s="33"/>
      <c r="P43" s="33"/>
      <c r="Q43" s="33"/>
      <c r="R43" s="46"/>
      <c r="S43" s="46"/>
      <c r="T43" s="32"/>
      <c r="U43" s="32"/>
      <c r="V43" s="46"/>
      <c r="W43" s="12"/>
    </row>
    <row r="44" spans="1:23" ht="59.45" customHeight="1" x14ac:dyDescent="0.25">
      <c r="A44" s="137"/>
      <c r="B44" s="138"/>
      <c r="C44" s="139"/>
      <c r="D44" s="120" t="s">
        <v>180</v>
      </c>
      <c r="E44" s="139"/>
      <c r="F44" s="25" t="s">
        <v>221</v>
      </c>
      <c r="G44" s="139"/>
      <c r="H44" s="25"/>
      <c r="I44" s="46"/>
      <c r="J44" s="33"/>
      <c r="K44" s="33"/>
      <c r="L44" s="33"/>
      <c r="M44" s="46"/>
      <c r="N44" s="46"/>
      <c r="O44" s="33"/>
      <c r="P44" s="33"/>
      <c r="Q44" s="33"/>
      <c r="R44" s="46"/>
      <c r="S44" s="46"/>
      <c r="T44" s="32"/>
      <c r="U44" s="32"/>
      <c r="V44" s="46"/>
      <c r="W44" s="12"/>
    </row>
    <row r="45" spans="1:23" ht="102.75" customHeight="1" x14ac:dyDescent="0.25">
      <c r="A45" s="137"/>
      <c r="B45" s="138"/>
      <c r="C45" s="139"/>
      <c r="D45" s="121"/>
      <c r="E45" s="139"/>
      <c r="F45" s="123" t="s">
        <v>222</v>
      </c>
      <c r="G45" s="139"/>
      <c r="H45" s="59" t="s">
        <v>223</v>
      </c>
      <c r="I45" s="60"/>
      <c r="J45" s="60"/>
      <c r="K45" s="60" t="s">
        <v>224</v>
      </c>
      <c r="L45" s="61" t="s">
        <v>225</v>
      </c>
      <c r="M45" s="61" t="s">
        <v>226</v>
      </c>
      <c r="N45" s="61" t="s">
        <v>226</v>
      </c>
      <c r="O45" s="61" t="s">
        <v>227</v>
      </c>
      <c r="P45" s="61" t="s">
        <v>228</v>
      </c>
      <c r="Q45" s="61" t="s">
        <v>229</v>
      </c>
      <c r="R45" s="61" t="s">
        <v>230</v>
      </c>
      <c r="S45" s="61" t="s">
        <v>230</v>
      </c>
      <c r="T45" s="62">
        <v>44200</v>
      </c>
      <c r="U45" s="62">
        <v>44253</v>
      </c>
      <c r="V45" s="81">
        <v>1</v>
      </c>
      <c r="W45" s="12" t="s">
        <v>379</v>
      </c>
    </row>
    <row r="46" spans="1:23" ht="38.25" customHeight="1" x14ac:dyDescent="0.25">
      <c r="A46" s="137"/>
      <c r="B46" s="138"/>
      <c r="C46" s="139"/>
      <c r="D46" s="121"/>
      <c r="E46" s="139"/>
      <c r="F46" s="124"/>
      <c r="G46" s="139"/>
      <c r="H46" s="126" t="s">
        <v>231</v>
      </c>
      <c r="I46" s="60"/>
      <c r="J46" s="60"/>
      <c r="K46" s="63" t="s">
        <v>232</v>
      </c>
      <c r="L46" s="126" t="s">
        <v>225</v>
      </c>
      <c r="M46" s="126" t="s">
        <v>226</v>
      </c>
      <c r="N46" s="126"/>
      <c r="O46" s="126" t="s">
        <v>227</v>
      </c>
      <c r="P46" s="126" t="s">
        <v>380</v>
      </c>
      <c r="Q46" s="126" t="s">
        <v>233</v>
      </c>
      <c r="R46" s="126" t="s">
        <v>234</v>
      </c>
      <c r="S46" s="126" t="s">
        <v>235</v>
      </c>
      <c r="T46" s="117">
        <v>44200</v>
      </c>
      <c r="U46" s="117">
        <v>44561</v>
      </c>
      <c r="V46" s="117" t="s">
        <v>236</v>
      </c>
      <c r="W46" s="114" t="s">
        <v>382</v>
      </c>
    </row>
    <row r="47" spans="1:23" ht="38.25" x14ac:dyDescent="0.25">
      <c r="A47" s="137"/>
      <c r="B47" s="138"/>
      <c r="C47" s="139"/>
      <c r="D47" s="121"/>
      <c r="E47" s="139"/>
      <c r="F47" s="124"/>
      <c r="G47" s="139"/>
      <c r="H47" s="127"/>
      <c r="I47" s="60"/>
      <c r="J47" s="60"/>
      <c r="K47" s="63" t="s">
        <v>237</v>
      </c>
      <c r="L47" s="127"/>
      <c r="M47" s="127"/>
      <c r="N47" s="127"/>
      <c r="O47" s="127"/>
      <c r="P47" s="127"/>
      <c r="Q47" s="127"/>
      <c r="R47" s="127"/>
      <c r="S47" s="127"/>
      <c r="T47" s="118"/>
      <c r="U47" s="118"/>
      <c r="V47" s="118"/>
      <c r="W47" s="115"/>
    </row>
    <row r="48" spans="1:23" ht="25.5" x14ac:dyDescent="0.25">
      <c r="A48" s="137"/>
      <c r="B48" s="138"/>
      <c r="C48" s="139"/>
      <c r="D48" s="121"/>
      <c r="E48" s="139"/>
      <c r="F48" s="124"/>
      <c r="G48" s="139"/>
      <c r="H48" s="127"/>
      <c r="I48" s="60"/>
      <c r="J48" s="60"/>
      <c r="K48" s="63" t="s">
        <v>238</v>
      </c>
      <c r="L48" s="127"/>
      <c r="M48" s="127"/>
      <c r="N48" s="127"/>
      <c r="O48" s="127"/>
      <c r="P48" s="127"/>
      <c r="Q48" s="127"/>
      <c r="R48" s="127"/>
      <c r="S48" s="127"/>
      <c r="T48" s="118"/>
      <c r="U48" s="118"/>
      <c r="V48" s="118"/>
      <c r="W48" s="115"/>
    </row>
    <row r="49" spans="1:23" ht="25.5" x14ac:dyDescent="0.25">
      <c r="A49" s="137"/>
      <c r="B49" s="138"/>
      <c r="C49" s="139"/>
      <c r="D49" s="121"/>
      <c r="E49" s="139"/>
      <c r="F49" s="124"/>
      <c r="G49" s="139"/>
      <c r="H49" s="127"/>
      <c r="I49" s="60"/>
      <c r="J49" s="60"/>
      <c r="K49" s="63" t="s">
        <v>239</v>
      </c>
      <c r="L49" s="127"/>
      <c r="M49" s="127"/>
      <c r="N49" s="127"/>
      <c r="O49" s="127"/>
      <c r="P49" s="127"/>
      <c r="Q49" s="127"/>
      <c r="R49" s="127"/>
      <c r="S49" s="127"/>
      <c r="T49" s="118"/>
      <c r="U49" s="118"/>
      <c r="V49" s="118"/>
      <c r="W49" s="115"/>
    </row>
    <row r="50" spans="1:23" ht="38.25" x14ac:dyDescent="0.25">
      <c r="A50" s="137"/>
      <c r="B50" s="138"/>
      <c r="C50" s="139"/>
      <c r="D50" s="121"/>
      <c r="E50" s="139"/>
      <c r="F50" s="124"/>
      <c r="G50" s="139"/>
      <c r="H50" s="127"/>
      <c r="I50" s="60"/>
      <c r="J50" s="60"/>
      <c r="K50" s="63" t="s">
        <v>240</v>
      </c>
      <c r="L50" s="127"/>
      <c r="M50" s="127"/>
      <c r="N50" s="127"/>
      <c r="O50" s="127"/>
      <c r="P50" s="127"/>
      <c r="Q50" s="127"/>
      <c r="R50" s="127"/>
      <c r="S50" s="127"/>
      <c r="T50" s="118"/>
      <c r="U50" s="118"/>
      <c r="V50" s="118"/>
      <c r="W50" s="115"/>
    </row>
    <row r="51" spans="1:23" ht="76.5" x14ac:dyDescent="0.25">
      <c r="A51" s="137"/>
      <c r="B51" s="138"/>
      <c r="C51" s="139"/>
      <c r="D51" s="121"/>
      <c r="E51" s="139"/>
      <c r="F51" s="124"/>
      <c r="G51" s="139"/>
      <c r="H51" s="127"/>
      <c r="I51" s="60"/>
      <c r="J51" s="60"/>
      <c r="K51" s="63" t="s">
        <v>241</v>
      </c>
      <c r="L51" s="127"/>
      <c r="M51" s="127"/>
      <c r="N51" s="127"/>
      <c r="O51" s="127"/>
      <c r="P51" s="127"/>
      <c r="Q51" s="127"/>
      <c r="R51" s="127"/>
      <c r="S51" s="127"/>
      <c r="T51" s="118"/>
      <c r="U51" s="118"/>
      <c r="V51" s="118"/>
      <c r="W51" s="115"/>
    </row>
    <row r="52" spans="1:23" ht="65.25" customHeight="1" x14ac:dyDescent="0.25">
      <c r="A52" s="137"/>
      <c r="B52" s="138"/>
      <c r="C52" s="139"/>
      <c r="D52" s="121"/>
      <c r="E52" s="139"/>
      <c r="F52" s="124"/>
      <c r="G52" s="139"/>
      <c r="H52" s="129" t="s">
        <v>242</v>
      </c>
      <c r="I52" s="60"/>
      <c r="J52" s="60"/>
      <c r="K52" s="63" t="s">
        <v>243</v>
      </c>
      <c r="L52" s="127"/>
      <c r="M52" s="127"/>
      <c r="N52" s="127"/>
      <c r="O52" s="127"/>
      <c r="P52" s="127"/>
      <c r="Q52" s="127"/>
      <c r="R52" s="127"/>
      <c r="S52" s="127"/>
      <c r="T52" s="118"/>
      <c r="U52" s="118"/>
      <c r="V52" s="118"/>
      <c r="W52" s="115"/>
    </row>
    <row r="53" spans="1:23" ht="38.25" x14ac:dyDescent="0.25">
      <c r="A53" s="137"/>
      <c r="B53" s="138"/>
      <c r="C53" s="139"/>
      <c r="D53" s="121"/>
      <c r="E53" s="139"/>
      <c r="F53" s="124"/>
      <c r="G53" s="139"/>
      <c r="H53" s="129"/>
      <c r="I53" s="60"/>
      <c r="J53" s="60"/>
      <c r="K53" s="63" t="s">
        <v>244</v>
      </c>
      <c r="L53" s="127"/>
      <c r="M53" s="127"/>
      <c r="N53" s="127"/>
      <c r="O53" s="127"/>
      <c r="P53" s="127"/>
      <c r="Q53" s="127"/>
      <c r="R53" s="127"/>
      <c r="S53" s="127"/>
      <c r="T53" s="118"/>
      <c r="U53" s="118"/>
      <c r="V53" s="118"/>
      <c r="W53" s="115"/>
    </row>
    <row r="54" spans="1:23" x14ac:dyDescent="0.25">
      <c r="A54" s="137"/>
      <c r="B54" s="138"/>
      <c r="C54" s="139"/>
      <c r="D54" s="121"/>
      <c r="E54" s="139"/>
      <c r="F54" s="124"/>
      <c r="G54" s="139"/>
      <c r="H54" s="129"/>
      <c r="I54" s="60"/>
      <c r="J54" s="60"/>
      <c r="K54" s="63" t="s">
        <v>245</v>
      </c>
      <c r="L54" s="127"/>
      <c r="M54" s="127"/>
      <c r="N54" s="127"/>
      <c r="O54" s="127"/>
      <c r="P54" s="127"/>
      <c r="Q54" s="127"/>
      <c r="R54" s="127"/>
      <c r="S54" s="127"/>
      <c r="T54" s="118"/>
      <c r="U54" s="118"/>
      <c r="V54" s="118"/>
      <c r="W54" s="115"/>
    </row>
    <row r="55" spans="1:23" ht="38.25" x14ac:dyDescent="0.25">
      <c r="A55" s="137"/>
      <c r="B55" s="138"/>
      <c r="C55" s="139"/>
      <c r="D55" s="121"/>
      <c r="E55" s="139"/>
      <c r="F55" s="124"/>
      <c r="G55" s="139"/>
      <c r="H55" s="129"/>
      <c r="I55" s="60"/>
      <c r="J55" s="60"/>
      <c r="K55" s="63" t="s">
        <v>246</v>
      </c>
      <c r="L55" s="127"/>
      <c r="M55" s="127"/>
      <c r="N55" s="127"/>
      <c r="O55" s="127"/>
      <c r="P55" s="127"/>
      <c r="Q55" s="127"/>
      <c r="R55" s="127"/>
      <c r="S55" s="127"/>
      <c r="T55" s="118"/>
      <c r="U55" s="118"/>
      <c r="V55" s="118"/>
      <c r="W55" s="115"/>
    </row>
    <row r="56" spans="1:23" ht="25.5" x14ac:dyDescent="0.25">
      <c r="A56" s="137"/>
      <c r="B56" s="138"/>
      <c r="C56" s="139"/>
      <c r="D56" s="121"/>
      <c r="E56" s="139"/>
      <c r="F56" s="124"/>
      <c r="G56" s="139"/>
      <c r="H56" s="129"/>
      <c r="I56" s="60"/>
      <c r="J56" s="60"/>
      <c r="K56" s="63" t="s">
        <v>247</v>
      </c>
      <c r="L56" s="127"/>
      <c r="M56" s="127"/>
      <c r="N56" s="127"/>
      <c r="O56" s="127"/>
      <c r="P56" s="127"/>
      <c r="Q56" s="127"/>
      <c r="R56" s="127"/>
      <c r="S56" s="127"/>
      <c r="T56" s="118"/>
      <c r="U56" s="118"/>
      <c r="V56" s="118"/>
      <c r="W56" s="115"/>
    </row>
    <row r="57" spans="1:23" ht="25.5" x14ac:dyDescent="0.25">
      <c r="A57" s="137"/>
      <c r="B57" s="138"/>
      <c r="C57" s="139"/>
      <c r="D57" s="121"/>
      <c r="E57" s="139"/>
      <c r="F57" s="124"/>
      <c r="G57" s="139"/>
      <c r="H57" s="129"/>
      <c r="I57" s="60"/>
      <c r="J57" s="60"/>
      <c r="K57" s="63" t="s">
        <v>248</v>
      </c>
      <c r="L57" s="127"/>
      <c r="M57" s="127"/>
      <c r="N57" s="127"/>
      <c r="O57" s="127"/>
      <c r="P57" s="127"/>
      <c r="Q57" s="127"/>
      <c r="R57" s="127"/>
      <c r="S57" s="127"/>
      <c r="T57" s="118"/>
      <c r="U57" s="118"/>
      <c r="V57" s="118"/>
      <c r="W57" s="115"/>
    </row>
    <row r="58" spans="1:23" ht="25.5" customHeight="1" x14ac:dyDescent="0.25">
      <c r="A58" s="137"/>
      <c r="B58" s="138"/>
      <c r="C58" s="139"/>
      <c r="D58" s="121"/>
      <c r="E58" s="139"/>
      <c r="F58" s="124"/>
      <c r="G58" s="139"/>
      <c r="H58" s="129" t="s">
        <v>249</v>
      </c>
      <c r="I58" s="60"/>
      <c r="J58" s="60"/>
      <c r="K58" s="63" t="s">
        <v>250</v>
      </c>
      <c r="L58" s="127"/>
      <c r="M58" s="127"/>
      <c r="N58" s="127"/>
      <c r="O58" s="127"/>
      <c r="P58" s="127"/>
      <c r="Q58" s="127"/>
      <c r="R58" s="127"/>
      <c r="S58" s="127"/>
      <c r="T58" s="118"/>
      <c r="U58" s="118"/>
      <c r="V58" s="118"/>
      <c r="W58" s="115"/>
    </row>
    <row r="59" spans="1:23" ht="25.5" x14ac:dyDescent="0.25">
      <c r="A59" s="137"/>
      <c r="B59" s="138"/>
      <c r="C59" s="139"/>
      <c r="D59" s="121"/>
      <c r="E59" s="139"/>
      <c r="F59" s="124"/>
      <c r="G59" s="139"/>
      <c r="H59" s="129"/>
      <c r="I59" s="60"/>
      <c r="J59" s="60"/>
      <c r="K59" s="63" t="s">
        <v>251</v>
      </c>
      <c r="L59" s="127"/>
      <c r="M59" s="127"/>
      <c r="N59" s="127"/>
      <c r="O59" s="127"/>
      <c r="P59" s="127"/>
      <c r="Q59" s="127"/>
      <c r="R59" s="127"/>
      <c r="S59" s="127"/>
      <c r="T59" s="118"/>
      <c r="U59" s="118"/>
      <c r="V59" s="118"/>
      <c r="W59" s="115"/>
    </row>
    <row r="60" spans="1:23" ht="25.5" x14ac:dyDescent="0.25">
      <c r="A60" s="137"/>
      <c r="B60" s="138"/>
      <c r="C60" s="139"/>
      <c r="D60" s="121"/>
      <c r="E60" s="139"/>
      <c r="F60" s="124"/>
      <c r="G60" s="139"/>
      <c r="H60" s="129"/>
      <c r="I60" s="60"/>
      <c r="J60" s="60"/>
      <c r="K60" s="63" t="s">
        <v>252</v>
      </c>
      <c r="L60" s="127"/>
      <c r="M60" s="127"/>
      <c r="N60" s="127"/>
      <c r="O60" s="127"/>
      <c r="P60" s="127"/>
      <c r="Q60" s="127"/>
      <c r="R60" s="127"/>
      <c r="S60" s="127"/>
      <c r="T60" s="118"/>
      <c r="U60" s="118"/>
      <c r="V60" s="118"/>
      <c r="W60" s="115"/>
    </row>
    <row r="61" spans="1:23" ht="25.5" x14ac:dyDescent="0.25">
      <c r="A61" s="137"/>
      <c r="B61" s="138"/>
      <c r="C61" s="139"/>
      <c r="D61" s="121"/>
      <c r="E61" s="139"/>
      <c r="F61" s="124"/>
      <c r="G61" s="139"/>
      <c r="H61" s="129"/>
      <c r="I61" s="60"/>
      <c r="J61" s="60"/>
      <c r="K61" s="63" t="s">
        <v>253</v>
      </c>
      <c r="L61" s="127"/>
      <c r="M61" s="127"/>
      <c r="N61" s="127"/>
      <c r="O61" s="127"/>
      <c r="P61" s="127"/>
      <c r="Q61" s="127"/>
      <c r="R61" s="127"/>
      <c r="S61" s="127"/>
      <c r="T61" s="118"/>
      <c r="U61" s="118"/>
      <c r="V61" s="118"/>
      <c r="W61" s="115"/>
    </row>
    <row r="62" spans="1:23" ht="25.5" x14ac:dyDescent="0.25">
      <c r="A62" s="137"/>
      <c r="B62" s="138"/>
      <c r="C62" s="139"/>
      <c r="D62" s="121"/>
      <c r="E62" s="139"/>
      <c r="F62" s="124"/>
      <c r="G62" s="139"/>
      <c r="H62" s="129"/>
      <c r="I62" s="60"/>
      <c r="J62" s="60"/>
      <c r="K62" s="63" t="s">
        <v>254</v>
      </c>
      <c r="L62" s="127"/>
      <c r="M62" s="127"/>
      <c r="N62" s="127"/>
      <c r="O62" s="127"/>
      <c r="P62" s="127"/>
      <c r="Q62" s="127"/>
      <c r="R62" s="127"/>
      <c r="S62" s="127"/>
      <c r="T62" s="118"/>
      <c r="U62" s="118"/>
      <c r="V62" s="118"/>
      <c r="W62" s="115"/>
    </row>
    <row r="63" spans="1:23" ht="55.7" customHeight="1" x14ac:dyDescent="0.25">
      <c r="A63" s="137"/>
      <c r="B63" s="138"/>
      <c r="C63" s="139"/>
      <c r="D63" s="121"/>
      <c r="E63" s="139"/>
      <c r="F63" s="124"/>
      <c r="G63" s="139"/>
      <c r="H63" s="129"/>
      <c r="I63" s="60"/>
      <c r="J63" s="60"/>
      <c r="K63" s="63" t="s">
        <v>255</v>
      </c>
      <c r="L63" s="127"/>
      <c r="M63" s="127"/>
      <c r="N63" s="127"/>
      <c r="O63" s="127"/>
      <c r="P63" s="127"/>
      <c r="Q63" s="127"/>
      <c r="R63" s="127"/>
      <c r="S63" s="127"/>
      <c r="T63" s="118"/>
      <c r="U63" s="118"/>
      <c r="V63" s="118"/>
      <c r="W63" s="115"/>
    </row>
    <row r="64" spans="1:23" ht="51.95" customHeight="1" x14ac:dyDescent="0.25">
      <c r="A64" s="137"/>
      <c r="B64" s="138"/>
      <c r="C64" s="139"/>
      <c r="D64" s="121"/>
      <c r="E64" s="139"/>
      <c r="F64" s="124"/>
      <c r="G64" s="139"/>
      <c r="H64" s="129"/>
      <c r="I64" s="60"/>
      <c r="J64" s="60"/>
      <c r="K64" s="63" t="s">
        <v>256</v>
      </c>
      <c r="L64" s="127"/>
      <c r="M64" s="127"/>
      <c r="N64" s="127"/>
      <c r="O64" s="127"/>
      <c r="P64" s="127"/>
      <c r="Q64" s="127"/>
      <c r="R64" s="127"/>
      <c r="S64" s="127"/>
      <c r="T64" s="118"/>
      <c r="U64" s="118"/>
      <c r="V64" s="118"/>
      <c r="W64" s="115"/>
    </row>
    <row r="65" spans="1:23" ht="40.5" customHeight="1" x14ac:dyDescent="0.25">
      <c r="A65" s="137"/>
      <c r="B65" s="138"/>
      <c r="C65" s="139"/>
      <c r="D65" s="121"/>
      <c r="E65" s="139"/>
      <c r="F65" s="124"/>
      <c r="G65" s="139"/>
      <c r="H65" s="129"/>
      <c r="I65" s="60"/>
      <c r="J65" s="60"/>
      <c r="K65" s="63" t="s">
        <v>257</v>
      </c>
      <c r="L65" s="127"/>
      <c r="M65" s="127"/>
      <c r="N65" s="127"/>
      <c r="O65" s="127"/>
      <c r="P65" s="127"/>
      <c r="Q65" s="127"/>
      <c r="R65" s="127"/>
      <c r="S65" s="127"/>
      <c r="T65" s="118"/>
      <c r="U65" s="118"/>
      <c r="V65" s="118"/>
      <c r="W65" s="115"/>
    </row>
    <row r="66" spans="1:23" ht="25.5" x14ac:dyDescent="0.25">
      <c r="A66" s="137"/>
      <c r="B66" s="138"/>
      <c r="C66" s="139"/>
      <c r="D66" s="121"/>
      <c r="E66" s="139"/>
      <c r="F66" s="124"/>
      <c r="G66" s="139"/>
      <c r="H66" s="126" t="s">
        <v>258</v>
      </c>
      <c r="I66" s="60"/>
      <c r="J66" s="60"/>
      <c r="K66" s="63" t="s">
        <v>259</v>
      </c>
      <c r="L66" s="127"/>
      <c r="M66" s="127"/>
      <c r="N66" s="127"/>
      <c r="O66" s="127"/>
      <c r="P66" s="127"/>
      <c r="Q66" s="127"/>
      <c r="R66" s="127"/>
      <c r="S66" s="127"/>
      <c r="T66" s="118"/>
      <c r="U66" s="118"/>
      <c r="V66" s="118"/>
      <c r="W66" s="115"/>
    </row>
    <row r="67" spans="1:23" ht="25.5" x14ac:dyDescent="0.25">
      <c r="A67" s="137"/>
      <c r="B67" s="138"/>
      <c r="C67" s="139"/>
      <c r="D67" s="121"/>
      <c r="E67" s="139"/>
      <c r="F67" s="124"/>
      <c r="G67" s="139"/>
      <c r="H67" s="127"/>
      <c r="I67" s="60"/>
      <c r="J67" s="60"/>
      <c r="K67" s="63" t="s">
        <v>260</v>
      </c>
      <c r="L67" s="127"/>
      <c r="M67" s="127"/>
      <c r="N67" s="127"/>
      <c r="O67" s="127"/>
      <c r="P67" s="127"/>
      <c r="Q67" s="127"/>
      <c r="R67" s="127"/>
      <c r="S67" s="127"/>
      <c r="T67" s="118"/>
      <c r="U67" s="118"/>
      <c r="V67" s="118"/>
      <c r="W67" s="115"/>
    </row>
    <row r="68" spans="1:23" ht="25.5" x14ac:dyDescent="0.25">
      <c r="A68" s="137"/>
      <c r="B68" s="138"/>
      <c r="C68" s="139"/>
      <c r="D68" s="121"/>
      <c r="E68" s="139"/>
      <c r="F68" s="124"/>
      <c r="G68" s="139"/>
      <c r="H68" s="128"/>
      <c r="I68" s="60"/>
      <c r="J68" s="60"/>
      <c r="K68" s="63" t="s">
        <v>261</v>
      </c>
      <c r="L68" s="127"/>
      <c r="M68" s="127"/>
      <c r="N68" s="127"/>
      <c r="O68" s="127"/>
      <c r="P68" s="127"/>
      <c r="Q68" s="127"/>
      <c r="R68" s="127"/>
      <c r="S68" s="127"/>
      <c r="T68" s="118"/>
      <c r="U68" s="118"/>
      <c r="V68" s="118"/>
      <c r="W68" s="115"/>
    </row>
    <row r="69" spans="1:23" ht="25.5" customHeight="1" x14ac:dyDescent="0.25">
      <c r="A69" s="137"/>
      <c r="B69" s="138"/>
      <c r="C69" s="139"/>
      <c r="D69" s="121"/>
      <c r="E69" s="139"/>
      <c r="F69" s="124"/>
      <c r="G69" s="139"/>
      <c r="H69" s="126" t="s">
        <v>262</v>
      </c>
      <c r="I69" s="60"/>
      <c r="J69" s="60"/>
      <c r="K69" s="63" t="s">
        <v>263</v>
      </c>
      <c r="L69" s="127"/>
      <c r="M69" s="127"/>
      <c r="N69" s="127"/>
      <c r="O69" s="127"/>
      <c r="P69" s="127"/>
      <c r="Q69" s="127"/>
      <c r="R69" s="127"/>
      <c r="S69" s="127"/>
      <c r="T69" s="118"/>
      <c r="U69" s="118"/>
      <c r="V69" s="118"/>
      <c r="W69" s="115"/>
    </row>
    <row r="70" spans="1:23" ht="25.5" x14ac:dyDescent="0.25">
      <c r="A70" s="137"/>
      <c r="B70" s="138"/>
      <c r="C70" s="139"/>
      <c r="D70" s="121"/>
      <c r="E70" s="139"/>
      <c r="F70" s="124"/>
      <c r="G70" s="139"/>
      <c r="H70" s="127"/>
      <c r="I70" s="60"/>
      <c r="J70" s="60"/>
      <c r="K70" s="63" t="s">
        <v>264</v>
      </c>
      <c r="L70" s="127"/>
      <c r="M70" s="127"/>
      <c r="N70" s="127"/>
      <c r="O70" s="127"/>
      <c r="P70" s="127"/>
      <c r="Q70" s="127"/>
      <c r="R70" s="127"/>
      <c r="S70" s="127"/>
      <c r="T70" s="118"/>
      <c r="U70" s="118"/>
      <c r="V70" s="118"/>
      <c r="W70" s="115"/>
    </row>
    <row r="71" spans="1:23" ht="25.5" x14ac:dyDescent="0.25">
      <c r="A71" s="137"/>
      <c r="B71" s="138"/>
      <c r="C71" s="139"/>
      <c r="D71" s="121"/>
      <c r="E71" s="139"/>
      <c r="F71" s="124"/>
      <c r="G71" s="139"/>
      <c r="H71" s="127"/>
      <c r="I71" s="60"/>
      <c r="J71" s="60"/>
      <c r="K71" s="63" t="s">
        <v>265</v>
      </c>
      <c r="L71" s="127"/>
      <c r="M71" s="127"/>
      <c r="N71" s="127"/>
      <c r="O71" s="127"/>
      <c r="P71" s="127"/>
      <c r="Q71" s="127"/>
      <c r="R71" s="127"/>
      <c r="S71" s="127"/>
      <c r="T71" s="118"/>
      <c r="U71" s="118"/>
      <c r="V71" s="118"/>
      <c r="W71" s="115"/>
    </row>
    <row r="72" spans="1:23" ht="25.5" x14ac:dyDescent="0.25">
      <c r="A72" s="137"/>
      <c r="B72" s="138"/>
      <c r="C72" s="139"/>
      <c r="D72" s="121"/>
      <c r="E72" s="139"/>
      <c r="F72" s="124"/>
      <c r="G72" s="139"/>
      <c r="H72" s="127"/>
      <c r="I72" s="60"/>
      <c r="J72" s="60"/>
      <c r="K72" s="63" t="s">
        <v>266</v>
      </c>
      <c r="L72" s="127"/>
      <c r="M72" s="127"/>
      <c r="N72" s="127"/>
      <c r="O72" s="127"/>
      <c r="P72" s="127"/>
      <c r="Q72" s="127"/>
      <c r="R72" s="127"/>
      <c r="S72" s="127"/>
      <c r="T72" s="118"/>
      <c r="U72" s="118"/>
      <c r="V72" s="118"/>
      <c r="W72" s="115"/>
    </row>
    <row r="73" spans="1:23" ht="38.25" x14ac:dyDescent="0.25">
      <c r="A73" s="137"/>
      <c r="B73" s="138"/>
      <c r="C73" s="139"/>
      <c r="D73" s="121"/>
      <c r="E73" s="139"/>
      <c r="F73" s="124"/>
      <c r="G73" s="139"/>
      <c r="H73" s="127"/>
      <c r="I73" s="60"/>
      <c r="J73" s="60"/>
      <c r="K73" s="63" t="s">
        <v>267</v>
      </c>
      <c r="L73" s="127"/>
      <c r="M73" s="127"/>
      <c r="N73" s="127"/>
      <c r="O73" s="127"/>
      <c r="P73" s="127"/>
      <c r="Q73" s="127"/>
      <c r="R73" s="127"/>
      <c r="S73" s="127"/>
      <c r="T73" s="118"/>
      <c r="U73" s="118"/>
      <c r="V73" s="118"/>
      <c r="W73" s="115"/>
    </row>
    <row r="74" spans="1:23" ht="25.5" x14ac:dyDescent="0.25">
      <c r="A74" s="137"/>
      <c r="B74" s="138"/>
      <c r="C74" s="139"/>
      <c r="D74" s="121"/>
      <c r="E74" s="139"/>
      <c r="F74" s="124"/>
      <c r="G74" s="139"/>
      <c r="H74" s="127"/>
      <c r="I74" s="60"/>
      <c r="J74" s="60"/>
      <c r="K74" s="63" t="s">
        <v>268</v>
      </c>
      <c r="L74" s="127"/>
      <c r="M74" s="127"/>
      <c r="N74" s="127"/>
      <c r="O74" s="127"/>
      <c r="P74" s="127"/>
      <c r="Q74" s="127"/>
      <c r="R74" s="127"/>
      <c r="S74" s="127"/>
      <c r="T74" s="118"/>
      <c r="U74" s="118"/>
      <c r="V74" s="118"/>
      <c r="W74" s="115"/>
    </row>
    <row r="75" spans="1:23" ht="25.5" x14ac:dyDescent="0.25">
      <c r="A75" s="137"/>
      <c r="B75" s="138"/>
      <c r="C75" s="139"/>
      <c r="D75" s="121"/>
      <c r="E75" s="139"/>
      <c r="F75" s="124"/>
      <c r="G75" s="139"/>
      <c r="H75" s="127"/>
      <c r="I75" s="60"/>
      <c r="J75" s="60"/>
      <c r="K75" s="63" t="s">
        <v>269</v>
      </c>
      <c r="L75" s="127"/>
      <c r="M75" s="127"/>
      <c r="N75" s="127"/>
      <c r="O75" s="127"/>
      <c r="P75" s="127"/>
      <c r="Q75" s="127"/>
      <c r="R75" s="127"/>
      <c r="S75" s="127"/>
      <c r="T75" s="118"/>
      <c r="U75" s="118"/>
      <c r="V75" s="118"/>
      <c r="W75" s="115"/>
    </row>
    <row r="76" spans="1:23" ht="25.5" x14ac:dyDescent="0.25">
      <c r="A76" s="137"/>
      <c r="B76" s="138"/>
      <c r="C76" s="139"/>
      <c r="D76" s="121"/>
      <c r="E76" s="139"/>
      <c r="F76" s="124"/>
      <c r="G76" s="139"/>
      <c r="H76" s="127"/>
      <c r="I76" s="60"/>
      <c r="J76" s="60"/>
      <c r="K76" s="63" t="s">
        <v>270</v>
      </c>
      <c r="L76" s="127"/>
      <c r="M76" s="127"/>
      <c r="N76" s="127"/>
      <c r="O76" s="127"/>
      <c r="P76" s="127"/>
      <c r="Q76" s="127"/>
      <c r="R76" s="127"/>
      <c r="S76" s="127"/>
      <c r="T76" s="118"/>
      <c r="U76" s="118"/>
      <c r="V76" s="118"/>
      <c r="W76" s="115"/>
    </row>
    <row r="77" spans="1:23" ht="25.5" x14ac:dyDescent="0.25">
      <c r="A77" s="137"/>
      <c r="B77" s="138"/>
      <c r="C77" s="139"/>
      <c r="D77" s="121"/>
      <c r="E77" s="139"/>
      <c r="F77" s="124"/>
      <c r="G77" s="139"/>
      <c r="H77" s="127"/>
      <c r="I77" s="60"/>
      <c r="J77" s="60"/>
      <c r="K77" s="63" t="s">
        <v>271</v>
      </c>
      <c r="L77" s="127"/>
      <c r="M77" s="127"/>
      <c r="N77" s="127"/>
      <c r="O77" s="127"/>
      <c r="P77" s="127"/>
      <c r="Q77" s="127"/>
      <c r="R77" s="127"/>
      <c r="S77" s="127"/>
      <c r="T77" s="118"/>
      <c r="U77" s="118"/>
      <c r="V77" s="118"/>
      <c r="W77" s="115"/>
    </row>
    <row r="78" spans="1:23" ht="52.5" customHeight="1" x14ac:dyDescent="0.25">
      <c r="A78" s="137"/>
      <c r="B78" s="138"/>
      <c r="C78" s="139"/>
      <c r="D78" s="121"/>
      <c r="E78" s="139"/>
      <c r="F78" s="124"/>
      <c r="G78" s="139"/>
      <c r="H78" s="127"/>
      <c r="I78" s="60"/>
      <c r="J78" s="60"/>
      <c r="K78" s="63" t="s">
        <v>272</v>
      </c>
      <c r="L78" s="127"/>
      <c r="M78" s="127"/>
      <c r="N78" s="127"/>
      <c r="O78" s="127"/>
      <c r="P78" s="127"/>
      <c r="Q78" s="127"/>
      <c r="R78" s="127"/>
      <c r="S78" s="127"/>
      <c r="T78" s="118"/>
      <c r="U78" s="118"/>
      <c r="V78" s="118"/>
      <c r="W78" s="115"/>
    </row>
    <row r="79" spans="1:23" ht="25.5" x14ac:dyDescent="0.25">
      <c r="A79" s="137"/>
      <c r="B79" s="138"/>
      <c r="C79" s="139"/>
      <c r="D79" s="121"/>
      <c r="E79" s="139"/>
      <c r="F79" s="124"/>
      <c r="G79" s="139"/>
      <c r="H79" s="127"/>
      <c r="I79" s="60"/>
      <c r="J79" s="60"/>
      <c r="K79" s="63" t="s">
        <v>273</v>
      </c>
      <c r="L79" s="127"/>
      <c r="M79" s="127"/>
      <c r="N79" s="127"/>
      <c r="O79" s="127"/>
      <c r="P79" s="127"/>
      <c r="Q79" s="127"/>
      <c r="R79" s="127"/>
      <c r="S79" s="127"/>
      <c r="T79" s="118"/>
      <c r="U79" s="118"/>
      <c r="V79" s="118"/>
      <c r="W79" s="115"/>
    </row>
    <row r="80" spans="1:23" ht="25.5" x14ac:dyDescent="0.25">
      <c r="A80" s="137"/>
      <c r="B80" s="138"/>
      <c r="C80" s="139"/>
      <c r="D80" s="121"/>
      <c r="E80" s="139"/>
      <c r="F80" s="124"/>
      <c r="G80" s="139"/>
      <c r="H80" s="127"/>
      <c r="I80" s="60"/>
      <c r="J80" s="60"/>
      <c r="K80" s="63" t="s">
        <v>274</v>
      </c>
      <c r="L80" s="127"/>
      <c r="M80" s="127"/>
      <c r="N80" s="127"/>
      <c r="O80" s="127"/>
      <c r="P80" s="127"/>
      <c r="Q80" s="127"/>
      <c r="R80" s="127"/>
      <c r="S80" s="127"/>
      <c r="T80" s="118"/>
      <c r="U80" s="118"/>
      <c r="V80" s="118"/>
      <c r="W80" s="115"/>
    </row>
    <row r="81" spans="1:23" ht="38.25" x14ac:dyDescent="0.25">
      <c r="A81" s="137"/>
      <c r="B81" s="138"/>
      <c r="C81" s="139"/>
      <c r="D81" s="121"/>
      <c r="E81" s="139"/>
      <c r="F81" s="124"/>
      <c r="G81" s="139"/>
      <c r="H81" s="127"/>
      <c r="I81" s="60"/>
      <c r="J81" s="60"/>
      <c r="K81" s="63" t="s">
        <v>275</v>
      </c>
      <c r="L81" s="127"/>
      <c r="M81" s="127"/>
      <c r="N81" s="127"/>
      <c r="O81" s="127"/>
      <c r="P81" s="127"/>
      <c r="Q81" s="127"/>
      <c r="R81" s="127"/>
      <c r="S81" s="127"/>
      <c r="T81" s="118"/>
      <c r="U81" s="118"/>
      <c r="V81" s="118"/>
      <c r="W81" s="115"/>
    </row>
    <row r="82" spans="1:23" x14ac:dyDescent="0.25">
      <c r="A82" s="137"/>
      <c r="B82" s="138"/>
      <c r="C82" s="139"/>
      <c r="D82" s="121"/>
      <c r="E82" s="139"/>
      <c r="F82" s="124"/>
      <c r="G82" s="139"/>
      <c r="H82" s="127"/>
      <c r="I82" s="60"/>
      <c r="J82" s="60"/>
      <c r="K82" s="63" t="s">
        <v>276</v>
      </c>
      <c r="L82" s="127"/>
      <c r="M82" s="127"/>
      <c r="N82" s="127"/>
      <c r="O82" s="127"/>
      <c r="P82" s="127"/>
      <c r="Q82" s="127"/>
      <c r="R82" s="127"/>
      <c r="S82" s="127"/>
      <c r="T82" s="118"/>
      <c r="U82" s="118"/>
      <c r="V82" s="118"/>
      <c r="W82" s="115"/>
    </row>
    <row r="83" spans="1:23" ht="25.5" x14ac:dyDescent="0.25">
      <c r="A83" s="137"/>
      <c r="B83" s="138"/>
      <c r="C83" s="139"/>
      <c r="D83" s="121"/>
      <c r="E83" s="139"/>
      <c r="F83" s="124"/>
      <c r="G83" s="139"/>
      <c r="H83" s="127"/>
      <c r="I83" s="60"/>
      <c r="J83" s="60"/>
      <c r="K83" s="63" t="s">
        <v>277</v>
      </c>
      <c r="L83" s="127"/>
      <c r="M83" s="127"/>
      <c r="N83" s="127"/>
      <c r="O83" s="127"/>
      <c r="P83" s="127"/>
      <c r="Q83" s="127"/>
      <c r="R83" s="127"/>
      <c r="S83" s="127"/>
      <c r="T83" s="118"/>
      <c r="U83" s="118"/>
      <c r="V83" s="118"/>
      <c r="W83" s="115"/>
    </row>
    <row r="84" spans="1:23" ht="51" x14ac:dyDescent="0.25">
      <c r="A84" s="137"/>
      <c r="B84" s="138"/>
      <c r="C84" s="139"/>
      <c r="D84" s="121"/>
      <c r="E84" s="139"/>
      <c r="F84" s="124"/>
      <c r="G84" s="139"/>
      <c r="H84" s="128"/>
      <c r="I84" s="60"/>
      <c r="J84" s="60"/>
      <c r="K84" s="63" t="s">
        <v>278</v>
      </c>
      <c r="L84" s="127"/>
      <c r="M84" s="127"/>
      <c r="N84" s="127"/>
      <c r="O84" s="127"/>
      <c r="P84" s="127"/>
      <c r="Q84" s="127"/>
      <c r="R84" s="127"/>
      <c r="S84" s="127"/>
      <c r="T84" s="118"/>
      <c r="U84" s="118"/>
      <c r="V84" s="118"/>
      <c r="W84" s="115"/>
    </row>
    <row r="85" spans="1:23" ht="25.5" x14ac:dyDescent="0.25">
      <c r="A85" s="137"/>
      <c r="B85" s="138"/>
      <c r="C85" s="139"/>
      <c r="D85" s="121"/>
      <c r="E85" s="139"/>
      <c r="F85" s="124"/>
      <c r="G85" s="139"/>
      <c r="H85" s="126" t="s">
        <v>279</v>
      </c>
      <c r="I85" s="60"/>
      <c r="J85" s="60"/>
      <c r="K85" s="63" t="s">
        <v>280</v>
      </c>
      <c r="L85" s="127"/>
      <c r="M85" s="127"/>
      <c r="N85" s="127"/>
      <c r="O85" s="127"/>
      <c r="P85" s="127"/>
      <c r="Q85" s="127"/>
      <c r="R85" s="127"/>
      <c r="S85" s="127"/>
      <c r="T85" s="118"/>
      <c r="U85" s="118"/>
      <c r="V85" s="118"/>
      <c r="W85" s="115"/>
    </row>
    <row r="86" spans="1:23" ht="38.25" x14ac:dyDescent="0.25">
      <c r="A86" s="137"/>
      <c r="B86" s="138"/>
      <c r="C86" s="139"/>
      <c r="D86" s="121"/>
      <c r="E86" s="139"/>
      <c r="F86" s="124"/>
      <c r="G86" s="139"/>
      <c r="H86" s="128"/>
      <c r="I86" s="60"/>
      <c r="J86" s="60"/>
      <c r="K86" s="63" t="s">
        <v>281</v>
      </c>
      <c r="L86" s="127"/>
      <c r="M86" s="127"/>
      <c r="N86" s="127"/>
      <c r="O86" s="127"/>
      <c r="P86" s="127"/>
      <c r="Q86" s="127"/>
      <c r="R86" s="127"/>
      <c r="S86" s="127"/>
      <c r="T86" s="118"/>
      <c r="U86" s="118"/>
      <c r="V86" s="118"/>
      <c r="W86" s="115"/>
    </row>
    <row r="87" spans="1:23" ht="39.75" customHeight="1" x14ac:dyDescent="0.25">
      <c r="A87" s="137"/>
      <c r="B87" s="138"/>
      <c r="C87" s="139"/>
      <c r="D87" s="121"/>
      <c r="E87" s="139"/>
      <c r="F87" s="124"/>
      <c r="G87" s="139"/>
      <c r="H87" s="126" t="s">
        <v>282</v>
      </c>
      <c r="I87" s="59"/>
      <c r="J87" s="60"/>
      <c r="K87" s="63" t="s">
        <v>283</v>
      </c>
      <c r="L87" s="127"/>
      <c r="M87" s="127"/>
      <c r="N87" s="127"/>
      <c r="O87" s="127"/>
      <c r="P87" s="127"/>
      <c r="Q87" s="127"/>
      <c r="R87" s="127"/>
      <c r="S87" s="127"/>
      <c r="T87" s="118"/>
      <c r="U87" s="118"/>
      <c r="V87" s="118"/>
      <c r="W87" s="115"/>
    </row>
    <row r="88" spans="1:23" ht="25.5" x14ac:dyDescent="0.25">
      <c r="A88" s="137"/>
      <c r="B88" s="138"/>
      <c r="C88" s="139"/>
      <c r="D88" s="121"/>
      <c r="E88" s="139"/>
      <c r="F88" s="124"/>
      <c r="G88" s="139"/>
      <c r="H88" s="128"/>
      <c r="I88" s="59"/>
      <c r="J88" s="60"/>
      <c r="K88" s="63" t="s">
        <v>284</v>
      </c>
      <c r="L88" s="127"/>
      <c r="M88" s="127"/>
      <c r="N88" s="127"/>
      <c r="O88" s="127"/>
      <c r="P88" s="127"/>
      <c r="Q88" s="127"/>
      <c r="R88" s="127"/>
      <c r="S88" s="127"/>
      <c r="T88" s="118"/>
      <c r="U88" s="118"/>
      <c r="V88" s="118"/>
      <c r="W88" s="115"/>
    </row>
    <row r="89" spans="1:23" ht="76.5" x14ac:dyDescent="0.25">
      <c r="A89" s="137"/>
      <c r="B89" s="138"/>
      <c r="C89" s="139"/>
      <c r="D89" s="121"/>
      <c r="E89" s="139"/>
      <c r="F89" s="124"/>
      <c r="G89" s="139"/>
      <c r="H89" s="126" t="s">
        <v>285</v>
      </c>
      <c r="I89" s="59"/>
      <c r="J89" s="60"/>
      <c r="K89" s="63" t="s">
        <v>286</v>
      </c>
      <c r="L89" s="127"/>
      <c r="M89" s="127"/>
      <c r="N89" s="127"/>
      <c r="O89" s="127"/>
      <c r="P89" s="127"/>
      <c r="Q89" s="127"/>
      <c r="R89" s="127"/>
      <c r="S89" s="127"/>
      <c r="T89" s="118"/>
      <c r="U89" s="118"/>
      <c r="V89" s="118"/>
      <c r="W89" s="115"/>
    </row>
    <row r="90" spans="1:23" ht="51" x14ac:dyDescent="0.25">
      <c r="A90" s="137"/>
      <c r="B90" s="138"/>
      <c r="C90" s="139"/>
      <c r="D90" s="121"/>
      <c r="E90" s="139"/>
      <c r="F90" s="124"/>
      <c r="G90" s="139"/>
      <c r="H90" s="127"/>
      <c r="I90" s="59"/>
      <c r="J90" s="60"/>
      <c r="K90" s="63" t="s">
        <v>287</v>
      </c>
      <c r="L90" s="127"/>
      <c r="M90" s="127"/>
      <c r="N90" s="127"/>
      <c r="O90" s="127"/>
      <c r="P90" s="127"/>
      <c r="Q90" s="127"/>
      <c r="R90" s="127"/>
      <c r="S90" s="127"/>
      <c r="T90" s="118"/>
      <c r="U90" s="118"/>
      <c r="V90" s="118"/>
      <c r="W90" s="115"/>
    </row>
    <row r="91" spans="1:23" ht="25.5" x14ac:dyDescent="0.25">
      <c r="A91" s="137"/>
      <c r="B91" s="138"/>
      <c r="C91" s="139"/>
      <c r="D91" s="121"/>
      <c r="E91" s="139"/>
      <c r="F91" s="124"/>
      <c r="G91" s="139"/>
      <c r="H91" s="127"/>
      <c r="I91" s="59"/>
      <c r="J91" s="60"/>
      <c r="K91" s="63" t="s">
        <v>288</v>
      </c>
      <c r="L91" s="127"/>
      <c r="M91" s="127"/>
      <c r="N91" s="127"/>
      <c r="O91" s="127"/>
      <c r="P91" s="127"/>
      <c r="Q91" s="127"/>
      <c r="R91" s="127"/>
      <c r="S91" s="127"/>
      <c r="T91" s="118"/>
      <c r="U91" s="118"/>
      <c r="V91" s="118"/>
      <c r="W91" s="115"/>
    </row>
    <row r="92" spans="1:23" ht="38.25" x14ac:dyDescent="0.25">
      <c r="A92" s="137"/>
      <c r="B92" s="138"/>
      <c r="C92" s="139"/>
      <c r="D92" s="121"/>
      <c r="E92" s="139"/>
      <c r="F92" s="124"/>
      <c r="G92" s="139"/>
      <c r="H92" s="127"/>
      <c r="I92" s="59"/>
      <c r="J92" s="60"/>
      <c r="K92" s="63" t="s">
        <v>289</v>
      </c>
      <c r="L92" s="127"/>
      <c r="M92" s="127"/>
      <c r="N92" s="127"/>
      <c r="O92" s="127"/>
      <c r="P92" s="127"/>
      <c r="Q92" s="127"/>
      <c r="R92" s="127"/>
      <c r="S92" s="127"/>
      <c r="T92" s="118"/>
      <c r="U92" s="118"/>
      <c r="V92" s="118"/>
      <c r="W92" s="115"/>
    </row>
    <row r="93" spans="1:23" ht="25.5" x14ac:dyDescent="0.25">
      <c r="A93" s="137"/>
      <c r="B93" s="138"/>
      <c r="C93" s="139"/>
      <c r="D93" s="121"/>
      <c r="E93" s="139"/>
      <c r="F93" s="124"/>
      <c r="G93" s="139"/>
      <c r="H93" s="127"/>
      <c r="I93" s="59"/>
      <c r="J93" s="60"/>
      <c r="K93" s="63" t="s">
        <v>290</v>
      </c>
      <c r="L93" s="127"/>
      <c r="M93" s="127"/>
      <c r="N93" s="127"/>
      <c r="O93" s="127"/>
      <c r="P93" s="127"/>
      <c r="Q93" s="127"/>
      <c r="R93" s="127"/>
      <c r="S93" s="127"/>
      <c r="T93" s="118"/>
      <c r="U93" s="118"/>
      <c r="V93" s="118"/>
      <c r="W93" s="115"/>
    </row>
    <row r="94" spans="1:23" ht="25.5" x14ac:dyDescent="0.25">
      <c r="A94" s="137"/>
      <c r="B94" s="138"/>
      <c r="C94" s="139"/>
      <c r="D94" s="121"/>
      <c r="E94" s="139"/>
      <c r="F94" s="124"/>
      <c r="G94" s="139"/>
      <c r="H94" s="128"/>
      <c r="I94" s="59"/>
      <c r="J94" s="60"/>
      <c r="K94" s="63" t="s">
        <v>291</v>
      </c>
      <c r="L94" s="127"/>
      <c r="M94" s="127"/>
      <c r="N94" s="127"/>
      <c r="O94" s="127"/>
      <c r="P94" s="127"/>
      <c r="Q94" s="127"/>
      <c r="R94" s="127"/>
      <c r="S94" s="127"/>
      <c r="T94" s="118"/>
      <c r="U94" s="118"/>
      <c r="V94" s="118"/>
      <c r="W94" s="115"/>
    </row>
    <row r="95" spans="1:23" ht="25.5" x14ac:dyDescent="0.25">
      <c r="A95" s="137"/>
      <c r="B95" s="138"/>
      <c r="C95" s="139"/>
      <c r="D95" s="121"/>
      <c r="E95" s="139"/>
      <c r="F95" s="124"/>
      <c r="G95" s="139"/>
      <c r="H95" s="126" t="s">
        <v>292</v>
      </c>
      <c r="I95" s="59"/>
      <c r="J95" s="60"/>
      <c r="K95" s="63" t="s">
        <v>293</v>
      </c>
      <c r="L95" s="127"/>
      <c r="M95" s="127"/>
      <c r="N95" s="127"/>
      <c r="O95" s="127"/>
      <c r="P95" s="127"/>
      <c r="Q95" s="127"/>
      <c r="R95" s="127"/>
      <c r="S95" s="127"/>
      <c r="T95" s="118"/>
      <c r="U95" s="118"/>
      <c r="V95" s="118"/>
      <c r="W95" s="115"/>
    </row>
    <row r="96" spans="1:23" ht="25.5" x14ac:dyDescent="0.25">
      <c r="A96" s="137"/>
      <c r="B96" s="138"/>
      <c r="C96" s="139"/>
      <c r="D96" s="121"/>
      <c r="E96" s="139"/>
      <c r="F96" s="124"/>
      <c r="G96" s="139"/>
      <c r="H96" s="127"/>
      <c r="I96" s="59"/>
      <c r="J96" s="60"/>
      <c r="K96" s="63" t="s">
        <v>294</v>
      </c>
      <c r="L96" s="127"/>
      <c r="M96" s="127"/>
      <c r="N96" s="127"/>
      <c r="O96" s="127"/>
      <c r="P96" s="127"/>
      <c r="Q96" s="127"/>
      <c r="R96" s="127"/>
      <c r="S96" s="127"/>
      <c r="T96" s="118"/>
      <c r="U96" s="118"/>
      <c r="V96" s="118"/>
      <c r="W96" s="115"/>
    </row>
    <row r="97" spans="1:23" ht="38.25" x14ac:dyDescent="0.25">
      <c r="A97" s="137"/>
      <c r="B97" s="138"/>
      <c r="C97" s="139"/>
      <c r="D97" s="121"/>
      <c r="E97" s="139"/>
      <c r="F97" s="124"/>
      <c r="G97" s="139"/>
      <c r="H97" s="127"/>
      <c r="I97" s="59"/>
      <c r="J97" s="60"/>
      <c r="K97" s="63" t="s">
        <v>295</v>
      </c>
      <c r="L97" s="127"/>
      <c r="M97" s="127"/>
      <c r="N97" s="127"/>
      <c r="O97" s="127"/>
      <c r="P97" s="127"/>
      <c r="Q97" s="127"/>
      <c r="R97" s="127"/>
      <c r="S97" s="127"/>
      <c r="T97" s="118"/>
      <c r="U97" s="118"/>
      <c r="V97" s="118"/>
      <c r="W97" s="115"/>
    </row>
    <row r="98" spans="1:23" ht="38.25" x14ac:dyDescent="0.25">
      <c r="A98" s="137"/>
      <c r="B98" s="138"/>
      <c r="C98" s="139"/>
      <c r="D98" s="121"/>
      <c r="E98" s="139"/>
      <c r="F98" s="124"/>
      <c r="G98" s="139"/>
      <c r="H98" s="128"/>
      <c r="I98" s="59"/>
      <c r="J98" s="60"/>
      <c r="K98" s="63" t="s">
        <v>296</v>
      </c>
      <c r="L98" s="128"/>
      <c r="M98" s="128"/>
      <c r="N98" s="128"/>
      <c r="O98" s="128"/>
      <c r="P98" s="128"/>
      <c r="Q98" s="128"/>
      <c r="R98" s="128"/>
      <c r="S98" s="128"/>
      <c r="T98" s="119"/>
      <c r="U98" s="119"/>
      <c r="V98" s="119"/>
      <c r="W98" s="116"/>
    </row>
    <row r="99" spans="1:23" ht="122.1" customHeight="1" x14ac:dyDescent="0.25">
      <c r="A99" s="137"/>
      <c r="B99" s="138"/>
      <c r="C99" s="139"/>
      <c r="D99" s="122"/>
      <c r="E99" s="139"/>
      <c r="F99" s="125"/>
      <c r="G99" s="139"/>
      <c r="H99" s="59" t="s">
        <v>297</v>
      </c>
      <c r="I99" s="64"/>
      <c r="J99" s="60"/>
      <c r="K99" s="63" t="s">
        <v>298</v>
      </c>
      <c r="L99" s="61" t="s">
        <v>225</v>
      </c>
      <c r="M99" s="61" t="s">
        <v>226</v>
      </c>
      <c r="N99" s="61" t="s">
        <v>226</v>
      </c>
      <c r="O99" s="61" t="s">
        <v>227</v>
      </c>
      <c r="P99" s="61" t="s">
        <v>380</v>
      </c>
      <c r="Q99" s="61" t="s">
        <v>299</v>
      </c>
      <c r="R99" s="61" t="s">
        <v>230</v>
      </c>
      <c r="S99" s="61" t="s">
        <v>230</v>
      </c>
      <c r="T99" s="62">
        <v>44200</v>
      </c>
      <c r="U99" s="62">
        <v>44561</v>
      </c>
      <c r="V99" s="59" t="s">
        <v>300</v>
      </c>
      <c r="W99" s="12" t="s">
        <v>381</v>
      </c>
    </row>
    <row r="100" spans="1:23" ht="25.5" x14ac:dyDescent="0.25">
      <c r="A100" s="137"/>
      <c r="B100" s="138"/>
      <c r="C100" s="139"/>
      <c r="D100" s="139" t="s">
        <v>178</v>
      </c>
      <c r="E100" s="139"/>
      <c r="F100" s="25" t="s">
        <v>301</v>
      </c>
      <c r="G100" s="139"/>
      <c r="H100" s="25"/>
      <c r="I100" s="46"/>
      <c r="J100" s="33"/>
      <c r="K100" s="33"/>
      <c r="L100" s="33"/>
      <c r="M100" s="46"/>
      <c r="N100" s="46"/>
      <c r="O100" s="33"/>
      <c r="P100" s="33"/>
      <c r="Q100" s="33"/>
      <c r="R100" s="46"/>
      <c r="S100" s="46"/>
      <c r="T100" s="32"/>
      <c r="U100" s="32"/>
      <c r="V100" s="46"/>
      <c r="W100" s="12"/>
    </row>
    <row r="101" spans="1:23" ht="25.5" x14ac:dyDescent="0.25">
      <c r="A101" s="137"/>
      <c r="B101" s="138"/>
      <c r="C101" s="139"/>
      <c r="D101" s="139"/>
      <c r="E101" s="139"/>
      <c r="F101" s="25" t="s">
        <v>302</v>
      </c>
      <c r="G101" s="139"/>
      <c r="H101" s="25"/>
      <c r="I101" s="46"/>
      <c r="J101" s="33"/>
      <c r="K101" s="33"/>
      <c r="L101" s="33"/>
      <c r="M101" s="46"/>
      <c r="N101" s="46"/>
      <c r="O101" s="33"/>
      <c r="P101" s="33"/>
      <c r="Q101" s="33"/>
      <c r="R101" s="46"/>
      <c r="S101" s="46"/>
      <c r="T101" s="32"/>
      <c r="U101" s="32"/>
      <c r="V101" s="46"/>
      <c r="W101" s="12"/>
    </row>
    <row r="102" spans="1:23" ht="38.25" x14ac:dyDescent="0.25">
      <c r="A102" s="137"/>
      <c r="B102" s="138"/>
      <c r="C102" s="139"/>
      <c r="D102" s="25" t="s">
        <v>166</v>
      </c>
      <c r="E102" s="139"/>
      <c r="F102" s="25" t="s">
        <v>303</v>
      </c>
      <c r="G102" s="139"/>
      <c r="H102" s="25"/>
      <c r="I102" s="46"/>
      <c r="J102" s="33"/>
      <c r="K102" s="33"/>
      <c r="L102" s="33"/>
      <c r="M102" s="46"/>
      <c r="N102" s="46"/>
      <c r="O102" s="33"/>
      <c r="P102" s="33"/>
      <c r="Q102" s="33"/>
      <c r="R102" s="46"/>
      <c r="S102" s="46"/>
      <c r="T102" s="32"/>
      <c r="U102" s="32"/>
      <c r="V102" s="46"/>
      <c r="W102" s="12"/>
    </row>
    <row r="103" spans="1:23" ht="39.950000000000003" customHeight="1" x14ac:dyDescent="0.25">
      <c r="A103" s="137"/>
      <c r="B103" s="138"/>
      <c r="C103" s="139"/>
      <c r="D103" s="139" t="s">
        <v>304</v>
      </c>
      <c r="E103" s="139"/>
      <c r="F103" s="25" t="s">
        <v>305</v>
      </c>
      <c r="G103" s="139"/>
      <c r="H103" s="25"/>
      <c r="I103" s="46"/>
      <c r="J103" s="33"/>
      <c r="K103" s="33"/>
      <c r="L103" s="33"/>
      <c r="M103" s="46"/>
      <c r="N103" s="46"/>
      <c r="O103" s="33"/>
      <c r="P103" s="33"/>
      <c r="Q103" s="33"/>
      <c r="R103" s="46"/>
      <c r="S103" s="46"/>
      <c r="T103" s="32"/>
      <c r="U103" s="32"/>
      <c r="V103" s="46"/>
      <c r="W103" s="12"/>
    </row>
    <row r="104" spans="1:23" ht="39.950000000000003" customHeight="1" x14ac:dyDescent="0.25">
      <c r="A104" s="137"/>
      <c r="B104" s="138"/>
      <c r="C104" s="139"/>
      <c r="D104" s="139"/>
      <c r="E104" s="139"/>
      <c r="F104" s="25" t="s">
        <v>306</v>
      </c>
      <c r="G104" s="139"/>
      <c r="H104" s="25"/>
      <c r="I104" s="46"/>
      <c r="J104" s="33"/>
      <c r="K104" s="33"/>
      <c r="L104" s="33"/>
      <c r="M104" s="46"/>
      <c r="N104" s="46"/>
      <c r="O104" s="33"/>
      <c r="P104" s="33"/>
      <c r="Q104" s="33"/>
      <c r="R104" s="46"/>
      <c r="S104" s="46"/>
      <c r="T104" s="32"/>
      <c r="U104" s="32"/>
      <c r="V104" s="46"/>
      <c r="W104" s="12"/>
    </row>
    <row r="105" spans="1:23" ht="38.25" hidden="1" x14ac:dyDescent="0.25">
      <c r="A105" s="133">
        <v>7</v>
      </c>
      <c r="B105" s="133" t="s">
        <v>307</v>
      </c>
      <c r="C105" s="130" t="s">
        <v>308</v>
      </c>
      <c r="D105" s="47" t="s">
        <v>180</v>
      </c>
      <c r="E105" s="120" t="s">
        <v>309</v>
      </c>
      <c r="F105" s="25" t="s">
        <v>310</v>
      </c>
      <c r="G105" s="120" t="s">
        <v>311</v>
      </c>
      <c r="H105" s="25"/>
      <c r="I105" s="46"/>
      <c r="J105" s="33"/>
      <c r="K105" s="33"/>
      <c r="L105" s="33"/>
      <c r="M105" s="46"/>
      <c r="N105" s="46"/>
      <c r="O105" s="33"/>
      <c r="P105" s="33"/>
      <c r="Q105" s="33"/>
      <c r="R105" s="46"/>
      <c r="S105" s="46"/>
      <c r="T105" s="32"/>
      <c r="U105" s="32"/>
      <c r="V105" s="46"/>
      <c r="W105" s="12"/>
    </row>
    <row r="106" spans="1:23" ht="25.5" hidden="1" x14ac:dyDescent="0.25">
      <c r="A106" s="134"/>
      <c r="B106" s="134"/>
      <c r="C106" s="131"/>
      <c r="D106" s="47" t="s">
        <v>178</v>
      </c>
      <c r="E106" s="121"/>
      <c r="F106" s="120" t="s">
        <v>312</v>
      </c>
      <c r="G106" s="121"/>
      <c r="H106" s="25"/>
      <c r="I106" s="46"/>
      <c r="J106" s="33"/>
      <c r="K106" s="33"/>
      <c r="L106" s="33"/>
      <c r="M106" s="46"/>
      <c r="N106" s="46"/>
      <c r="O106" s="33"/>
      <c r="P106" s="33"/>
      <c r="Q106" s="33"/>
      <c r="R106" s="46"/>
      <c r="S106" s="46"/>
      <c r="T106" s="32"/>
      <c r="U106" s="32"/>
      <c r="V106" s="46"/>
      <c r="W106" s="12"/>
    </row>
    <row r="107" spans="1:23" hidden="1" x14ac:dyDescent="0.25">
      <c r="A107" s="134"/>
      <c r="B107" s="134"/>
      <c r="C107" s="131"/>
      <c r="D107" s="47" t="s">
        <v>166</v>
      </c>
      <c r="E107" s="121"/>
      <c r="F107" s="122"/>
      <c r="G107" s="121"/>
      <c r="H107" s="25"/>
      <c r="I107" s="46"/>
      <c r="J107" s="33"/>
      <c r="K107" s="33"/>
      <c r="L107" s="33"/>
      <c r="M107" s="46"/>
      <c r="N107" s="46"/>
      <c r="O107" s="33"/>
      <c r="P107" s="33"/>
      <c r="Q107" s="33"/>
      <c r="R107" s="46"/>
      <c r="S107" s="46"/>
      <c r="T107" s="32"/>
      <c r="U107" s="32"/>
      <c r="V107" s="46"/>
      <c r="W107" s="12"/>
    </row>
    <row r="108" spans="1:23" ht="21" hidden="1" customHeight="1" x14ac:dyDescent="0.25">
      <c r="A108" s="134"/>
      <c r="B108" s="134"/>
      <c r="C108" s="131"/>
      <c r="D108" s="47" t="s">
        <v>164</v>
      </c>
      <c r="E108" s="121"/>
      <c r="F108" s="130" t="s">
        <v>313</v>
      </c>
      <c r="G108" s="121"/>
      <c r="H108" s="25"/>
      <c r="I108" s="46"/>
      <c r="J108" s="33"/>
      <c r="K108" s="33"/>
      <c r="L108" s="33"/>
      <c r="M108" s="46"/>
      <c r="N108" s="46"/>
      <c r="O108" s="33"/>
      <c r="P108" s="33"/>
      <c r="Q108" s="33"/>
      <c r="R108" s="46"/>
      <c r="S108" s="46"/>
      <c r="T108" s="32"/>
      <c r="U108" s="32"/>
      <c r="V108" s="46"/>
      <c r="W108" s="12"/>
    </row>
    <row r="109" spans="1:23" ht="21" hidden="1" customHeight="1" x14ac:dyDescent="0.25">
      <c r="A109" s="134"/>
      <c r="B109" s="134"/>
      <c r="C109" s="131"/>
      <c r="D109" s="47" t="s">
        <v>160</v>
      </c>
      <c r="E109" s="121"/>
      <c r="F109" s="132"/>
      <c r="G109" s="121"/>
      <c r="H109" s="25"/>
      <c r="I109" s="46"/>
      <c r="J109" s="33"/>
      <c r="K109" s="33"/>
      <c r="L109" s="33"/>
      <c r="M109" s="46"/>
      <c r="N109" s="46"/>
      <c r="O109" s="33"/>
      <c r="P109" s="33"/>
      <c r="Q109" s="33"/>
      <c r="R109" s="46"/>
      <c r="S109" s="46"/>
      <c r="T109" s="32"/>
      <c r="U109" s="32"/>
      <c r="V109" s="46"/>
      <c r="W109" s="12"/>
    </row>
    <row r="110" spans="1:23" ht="25.5" hidden="1" x14ac:dyDescent="0.25">
      <c r="A110" s="134"/>
      <c r="B110" s="134"/>
      <c r="C110" s="131"/>
      <c r="D110" s="47" t="s">
        <v>314</v>
      </c>
      <c r="E110" s="121"/>
      <c r="F110" s="130" t="s">
        <v>315</v>
      </c>
      <c r="G110" s="121"/>
      <c r="H110" s="25"/>
      <c r="I110" s="46"/>
      <c r="J110" s="33"/>
      <c r="K110" s="33"/>
      <c r="L110" s="33"/>
      <c r="M110" s="46"/>
      <c r="N110" s="46"/>
      <c r="O110" s="33"/>
      <c r="P110" s="33"/>
      <c r="Q110" s="33"/>
      <c r="R110" s="46"/>
      <c r="S110" s="46"/>
      <c r="T110" s="32"/>
      <c r="U110" s="32"/>
      <c r="V110" s="46"/>
      <c r="W110" s="12"/>
    </row>
    <row r="111" spans="1:23" ht="38.25" hidden="1" x14ac:dyDescent="0.25">
      <c r="A111" s="135"/>
      <c r="B111" s="135"/>
      <c r="C111" s="132"/>
      <c r="D111" s="47" t="s">
        <v>316</v>
      </c>
      <c r="E111" s="122"/>
      <c r="F111" s="132"/>
      <c r="G111" s="122"/>
      <c r="H111" s="25"/>
      <c r="I111" s="46"/>
      <c r="J111" s="33"/>
      <c r="K111" s="33"/>
      <c r="L111" s="33"/>
      <c r="M111" s="46"/>
      <c r="N111" s="46"/>
      <c r="O111" s="33"/>
      <c r="P111" s="33"/>
      <c r="Q111" s="33"/>
      <c r="R111" s="46"/>
      <c r="S111" s="46"/>
      <c r="T111" s="32"/>
      <c r="U111" s="32"/>
      <c r="V111" s="46"/>
      <c r="W111" s="12"/>
    </row>
  </sheetData>
  <mergeCells count="95">
    <mergeCell ref="L3:N3"/>
    <mergeCell ref="A2:F2"/>
    <mergeCell ref="A3:A4"/>
    <mergeCell ref="B3:B4"/>
    <mergeCell ref="C3:C4"/>
    <mergeCell ref="D3:D4"/>
    <mergeCell ref="E3:E4"/>
    <mergeCell ref="F3:F4"/>
    <mergeCell ref="G3:G4"/>
    <mergeCell ref="H3:H4"/>
    <mergeCell ref="I3:I4"/>
    <mergeCell ref="J3:J4"/>
    <mergeCell ref="K3:K4"/>
    <mergeCell ref="B105:B111"/>
    <mergeCell ref="A105:A111"/>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5:G111"/>
    <mergeCell ref="F106:F107"/>
    <mergeCell ref="F108:F109"/>
    <mergeCell ref="F110:F111"/>
    <mergeCell ref="A40:A104"/>
    <mergeCell ref="B40:B104"/>
    <mergeCell ref="C40:C104"/>
    <mergeCell ref="D40:D41"/>
    <mergeCell ref="E40:E104"/>
    <mergeCell ref="G40:G104"/>
    <mergeCell ref="D42:D43"/>
    <mergeCell ref="D100:D101"/>
    <mergeCell ref="D103:D104"/>
    <mergeCell ref="E105:E111"/>
    <mergeCell ref="C105:C111"/>
    <mergeCell ref="E10:E14"/>
    <mergeCell ref="E29:E39"/>
    <mergeCell ref="C10:C14"/>
    <mergeCell ref="B10:B14"/>
    <mergeCell ref="A10:A14"/>
    <mergeCell ref="C29:C39"/>
    <mergeCell ref="B29:B39"/>
    <mergeCell ref="A29:A39"/>
    <mergeCell ref="R46:R98"/>
    <mergeCell ref="S46:S98"/>
    <mergeCell ref="L46:L98"/>
    <mergeCell ref="M46:M98"/>
    <mergeCell ref="N46:N98"/>
    <mergeCell ref="O46:O98"/>
    <mergeCell ref="P46:P98"/>
    <mergeCell ref="W46:W98"/>
    <mergeCell ref="V46:V98"/>
    <mergeCell ref="D44:D99"/>
    <mergeCell ref="T46:T98"/>
    <mergeCell ref="U46:U98"/>
    <mergeCell ref="F45:F99"/>
    <mergeCell ref="H95:H98"/>
    <mergeCell ref="H89:H94"/>
    <mergeCell ref="H87:H88"/>
    <mergeCell ref="H69:H84"/>
    <mergeCell ref="H66:H68"/>
    <mergeCell ref="H58:H65"/>
    <mergeCell ref="H52:H57"/>
    <mergeCell ref="H46:H51"/>
    <mergeCell ref="H85:H86"/>
    <mergeCell ref="Q46:Q98"/>
  </mergeCells>
  <dataValidations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Normal="100" workbookViewId="0">
      <pane xSplit="2" ySplit="4" topLeftCell="I52" activePane="bottomRight" state="frozen"/>
      <selection pane="topRight" activeCell="C1" sqref="C1"/>
      <selection pane="bottomLeft" activeCell="A5" sqref="A5"/>
      <selection pane="bottomRight" activeCell="N45" sqref="N4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88</v>
      </c>
      <c r="B1" s="51"/>
      <c r="C1" s="51"/>
      <c r="D1" s="51"/>
      <c r="E1" s="51"/>
      <c r="F1" s="51"/>
      <c r="G1" s="44"/>
      <c r="H1" s="44"/>
      <c r="I1" s="45"/>
      <c r="J1" s="44"/>
      <c r="K1" s="44"/>
      <c r="L1" s="44"/>
      <c r="M1" s="44"/>
      <c r="N1" s="44"/>
    </row>
    <row r="2" spans="1:14" s="9" customFormat="1" x14ac:dyDescent="0.25">
      <c r="A2" s="162" t="s">
        <v>317</v>
      </c>
      <c r="B2" s="162"/>
      <c r="C2" s="162"/>
      <c r="D2" s="162"/>
      <c r="E2" s="162"/>
      <c r="F2" s="162"/>
      <c r="G2" s="162"/>
      <c r="H2" s="44"/>
      <c r="I2" s="45"/>
      <c r="J2" s="44"/>
      <c r="K2" s="44"/>
      <c r="L2" s="44"/>
      <c r="M2" s="44"/>
      <c r="N2" s="44"/>
    </row>
    <row r="3" spans="1:14" s="54" customFormat="1" ht="30" customHeight="1" x14ac:dyDescent="0.25">
      <c r="A3" s="170" t="s">
        <v>13</v>
      </c>
      <c r="B3" s="170" t="s">
        <v>119</v>
      </c>
      <c r="C3" s="170" t="s">
        <v>120</v>
      </c>
      <c r="D3" s="170" t="s">
        <v>121</v>
      </c>
      <c r="E3" s="170" t="s">
        <v>122</v>
      </c>
      <c r="F3" s="170" t="s">
        <v>123</v>
      </c>
      <c r="G3" s="170" t="s">
        <v>124</v>
      </c>
      <c r="H3" s="172" t="s">
        <v>318</v>
      </c>
      <c r="I3" s="167" t="s">
        <v>319</v>
      </c>
      <c r="J3" s="168"/>
      <c r="K3" s="168"/>
      <c r="L3" s="168"/>
      <c r="M3" s="168"/>
      <c r="N3" s="169"/>
    </row>
    <row r="4" spans="1:14" s="54" customFormat="1" ht="45.2" customHeight="1" x14ac:dyDescent="0.25">
      <c r="A4" s="171"/>
      <c r="B4" s="171"/>
      <c r="C4" s="171"/>
      <c r="D4" s="171"/>
      <c r="E4" s="171"/>
      <c r="F4" s="171"/>
      <c r="G4" s="171"/>
      <c r="H4" s="173"/>
      <c r="I4" s="55" t="s">
        <v>132</v>
      </c>
      <c r="J4" s="55" t="s">
        <v>320</v>
      </c>
      <c r="K4" s="55" t="s">
        <v>134</v>
      </c>
      <c r="L4" s="56" t="s">
        <v>321</v>
      </c>
      <c r="M4" s="55" t="s">
        <v>322</v>
      </c>
      <c r="N4" s="56" t="s">
        <v>323</v>
      </c>
    </row>
    <row r="5" spans="1:14" s="37" customFormat="1" ht="25.5" hidden="1" x14ac:dyDescent="0.25">
      <c r="A5" s="144">
        <f>PlandeAccion2021!A5:A9</f>
        <v>1</v>
      </c>
      <c r="B5" s="144" t="str">
        <f>PlandeAccion2021!B5:B9</f>
        <v>MODERNIZACIÓN TECNOLÓGICA Y TRANSFORMACIÓN DIGITAL</v>
      </c>
      <c r="C5" s="147" t="str">
        <f>PlandeAccion2021!$C$5:$C$9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PlandeAccion2021!D5</f>
        <v>1. Mejorar la efectividad de la Rama Judicial y disminuir la congestión</v>
      </c>
      <c r="E5" s="147" t="str">
        <f>PlandeAccion2021!E5:E9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PlandeAccion2021!F5</f>
        <v>A) Definir los lineamientos estratégicos y de política en materia TIC y de justicia digital en la Rama Judicial.</v>
      </c>
      <c r="G5" s="147" t="str">
        <f>PlandeAccion2021!G5:G9</f>
        <v xml:space="preserve">1. Garantizar el acceso a la Justicia, reconociendo al usuario como razón de ser de la misma. </v>
      </c>
      <c r="H5" s="25" t="str">
        <f>IF(PlandeAccion2021!H5="","",PlandeAccion2021!H5)</f>
        <v/>
      </c>
      <c r="I5" s="46" t="str">
        <f>IF(PlandeAccion2021!Q5="","",PlandeAccion2021!Q5)</f>
        <v/>
      </c>
      <c r="J5" s="33"/>
      <c r="K5" s="33"/>
      <c r="L5" s="33"/>
      <c r="M5" s="36"/>
      <c r="N5" s="33"/>
    </row>
    <row r="6" spans="1:14" ht="51" hidden="1" x14ac:dyDescent="0.25">
      <c r="A6" s="145"/>
      <c r="B6" s="145"/>
      <c r="C6" s="148"/>
      <c r="D6" s="50" t="str">
        <f>PlandeAccion2021!D6</f>
        <v>2. Fortalecer la transparencia y apertura de datos de la Rama Judicial</v>
      </c>
      <c r="E6" s="148"/>
      <c r="F6" s="30" t="str">
        <f>PlandeAccion2021!F6</f>
        <v>B) Desarrollar, desplegar de forma escalonada y estabilizar el nuevo Sistema Integrado de Gestión Judicial, en el marco del expediente electrónico, los servicios ciudadanos digitales y la justicia en línea.</v>
      </c>
      <c r="G6" s="148"/>
      <c r="H6" s="25" t="str">
        <f>IF(PlandeAccion2021!H6="","",PlandeAccion2021!H6)</f>
        <v/>
      </c>
      <c r="I6" s="46" t="str">
        <f>IF(PlandeAccion2021!Q6="","",PlandeAccion2021!Q6)</f>
        <v/>
      </c>
      <c r="J6" s="33"/>
      <c r="K6" s="33"/>
      <c r="L6" s="33"/>
      <c r="M6" s="33"/>
      <c r="N6" s="33"/>
    </row>
    <row r="7" spans="1:14" ht="63.75" hidden="1" x14ac:dyDescent="0.25">
      <c r="A7" s="145"/>
      <c r="B7" s="145"/>
      <c r="C7" s="148"/>
      <c r="D7" s="50" t="str">
        <f>PlandeAccion2021!D7</f>
        <v>3. Mejorar el acceso a la justicia</v>
      </c>
      <c r="E7" s="148"/>
      <c r="F7" s="30" t="str">
        <f>PlandeAccion2021!F7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8"/>
      <c r="H7" s="25" t="str">
        <f>IF(PlandeAccion2021!H7="","",PlandeAccion2021!H7)</f>
        <v/>
      </c>
      <c r="I7" s="46" t="str">
        <f>IF(PlandeAccion2021!Q7="","",PlandeAccion2021!Q7)</f>
        <v/>
      </c>
      <c r="J7" s="33"/>
      <c r="K7" s="33"/>
      <c r="L7" s="33"/>
      <c r="M7" s="33"/>
      <c r="N7" s="33"/>
    </row>
    <row r="8" spans="1:14" ht="38.25" hidden="1" x14ac:dyDescent="0.25">
      <c r="A8" s="145"/>
      <c r="B8" s="145"/>
      <c r="C8" s="148"/>
      <c r="D8" s="50" t="str">
        <f>PlandeAccion2021!D8</f>
        <v>4. Fortalecer la autonomía e independencia judicial, administrativa y financiera de la Rama Judicial</v>
      </c>
      <c r="E8" s="148"/>
      <c r="F8" s="30" t="str">
        <f>PlandeAccion2021!F8</f>
        <v>D) Desarrollar y fortalecer las habilidades y competencias digitales, promover la gestión del cambio, el uso y apropiación de las TIC, así como el plan de comunicaciones.</v>
      </c>
      <c r="G8" s="148"/>
      <c r="H8" s="25" t="str">
        <f>IF(PlandeAccion2021!H8="","",PlandeAccion2021!H8)</f>
        <v/>
      </c>
      <c r="I8" s="46" t="str">
        <f>IF(PlandeAccion2021!Q8="","",PlandeAccion2021!Q8)</f>
        <v/>
      </c>
      <c r="J8" s="33"/>
      <c r="K8" s="33"/>
      <c r="L8" s="33"/>
      <c r="M8" s="33"/>
      <c r="N8" s="33"/>
    </row>
    <row r="9" spans="1:14" ht="38.25" hidden="1" x14ac:dyDescent="0.25">
      <c r="A9" s="146"/>
      <c r="B9" s="146"/>
      <c r="C9" s="149"/>
      <c r="D9" s="50" t="str">
        <f>PlandeAccion2021!D9</f>
        <v>5. Atraer, desarrollar y mantener a los mejores servidores judiciales</v>
      </c>
      <c r="E9" s="149"/>
      <c r="F9" s="30" t="str">
        <f>PlandeAccion2021!F9</f>
        <v>E) Impulsar el fortalecimiento institucional para la gestión estratégica de proyectos y procesos, así como para la gobernanza de la información y las TIC.</v>
      </c>
      <c r="G9" s="149"/>
      <c r="H9" s="25" t="str">
        <f>IF(PlandeAccion2021!H9="","",PlandeAccion2021!H9)</f>
        <v/>
      </c>
      <c r="I9" s="46" t="str">
        <f>IF(PlandeAccion2021!Q9="","",PlandeAccion2021!Q9)</f>
        <v/>
      </c>
      <c r="J9" s="33"/>
      <c r="K9" s="33"/>
      <c r="L9" s="33"/>
      <c r="M9" s="33"/>
      <c r="N9" s="33"/>
    </row>
    <row r="10" spans="1:14" ht="38.25" hidden="1" customHeight="1" x14ac:dyDescent="0.25">
      <c r="A10" s="133">
        <f>PlandeAccion2021!A10:A14</f>
        <v>2</v>
      </c>
      <c r="B10" s="133" t="str">
        <f>PlandeAccion2021!B10:B14</f>
        <v>PILAR ESTRATÉGICO DE MODERNIZACIÓN DE LA INFRAESTRUCTURA JUDICIAL Y SEGURIDAD</v>
      </c>
      <c r="C10" s="120" t="str">
        <f>PlandeAccion2021!$C$10:$C$14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PlandeAccion2021!D10</f>
        <v>Mejorar el acceso a la justicia</v>
      </c>
      <c r="E10" s="147" t="str">
        <f>PlandeAccion2021!E10:E14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PlandeAccion2021!F10</f>
        <v>A) Reducir la brecha que en materia de capacidad instalada presenta la Rama Judicial, acorde con la demanda de justicia.</v>
      </c>
      <c r="G10" s="130" t="str">
        <f>PlandeAccion2021!G10:G14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IF(PlandeAccion2021!H10="","",PlandeAccion2021!H10)</f>
        <v/>
      </c>
      <c r="I10" s="46" t="str">
        <f>IF(PlandeAccion2021!Q10="","",PlandeAccion2021!Q10)</f>
        <v/>
      </c>
      <c r="J10" s="33"/>
      <c r="K10" s="33"/>
      <c r="L10" s="33"/>
      <c r="M10" s="33"/>
      <c r="N10" s="33"/>
    </row>
    <row r="11" spans="1:14" hidden="1" x14ac:dyDescent="0.25">
      <c r="A11" s="134"/>
      <c r="B11" s="134"/>
      <c r="C11" s="121"/>
      <c r="D11" s="47" t="str">
        <f>PlandeAccion2021!D11</f>
        <v>Mejorar la efectividad de la Rama Judicial y disminuir la congestión</v>
      </c>
      <c r="E11" s="148"/>
      <c r="F11" s="30" t="str">
        <f>PlandeAccion2021!F11</f>
        <v>B) Aumentar el porcentaje de sedes propias.</v>
      </c>
      <c r="G11" s="131"/>
      <c r="H11" s="25" t="str">
        <f>IF(PlandeAccion2021!H11="","",PlandeAccion2021!H11)</f>
        <v/>
      </c>
      <c r="I11" s="46" t="str">
        <f>IF(PlandeAccion2021!Q11="","",PlandeAccion2021!Q11)</f>
        <v/>
      </c>
      <c r="J11" s="33"/>
      <c r="K11" s="33"/>
      <c r="L11" s="33"/>
      <c r="M11" s="33"/>
      <c r="N11" s="33"/>
    </row>
    <row r="12" spans="1:14" ht="25.5" hidden="1" x14ac:dyDescent="0.25">
      <c r="A12" s="134"/>
      <c r="B12" s="134"/>
      <c r="C12" s="121"/>
      <c r="D12" s="47" t="str">
        <f>PlandeAccion2021!D12</f>
        <v>Atraer, desarrollar y mantener a los mejores servidores judiciales</v>
      </c>
      <c r="E12" s="148"/>
      <c r="F12" s="30" t="str">
        <f>PlandeAccion2021!F12</f>
        <v>C) Aumentar el nivel de satisfacción de los prestadores y usuarios del servicio de justicia frente a la infraestructura.</v>
      </c>
      <c r="G12" s="131"/>
      <c r="H12" s="25" t="str">
        <f>IF(PlandeAccion2021!H12="","",PlandeAccion2021!H12)</f>
        <v/>
      </c>
      <c r="I12" s="46" t="str">
        <f>IF(PlandeAccion2021!Q12="","",PlandeAccion2021!Q12)</f>
        <v/>
      </c>
      <c r="J12" s="33"/>
      <c r="K12" s="33"/>
      <c r="L12" s="33"/>
      <c r="M12" s="33"/>
      <c r="N12" s="33"/>
    </row>
    <row r="13" spans="1:14" ht="42" hidden="1" customHeight="1" x14ac:dyDescent="0.25">
      <c r="A13" s="134"/>
      <c r="B13" s="134"/>
      <c r="C13" s="121"/>
      <c r="D13" s="47" t="str">
        <f>PlandeAccion2021!D13</f>
        <v>Fortalecer la autonomía e independencia judicial, administrativa y financiera de la Rama Judicial. Con la implementación</v>
      </c>
      <c r="E13" s="148"/>
      <c r="F13" s="30" t="str">
        <f>PlandeAccion2021!F13</f>
        <v>D) Reducir la vulnerabilidad de los funcionarios o empleados judiciales que en desarrollo de sus funciones presenten riesgos para su seguridad personal, según previo estudio.</v>
      </c>
      <c r="G13" s="131"/>
      <c r="H13" s="25" t="str">
        <f>IF(PlandeAccion2021!H13="","",PlandeAccion2021!H13)</f>
        <v/>
      </c>
      <c r="I13" s="46" t="str">
        <f>IF(PlandeAccion2021!Q13="","",PlandeAccion2021!Q13)</f>
        <v/>
      </c>
      <c r="J13" s="33"/>
      <c r="K13" s="33"/>
      <c r="L13" s="33"/>
      <c r="M13" s="33"/>
      <c r="N13" s="33"/>
    </row>
    <row r="14" spans="1:14" ht="51" hidden="1" x14ac:dyDescent="0.25">
      <c r="A14" s="135"/>
      <c r="B14" s="135"/>
      <c r="C14" s="122"/>
      <c r="D14" s="25" t="str">
        <f>PlandeAccion2021!D14</f>
        <v>Finalizado el periodo 2019-2022 se habrá incidido en forma importante en el mejoramiento del acceso y calidad del servicio de justicia, alcanzando las metas propuestas en materia de infraestructura física en el presente plan sectorial de desarrollo</v>
      </c>
      <c r="E14" s="149"/>
      <c r="F14" s="30" t="str">
        <f>PlandeAccion2021!F14</f>
        <v>E) Reducir la vulnerabilidad de la infraestructura física de la Rama Judicial.</v>
      </c>
      <c r="G14" s="132"/>
      <c r="H14" s="25" t="str">
        <f>IF(PlandeAccion2021!H14="","",PlandeAccion2021!H14)</f>
        <v/>
      </c>
      <c r="I14" s="46" t="str">
        <f>IF(PlandeAccion2021!Q14="","",PlandeAccion2021!Q14)</f>
        <v/>
      </c>
      <c r="J14" s="33"/>
      <c r="K14" s="33"/>
      <c r="L14" s="33"/>
      <c r="M14" s="33"/>
      <c r="N14" s="33"/>
    </row>
    <row r="15" spans="1:14" ht="12.75" hidden="1" customHeight="1" x14ac:dyDescent="0.25">
      <c r="A15" s="133">
        <f>PlandeAccion2021!A15:A24</f>
        <v>3</v>
      </c>
      <c r="B15" s="133" t="str">
        <f>PlandeAccion2021!B15:B24</f>
        <v>PILAR ESTRATÉGICO DE CARRERA JUDICIAL, DESARROLLO DEL TALENTO HUMANO Y GESTIÓN DEL CONOCIMIENTO</v>
      </c>
      <c r="C15" s="120" t="str">
        <f>PlandeAccion2021!$C$15:$C$24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PlandeAccion2021!D15</f>
        <v>Atraer, desarrollar y mantener a los mejores servidores judiciales</v>
      </c>
      <c r="E15" s="147" t="str">
        <f>PlandeAccion2021!E15:E19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9" t="str">
        <f>PlandeAccion2021!F15</f>
        <v>a) Diseñar e implementar el proceso de gestión de conocimiento para la Rama Judicial.</v>
      </c>
      <c r="G15" s="120" t="str">
        <f>PlandeAccion2021!G15:G24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IF(PlandeAccion2021!H15="","",PlandeAccion2021!H15)</f>
        <v/>
      </c>
      <c r="I15" s="46" t="str">
        <f>IF(PlandeAccion2021!Q15="","",PlandeAccion2021!Q15)</f>
        <v/>
      </c>
      <c r="J15" s="33"/>
      <c r="K15" s="33"/>
      <c r="L15" s="33"/>
      <c r="M15" s="33"/>
      <c r="N15" s="33"/>
    </row>
    <row r="16" spans="1:14" hidden="1" x14ac:dyDescent="0.25">
      <c r="A16" s="134"/>
      <c r="B16" s="134"/>
      <c r="C16" s="121"/>
      <c r="D16" s="47" t="str">
        <f>PlandeAccion2021!D16</f>
        <v>Mejorar la efectividad de la Rama Judicial y disminuir la congestión</v>
      </c>
      <c r="E16" s="148"/>
      <c r="F16" s="161"/>
      <c r="G16" s="121"/>
      <c r="H16" s="25" t="str">
        <f>IF(PlandeAccion2021!H16="","",PlandeAccion2021!H16)</f>
        <v/>
      </c>
      <c r="I16" s="46" t="str">
        <f>IF(PlandeAccion2021!Q16="","",PlandeAccion2021!Q16)</f>
        <v/>
      </c>
      <c r="J16" s="33"/>
      <c r="K16" s="33"/>
      <c r="L16" s="33"/>
      <c r="M16" s="33"/>
      <c r="N16" s="33"/>
    </row>
    <row r="17" spans="1:14" ht="51" hidden="1" customHeight="1" x14ac:dyDescent="0.25">
      <c r="A17" s="134"/>
      <c r="B17" s="134"/>
      <c r="C17" s="121"/>
      <c r="D17" s="47" t="str">
        <f>PlandeAccion2021!D17</f>
        <v>Mejorar el acceso a la justicia</v>
      </c>
      <c r="E17" s="148"/>
      <c r="F17" s="30" t="str">
        <f>PlandeAccion2021!F17</f>
        <v>b) Disponer de registros de elegibles vigentes con los mejores candidatos para la provisión de cargos de funcionarios y empleados para la Rama Judicial y fortalecer el sistema de ingreso a la carrera judicial.</v>
      </c>
      <c r="G17" s="121"/>
      <c r="H17" s="25" t="str">
        <f>IF(PlandeAccion2021!H17="","",PlandeAccion2021!H17)</f>
        <v/>
      </c>
      <c r="I17" s="46" t="str">
        <f>IF(PlandeAccion2021!Q17="","",PlandeAccion2021!Q17)</f>
        <v/>
      </c>
      <c r="J17" s="33"/>
      <c r="K17" s="33"/>
      <c r="L17" s="33"/>
      <c r="M17" s="33"/>
      <c r="N17" s="33"/>
    </row>
    <row r="18" spans="1:14" ht="25.5" hidden="1" customHeight="1" x14ac:dyDescent="0.25">
      <c r="A18" s="134"/>
      <c r="B18" s="134"/>
      <c r="C18" s="121"/>
      <c r="D18" s="47" t="str">
        <f>PlandeAccion2021!D18</f>
        <v>Fortalecer la autonomía e independencia judicial, administrativa y financiera de la Rama Judicial</v>
      </c>
      <c r="E18" s="148"/>
      <c r="F18" s="159" t="str">
        <f>PlandeAccion2021!F18</f>
        <v>c) Aumentar las competencias de los servidores judiciales a partir de evaluación permanente de la gestión y fortalecer el sistema de evaluación y seguimiento,</v>
      </c>
      <c r="G18" s="121"/>
      <c r="H18" s="25" t="str">
        <f>IF(PlandeAccion2021!H18="","",PlandeAccion2021!H18)</f>
        <v/>
      </c>
      <c r="I18" s="46" t="str">
        <f>IF(PlandeAccion2021!Q18="","",PlandeAccion2021!Q18)</f>
        <v/>
      </c>
      <c r="J18" s="33"/>
      <c r="K18" s="33"/>
      <c r="L18" s="33"/>
      <c r="M18" s="33"/>
      <c r="N18" s="33"/>
    </row>
    <row r="19" spans="1:14" hidden="1" x14ac:dyDescent="0.25">
      <c r="A19" s="134"/>
      <c r="B19" s="134"/>
      <c r="C19" s="121"/>
      <c r="D19" s="47" t="str">
        <f>PlandeAccion2021!D19</f>
        <v>Fortalecer la transparencia y apertura de datos de la Rama Judicial</v>
      </c>
      <c r="E19" s="148"/>
      <c r="F19" s="160"/>
      <c r="G19" s="121"/>
      <c r="H19" s="25" t="str">
        <f>IF(PlandeAccion2021!H19="","",PlandeAccion2021!H19)</f>
        <v/>
      </c>
      <c r="I19" s="46" t="str">
        <f>IF(PlandeAccion2021!Q19="","",PlandeAccion2021!Q19)</f>
        <v/>
      </c>
      <c r="J19" s="33"/>
      <c r="K19" s="33"/>
      <c r="L19" s="33"/>
      <c r="M19" s="33"/>
      <c r="N19" s="33"/>
    </row>
    <row r="20" spans="1:14" ht="38.25" hidden="1" x14ac:dyDescent="0.25">
      <c r="A20" s="134"/>
      <c r="B20" s="134"/>
      <c r="C20" s="121"/>
      <c r="D20" s="47" t="str">
        <f>PlandeAccion2021!D20</f>
        <v>Poner a disposición de los servidores judiciales y usuarios de la Rama Judicial, los productos a partir de un proceso de gestión de conocimiento implementado</v>
      </c>
      <c r="E20" s="148"/>
      <c r="F20" s="161"/>
      <c r="G20" s="121"/>
      <c r="H20" s="25" t="str">
        <f>IF(PlandeAccion2021!H20="","",PlandeAccion2021!H20)</f>
        <v/>
      </c>
      <c r="I20" s="46" t="str">
        <f>IF(PlandeAccion2021!Q20="","",PlandeAccion2021!Q20)</f>
        <v/>
      </c>
      <c r="J20" s="33"/>
      <c r="K20" s="33"/>
      <c r="L20" s="33"/>
      <c r="M20" s="33"/>
      <c r="N20" s="33"/>
    </row>
    <row r="21" spans="1:14" ht="38.25" hidden="1" customHeight="1" x14ac:dyDescent="0.25">
      <c r="A21" s="134"/>
      <c r="B21" s="134"/>
      <c r="C21" s="121"/>
      <c r="D21" s="47" t="str">
        <f>PlandeAccion2021!D21</f>
        <v>Planta de personal permanente de la Rama Judicial con los servidores judiciales idóneos y competentes según el sistema de carrera judicial, para aumentar la cobertura al 100% de cargos en propiedad</v>
      </c>
      <c r="E21" s="148"/>
      <c r="F21" s="159" t="str">
        <f>PlandeAccion2021!F21</f>
        <v>d) Ampliar la cobertura de funcionarios y empleados de la Rama Judicial con conocimientos actualizados por especialidad del Derecho, así como desde un enfoque de competencias y habilidades, aportando un mejor servicio de justicia en Colombia.</v>
      </c>
      <c r="G21" s="121"/>
      <c r="H21" s="25" t="str">
        <f>IF(PlandeAccion2021!H21="","",PlandeAccion2021!H21)</f>
        <v/>
      </c>
      <c r="I21" s="46" t="str">
        <f>IF(PlandeAccion2021!Q21="","",PlandeAccion2021!Q21)</f>
        <v/>
      </c>
      <c r="J21" s="33"/>
      <c r="K21" s="33"/>
      <c r="L21" s="33"/>
      <c r="M21" s="33"/>
      <c r="N21" s="33"/>
    </row>
    <row r="22" spans="1:14" ht="25.5" hidden="1" x14ac:dyDescent="0.25">
      <c r="A22" s="134"/>
      <c r="B22" s="134"/>
      <c r="C22" s="121"/>
      <c r="D22" s="47" t="str">
        <f>PlandeAccion2021!D22</f>
        <v>Modelo integral de formación, investigación y proyección social y fortalecimiento de la Escuela Judicial Rodrigo Lara Bonilla</v>
      </c>
      <c r="E22" s="148"/>
      <c r="F22" s="161"/>
      <c r="G22" s="121"/>
      <c r="H22" s="25" t="str">
        <f>IF(PlandeAccion2021!H22="","",PlandeAccion2021!H22)</f>
        <v/>
      </c>
      <c r="I22" s="46" t="str">
        <f>IF(PlandeAccion2021!Q22="","",PlandeAccion2021!Q22)</f>
        <v/>
      </c>
      <c r="J22" s="33"/>
      <c r="K22" s="33"/>
      <c r="L22" s="33"/>
      <c r="M22" s="33"/>
      <c r="N22" s="33"/>
    </row>
    <row r="23" spans="1:14" ht="51" hidden="1" x14ac:dyDescent="0.25">
      <c r="A23" s="134"/>
      <c r="B23" s="134"/>
      <c r="C23" s="121"/>
      <c r="D23" s="47" t="str">
        <f>PlandeAccion2021!D23</f>
        <v>Servidores judiciales y ciudadanos capacitados y formados en las temáticas y competencias según las jurisdicciones y especialidades del sistema de justicia, así como en habilidades blandas y distintas competencias, para un servicio en constante mejora</v>
      </c>
      <c r="E23" s="148"/>
      <c r="F23" s="30" t="str">
        <f>PlandeAccion2021!F23</f>
        <v>e) Ampliar la participación de los servidores judiciales de la Rama Judicial en los programas de bienestar integral, prevención y control del riesgo laboral.</v>
      </c>
      <c r="G23" s="121"/>
      <c r="H23" s="25" t="str">
        <f>IF(PlandeAccion2021!H23="","",PlandeAccion2021!H23)</f>
        <v/>
      </c>
      <c r="I23" s="46" t="str">
        <f>IF(PlandeAccion2021!Q23="","",PlandeAccion2021!Q23)</f>
        <v/>
      </c>
      <c r="J23" s="33"/>
      <c r="K23" s="33"/>
      <c r="L23" s="33"/>
      <c r="M23" s="33"/>
      <c r="N23" s="33"/>
    </row>
    <row r="24" spans="1:14" ht="38.25" hidden="1" x14ac:dyDescent="0.25">
      <c r="A24" s="135"/>
      <c r="B24" s="135"/>
      <c r="C24" s="122"/>
      <c r="D24" s="47" t="str">
        <f>PlandeAccion2021!D24</f>
        <v>31.0476 servidores judiciales beneficiados en el país (5.826 funcionarios y 25.221 empleados), con actividades deportivas, recreativas, culturales, de prevención y control del riesgo laboral y condiciones de salud</v>
      </c>
      <c r="E24" s="149"/>
      <c r="F24" s="30" t="str">
        <f>PlandeAccion2021!F24</f>
        <v>f) Mejorar las condiciones de acción y especialización la formación judicial y el fortalecimiento de la Escuela Judicial Rodrigo Lara Bonilla.</v>
      </c>
      <c r="G24" s="122"/>
      <c r="H24" s="25" t="str">
        <f>IF(PlandeAccion2021!H24="","",PlandeAccion2021!H24)</f>
        <v/>
      </c>
      <c r="I24" s="46" t="str">
        <f>IF(PlandeAccion2021!Q24="","",PlandeAccion2021!Q24)</f>
        <v/>
      </c>
      <c r="J24" s="33"/>
      <c r="K24" s="33"/>
      <c r="L24" s="33"/>
      <c r="M24" s="33"/>
      <c r="N24" s="33"/>
    </row>
    <row r="25" spans="1:14" ht="51" hidden="1" customHeight="1" x14ac:dyDescent="0.25">
      <c r="A25" s="133">
        <f>PlandeAccion2021!A25:A28</f>
        <v>4</v>
      </c>
      <c r="B25" s="133" t="str">
        <f>PlandeAccion2021!B25:B28</f>
        <v>PILAR ESTRATÉGICO DE TRANSFORMACIÓN DE LA ARQUITECTURA ORGANIZACIONAL</v>
      </c>
      <c r="C25" s="120" t="str">
        <f>PlandeAccion2021!$C$25:$C$28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PlandeAccion2021!D25</f>
        <v>Mejorar la efectividad de la Rama Judicial y disminuir la congestión</v>
      </c>
      <c r="E25" s="130" t="str">
        <f>PlandeAccion2021!E25:E28</f>
        <v>Mejorar estructuralmente la gestión de la Rama Judicial, disminuir la diferencia entre la oferta y demanda de justica, contando con información suficiente y oportuna para soportar las propuestas y decisiones transformación y mejoramiento.</v>
      </c>
      <c r="F25" s="30" t="str">
        <f>PlandeAccion2021!F25</f>
        <v>a) Mejorar la estructura de gobierno y organizacional de la Rama Judicial para facilitar la gestión, toma de decisiones, el seguimiento y control.</v>
      </c>
      <c r="G25" s="120" t="str">
        <f>PlandeAccion2021!G25:G28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IF(PlandeAccion2021!H25="","",PlandeAccion2021!H25)</f>
        <v/>
      </c>
      <c r="I25" s="46" t="str">
        <f>IF(PlandeAccion2021!Q25="","",PlandeAccion2021!Q25)</f>
        <v/>
      </c>
      <c r="J25" s="33"/>
      <c r="K25" s="33"/>
      <c r="L25" s="33"/>
      <c r="M25" s="33"/>
      <c r="N25" s="33"/>
    </row>
    <row r="26" spans="1:14" ht="38.25" hidden="1" x14ac:dyDescent="0.25">
      <c r="A26" s="134"/>
      <c r="B26" s="134"/>
      <c r="C26" s="121"/>
      <c r="D26" s="47" t="str">
        <f>PlandeAccion2021!D26</f>
        <v>Atraer, desarrollar y mantener a los mejores servidores judiciales</v>
      </c>
      <c r="E26" s="131"/>
      <c r="F26" s="30" t="str">
        <f>PlandeAccion2021!F26</f>
        <v>b) Incrementar la calidad y cantidad de la información sobre la Rama Judicial, que permita generar propuestas para el mejoramiento de la administración de justicia.</v>
      </c>
      <c r="G26" s="121"/>
      <c r="H26" s="25" t="str">
        <f>IF(PlandeAccion2021!H26="","",PlandeAccion2021!H26)</f>
        <v/>
      </c>
      <c r="I26" s="46" t="str">
        <f>IF(PlandeAccion2021!Q26="","",PlandeAccion2021!Q26)</f>
        <v/>
      </c>
      <c r="J26" s="33"/>
      <c r="K26" s="33"/>
      <c r="L26" s="33"/>
      <c r="M26" s="33"/>
      <c r="N26" s="33"/>
    </row>
    <row r="27" spans="1:14" ht="102" hidden="1" x14ac:dyDescent="0.25">
      <c r="A27" s="134"/>
      <c r="B27" s="134"/>
      <c r="C27" s="121"/>
      <c r="D27" s="47" t="str">
        <f>PlandeAccion2021!D27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1"/>
      <c r="F27" s="30" t="str">
        <f>PlandeAccion2021!F27</f>
        <v>c) Disminuir los tiempos procesales por jurisdicción, especialidad y nivel de competencia.</v>
      </c>
      <c r="G27" s="121"/>
      <c r="H27" s="25" t="str">
        <f>IF(PlandeAccion2021!H27="","",PlandeAccion2021!H27)</f>
        <v/>
      </c>
      <c r="I27" s="46" t="str">
        <f>IF(PlandeAccion2021!Q27="","",PlandeAccion2021!Q27)</f>
        <v/>
      </c>
      <c r="J27" s="33"/>
      <c r="K27" s="33"/>
      <c r="L27" s="33"/>
      <c r="M27" s="33"/>
      <c r="N27" s="33"/>
    </row>
    <row r="28" spans="1:14" ht="63.75" hidden="1" x14ac:dyDescent="0.25">
      <c r="A28" s="135"/>
      <c r="B28" s="135"/>
      <c r="C28" s="122"/>
      <c r="D28" s="47" t="str">
        <f>PlandeAccion2021!D28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2"/>
      <c r="F28" s="30" t="str">
        <f>PlandeAccion2021!F28</f>
        <v>d) Disminuir la congestión a través del aumento de la cantidad promedio de egresos efectivos de procesos, por especialidad, subespecialidad y nivel de competencia.</v>
      </c>
      <c r="G28" s="122"/>
      <c r="H28" s="25" t="str">
        <f>IF(PlandeAccion2021!H28="","",PlandeAccion2021!H28)</f>
        <v/>
      </c>
      <c r="I28" s="46" t="str">
        <f>IF(PlandeAccion2021!Q28="","",PlandeAccion2021!Q28)</f>
        <v/>
      </c>
      <c r="J28" s="33"/>
      <c r="K28" s="33"/>
      <c r="L28" s="33"/>
      <c r="M28" s="33"/>
      <c r="N28" s="33"/>
    </row>
    <row r="29" spans="1:14" ht="12.75" hidden="1" customHeight="1" x14ac:dyDescent="0.25">
      <c r="A29" s="133">
        <f>PlandeAccion2021!A29:A39</f>
        <v>5</v>
      </c>
      <c r="B29" s="133" t="str">
        <f>PlandeAccion2021!B29:B39</f>
        <v>PILAR ESTRATÉGICO DE JUSTICIA CERCANA AL CIUDADANO Y DE COMUNICACIÓN</v>
      </c>
      <c r="C29" s="130" t="str">
        <f>PlandeAccion2021!$C$29:$C$39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PlandeAccion2021!D29</f>
        <v>Fortalecer la transparencia y apertura de datos de la Rama Judicial</v>
      </c>
      <c r="E29" s="130" t="str">
        <f>PlandeAccion2021!E29:E39</f>
        <v>Modernizar y optimizar los mecanismos documentales y herramientas tecnológicas de gestión de la información generada por la Rama Judicial para su oportuna y confiable divulgación y consulta.</v>
      </c>
      <c r="F29" s="30" t="str">
        <f>PlandeAccion2021!F29</f>
        <v>a) Diseñar e implementar el modelo de atención al ciudadano.</v>
      </c>
      <c r="G29" s="120" t="str">
        <f>PlandeAccion2021!G29:G39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IF(PlandeAccion2021!H29="","",PlandeAccion2021!H29)</f>
        <v/>
      </c>
      <c r="I29" s="46" t="str">
        <f>IF(PlandeAccion2021!Q29="","",PlandeAccion2021!Q29)</f>
        <v/>
      </c>
      <c r="J29" s="33"/>
      <c r="K29" s="33"/>
      <c r="L29" s="33"/>
      <c r="M29" s="33"/>
      <c r="N29" s="33"/>
    </row>
    <row r="30" spans="1:14" ht="12.75" hidden="1" customHeight="1" x14ac:dyDescent="0.25">
      <c r="A30" s="134"/>
      <c r="B30" s="134"/>
      <c r="C30" s="131"/>
      <c r="D30" s="47" t="str">
        <f>PlandeAccion2021!D30</f>
        <v>Mejorar el acceso a la justicia</v>
      </c>
      <c r="E30" s="131"/>
      <c r="F30" s="159" t="str">
        <f>PlandeAccion2021!F30</f>
        <v>b) Aumentar la cantidad de despachos judiciales y dependencias administrativas con información organizada y archivada mediante la aplicación de una metodología con lineamientos en gestión documental.</v>
      </c>
      <c r="G30" s="121"/>
      <c r="H30" s="25" t="str">
        <f>IF(PlandeAccion2021!H30="","",PlandeAccion2021!H30)</f>
        <v/>
      </c>
      <c r="I30" s="46" t="str">
        <f>IF(PlandeAccion2021!Q30="","",PlandeAccion2021!Q30)</f>
        <v/>
      </c>
      <c r="J30" s="33"/>
      <c r="K30" s="33"/>
      <c r="L30" s="33"/>
      <c r="M30" s="33"/>
      <c r="N30" s="33"/>
    </row>
    <row r="31" spans="1:14" ht="25.5" hidden="1" x14ac:dyDescent="0.25">
      <c r="A31" s="134"/>
      <c r="B31" s="134"/>
      <c r="C31" s="131"/>
      <c r="D31" s="47" t="str">
        <f>PlandeAccion2021!D31</f>
        <v>Fortalecer la autonomía e independencia judicial, administrativa y financiera de la Rama Judicial</v>
      </c>
      <c r="E31" s="131"/>
      <c r="F31" s="161"/>
      <c r="G31" s="121"/>
      <c r="H31" s="25" t="str">
        <f>IF(PlandeAccion2021!H31="","",PlandeAccion2021!H31)</f>
        <v/>
      </c>
      <c r="I31" s="46" t="str">
        <f>IF(PlandeAccion2021!Q31="","",PlandeAccion2021!Q31)</f>
        <v/>
      </c>
      <c r="J31" s="33"/>
      <c r="K31" s="33"/>
      <c r="L31" s="33"/>
      <c r="M31" s="33"/>
      <c r="N31" s="33"/>
    </row>
    <row r="32" spans="1:14" ht="12.75" hidden="1" customHeight="1" x14ac:dyDescent="0.25">
      <c r="A32" s="134"/>
      <c r="B32" s="134"/>
      <c r="C32" s="131"/>
      <c r="D32" s="47" t="str">
        <f>PlandeAccion2021!D32</f>
        <v>Mejorar la efectividad de la Rama Judicial y disminuir la congestión</v>
      </c>
      <c r="E32" s="131"/>
      <c r="F32" s="159" t="str">
        <f>PlandeAccion2021!F32</f>
        <v>c) Aumentar los niveles de comunicación efectiva de la información jurisprudencial en la Rama Judicial e impulsar el uso de sistemas o herramientas digitales para la gestión y divulgación de la información producida por la Rama Judicial.</v>
      </c>
      <c r="G32" s="121"/>
      <c r="H32" s="25" t="str">
        <f>IF(PlandeAccion2021!H32="","",PlandeAccion2021!H32)</f>
        <v/>
      </c>
      <c r="I32" s="46" t="str">
        <f>IF(PlandeAccion2021!Q32="","",PlandeAccion2021!Q32)</f>
        <v/>
      </c>
      <c r="J32" s="33"/>
      <c r="K32" s="33"/>
      <c r="L32" s="33"/>
      <c r="M32" s="33"/>
      <c r="N32" s="33"/>
    </row>
    <row r="33" spans="1:14" hidden="1" x14ac:dyDescent="0.25">
      <c r="A33" s="134"/>
      <c r="B33" s="134"/>
      <c r="C33" s="131"/>
      <c r="D33" s="47" t="str">
        <f>PlandeAccion2021!D33</f>
        <v>Atraer, desarrollar y mantener a los mejores servidores judiciales</v>
      </c>
      <c r="E33" s="131"/>
      <c r="F33" s="161"/>
      <c r="G33" s="121"/>
      <c r="H33" s="25" t="str">
        <f>IF(PlandeAccion2021!H33="","",PlandeAccion2021!H33)</f>
        <v/>
      </c>
      <c r="I33" s="46" t="str">
        <f>IF(PlandeAccion2021!Q33="","",PlandeAccion2021!Q33)</f>
        <v/>
      </c>
      <c r="J33" s="33"/>
      <c r="K33" s="33"/>
      <c r="L33" s="33"/>
      <c r="M33" s="33"/>
      <c r="N33" s="33"/>
    </row>
    <row r="34" spans="1:14" ht="38.25" hidden="1" customHeight="1" x14ac:dyDescent="0.25">
      <c r="A34" s="134"/>
      <c r="B34" s="134"/>
      <c r="C34" s="131"/>
      <c r="D34" s="47" t="str">
        <f>PlandeAccion2021!D34</f>
        <v>Mejorar los tiempos de respuesta en el servicio al usuario interno o externo al implementar metodologías para la gestión documental en la Rama Judicial</v>
      </c>
      <c r="E34" s="131"/>
      <c r="F34" s="159" t="str">
        <f>PlandeAccion2021!F34</f>
        <v>c) Aumentar los niveles de comunicación efectiva de la información jurisprudencial en la Rama Judicial e impulsar el uso de sistemas o herramientas digitales para la gestión y divulgación de la información producida por la Rama Judicial.</v>
      </c>
      <c r="G34" s="121"/>
      <c r="H34" s="25" t="str">
        <f>IF(PlandeAccion2021!H34="","",PlandeAccion2021!H34)</f>
        <v/>
      </c>
      <c r="I34" s="46" t="str">
        <f>IF(PlandeAccion2021!Q34="","",PlandeAccion2021!Q34)</f>
        <v/>
      </c>
      <c r="J34" s="33"/>
      <c r="K34" s="33"/>
      <c r="L34" s="33"/>
      <c r="M34" s="33"/>
      <c r="N34" s="33"/>
    </row>
    <row r="35" spans="1:14" ht="63.75" hidden="1" x14ac:dyDescent="0.25">
      <c r="A35" s="134"/>
      <c r="B35" s="134"/>
      <c r="C35" s="131"/>
      <c r="D35" s="47" t="str">
        <f>PlandeAccion2021!D35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1"/>
      <c r="F35" s="161"/>
      <c r="G35" s="121"/>
      <c r="H35" s="25" t="str">
        <f>IF(PlandeAccion2021!H35="","",PlandeAccion2021!H35)</f>
        <v/>
      </c>
      <c r="I35" s="46" t="str">
        <f>IF(PlandeAccion2021!Q35="","",PlandeAccion2021!Q35)</f>
        <v/>
      </c>
      <c r="J35" s="33"/>
      <c r="K35" s="33"/>
      <c r="L35" s="33"/>
      <c r="M35" s="33"/>
      <c r="N35" s="33"/>
    </row>
    <row r="36" spans="1:14" ht="25.5" hidden="1" customHeight="1" x14ac:dyDescent="0.25">
      <c r="A36" s="134"/>
      <c r="B36" s="134"/>
      <c r="C36" s="131"/>
      <c r="D36" s="47" t="str">
        <f>PlandeAccion2021!D36</f>
        <v>Establecer sistemas ágiles y precisos de clasificación, búsqueda y acceso de jurisprudencia por parte del usuario</v>
      </c>
      <c r="E36" s="131"/>
      <c r="F36" s="159" t="str">
        <f>PlandeAccion2021!F36</f>
        <v>e) Aumentar el número de folios y soportes digitalizados de tarjetas profesionales del Sistema de Información del Registro Nacional de Abogados y Auxiliares de la Justicia.</v>
      </c>
      <c r="G36" s="121"/>
      <c r="H36" s="25" t="str">
        <f>IF(PlandeAccion2021!H36="","",PlandeAccion2021!H36)</f>
        <v/>
      </c>
      <c r="I36" s="46" t="str">
        <f>IF(PlandeAccion2021!Q36="","",PlandeAccion2021!Q36)</f>
        <v/>
      </c>
      <c r="J36" s="33"/>
      <c r="K36" s="33"/>
      <c r="L36" s="33"/>
      <c r="M36" s="33"/>
      <c r="N36" s="33"/>
    </row>
    <row r="37" spans="1:14" ht="25.5" hidden="1" x14ac:dyDescent="0.25">
      <c r="A37" s="134"/>
      <c r="B37" s="134"/>
      <c r="C37" s="131"/>
      <c r="D37" s="47" t="str">
        <f>PlandeAccion2021!D37</f>
        <v>Fortalecer la consolidación, actualización y acceso a la información normativa y doctrinaria</v>
      </c>
      <c r="E37" s="131"/>
      <c r="F37" s="161"/>
      <c r="G37" s="121"/>
      <c r="H37" s="25" t="str">
        <f>IF(PlandeAccion2021!H37="","",PlandeAccion2021!H37)</f>
        <v/>
      </c>
      <c r="I37" s="46" t="str">
        <f>IF(PlandeAccion2021!Q37="","",PlandeAccion2021!Q37)</f>
        <v/>
      </c>
      <c r="J37" s="33"/>
      <c r="K37" s="33"/>
      <c r="L37" s="33"/>
      <c r="M37" s="33"/>
      <c r="N37" s="33"/>
    </row>
    <row r="38" spans="1:14" ht="38.25" hidden="1" customHeight="1" x14ac:dyDescent="0.25">
      <c r="A38" s="134"/>
      <c r="B38" s="134"/>
      <c r="C38" s="131"/>
      <c r="D38" s="47" t="str">
        <f>PlandeAccion2021!D38</f>
        <v>Controlar en tiempo real el ejercicio de la profesión de todos los Abogados del país mediante la presentación y validación de una tarjeta profesional con formato tecnológico</v>
      </c>
      <c r="E38" s="131"/>
      <c r="F38" s="159" t="str">
        <f>PlandeAccion2021!F38</f>
        <v>f) Evaluar y acreditar el 100% de los futuros egresados en Derecho mediante la realización el Examen de Estado, como requisito para el ejercicio de la profesión conforme lo estipulado en la Ley 1905 de 2018.</v>
      </c>
      <c r="G38" s="121"/>
      <c r="H38" s="25" t="str">
        <f>IF(PlandeAccion2021!H38="","",PlandeAccion2021!H38)</f>
        <v/>
      </c>
      <c r="I38" s="46" t="str">
        <f>IF(PlandeAccion2021!Q38="","",PlandeAccion2021!Q38)</f>
        <v/>
      </c>
      <c r="J38" s="33"/>
      <c r="K38" s="33"/>
      <c r="L38" s="33"/>
      <c r="M38" s="33"/>
      <c r="N38" s="33"/>
    </row>
    <row r="39" spans="1:14" ht="25.5" hidden="1" x14ac:dyDescent="0.25">
      <c r="A39" s="135"/>
      <c r="B39" s="135"/>
      <c r="C39" s="132"/>
      <c r="D39" s="47" t="str">
        <f>PlandeAccion2021!D39</f>
        <v>Evaluar y acreditar los futuros abogados egresados mediante el Examen de Estado como requisito para ejercer su profesión</v>
      </c>
      <c r="E39" s="132"/>
      <c r="F39" s="161"/>
      <c r="G39" s="122"/>
      <c r="H39" s="25" t="str">
        <f>IF(PlandeAccion2021!H39="","",PlandeAccion2021!H39)</f>
        <v/>
      </c>
      <c r="I39" s="46" t="str">
        <f>IF(PlandeAccion2021!Q39="","",PlandeAccion2021!Q39)</f>
        <v/>
      </c>
      <c r="J39" s="33"/>
      <c r="K39" s="33"/>
      <c r="L39" s="33"/>
      <c r="M39" s="33"/>
      <c r="N39" s="33"/>
    </row>
    <row r="40" spans="1:14" ht="25.5" customHeight="1" x14ac:dyDescent="0.25">
      <c r="A40" s="137">
        <f>PlandeAccion2021!A40:A104</f>
        <v>6</v>
      </c>
      <c r="B40" s="138" t="str">
        <f>PlandeAccion2021!B40:B104</f>
        <v>PILAR ESTRATÉGICO DE CALIDAD DE LA JUSTICIA</v>
      </c>
      <c r="C40" s="163" t="str">
        <f>PlandeAccion2021!$C$40:$C$104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3" t="str">
        <f>PlandeAccion2021!D40</f>
        <v>Mejorar la efectividad de la Rama Judicial y disminuir la congestión</v>
      </c>
      <c r="E40" s="163" t="str">
        <f>PlandeAccion2021!E40:E104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PlandeAccion2021!F40</f>
        <v>a) Garantizar el acceso a la Justicia, reconociendo al usuario como razón de ser de la misma.</v>
      </c>
      <c r="G40" s="139" t="str">
        <f>PlandeAccion2021!G40:G104</f>
        <v>5. Fomentar la cultura organizacional de calidad, control y medio ambiente, orientada a la responsabilidad social y ética del servidor judicial.
7. Fortalecer continuamente las competencias y el liderazgo del talento humano de la organización.</v>
      </c>
      <c r="H40" s="25" t="str">
        <f>IF(PlandeAccion2021!H40="","",PlandeAccion2021!H40)</f>
        <v/>
      </c>
      <c r="I40" s="46" t="str">
        <f>IF(PlandeAccion2021!Q40="","",PlandeAccion2021!Q40)</f>
        <v/>
      </c>
      <c r="J40" s="33"/>
      <c r="K40" s="33"/>
      <c r="L40" s="33"/>
      <c r="M40" s="33"/>
      <c r="N40" s="33"/>
    </row>
    <row r="41" spans="1:14" ht="38.25" x14ac:dyDescent="0.25">
      <c r="A41" s="137"/>
      <c r="B41" s="138"/>
      <c r="C41" s="163"/>
      <c r="D41" s="163"/>
      <c r="E41" s="163"/>
      <c r="F41" s="30" t="str">
        <f>PlandeAccion2021!F41</f>
        <v>b) Avanzar hacia el enfoque sistémico integral de la Rama Judicial, por medio de la armonización y coordinación de los esfuerzos de los distintos órganos que la integran.</v>
      </c>
      <c r="G41" s="139"/>
      <c r="H41" s="25" t="str">
        <f>IF(PlandeAccion2021!H41="","",PlandeAccion2021!H41)</f>
        <v/>
      </c>
      <c r="I41" s="46" t="str">
        <f>IF(PlandeAccion2021!Q41="","",PlandeAccion2021!Q41)</f>
        <v/>
      </c>
      <c r="J41" s="33"/>
      <c r="K41" s="33"/>
      <c r="L41" s="33"/>
      <c r="M41" s="33"/>
      <c r="N41" s="33"/>
    </row>
    <row r="42" spans="1:14" ht="25.5" x14ac:dyDescent="0.25">
      <c r="A42" s="137"/>
      <c r="B42" s="138"/>
      <c r="C42" s="163"/>
      <c r="D42" s="163" t="str">
        <f>PlandeAccion2021!D42</f>
        <v>Mejorar el acceso a la justicia</v>
      </c>
      <c r="E42" s="163"/>
      <c r="F42" s="30" t="str">
        <f>PlandeAccion2021!F42</f>
        <v>c) Cumplir los requisitos de los usuarios de conformidad con la Constitución y la Ley.</v>
      </c>
      <c r="G42" s="139"/>
      <c r="H42" s="25" t="str">
        <f>IF(PlandeAccion2021!H42="","",PlandeAccion2021!H42)</f>
        <v/>
      </c>
      <c r="I42" s="46" t="str">
        <f>IF(PlandeAccion2021!Q42="","",PlandeAccion2021!Q42)</f>
        <v/>
      </c>
      <c r="J42" s="33"/>
      <c r="K42" s="33"/>
      <c r="L42" s="33"/>
      <c r="M42" s="33"/>
      <c r="N42" s="33"/>
    </row>
    <row r="43" spans="1:14" ht="63.75" x14ac:dyDescent="0.25">
      <c r="A43" s="137"/>
      <c r="B43" s="138"/>
      <c r="C43" s="163"/>
      <c r="D43" s="163"/>
      <c r="E43" s="163"/>
      <c r="F43" s="30" t="str">
        <f>PlandeAccion2021!F43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9"/>
      <c r="H43" s="25" t="str">
        <f>IF(PlandeAccion2021!H43="","",PlandeAccion2021!H43)</f>
        <v/>
      </c>
      <c r="I43" s="46" t="str">
        <f>IF(PlandeAccion2021!Q43="","",PlandeAccion2021!Q43)</f>
        <v/>
      </c>
      <c r="J43" s="33"/>
      <c r="K43" s="33"/>
      <c r="L43" s="33"/>
      <c r="M43" s="33"/>
      <c r="N43" s="33"/>
    </row>
    <row r="44" spans="1:14" ht="38.25" x14ac:dyDescent="0.25">
      <c r="A44" s="137"/>
      <c r="B44" s="138"/>
      <c r="C44" s="163"/>
      <c r="D44" s="130" t="str">
        <f>PlandeAccion2021!D44</f>
        <v>Fortalecer la transparencia y apertura de datos de la Rama Judicial</v>
      </c>
      <c r="E44" s="163"/>
      <c r="F44" s="30" t="str">
        <f>PlandeAccion2021!F44</f>
        <v>e) Fomentar la cultura organizacional de calidad, control y medio ambiente, orientada a la responsabilidad social y ética del servidor judicial.</v>
      </c>
      <c r="G44" s="139"/>
      <c r="H44" s="25" t="str">
        <f>IF(PlandeAccion2021!H44="","",PlandeAccion2021!H44)</f>
        <v/>
      </c>
      <c r="I44" s="46" t="str">
        <f>IF(PlandeAccion2021!Q44="","",PlandeAccion2021!Q44)</f>
        <v/>
      </c>
      <c r="J44" s="33"/>
      <c r="K44" s="33"/>
      <c r="L44" s="33"/>
      <c r="M44" s="33"/>
      <c r="N44" s="33"/>
    </row>
    <row r="45" spans="1:14" ht="112.5" customHeight="1" x14ac:dyDescent="0.25">
      <c r="A45" s="137"/>
      <c r="B45" s="138"/>
      <c r="C45" s="163"/>
      <c r="D45" s="131"/>
      <c r="E45" s="163"/>
      <c r="F45" s="164" t="str">
        <f>PlandeAccion2021!F45</f>
        <v>f) Mejorar continuamente el Sistema Integrado de Gestión y Control de la Calidad y del Medio Ambiente “SIGCMA”.</v>
      </c>
      <c r="G45" s="139"/>
      <c r="H45" s="46" t="str">
        <f>IF(PlandeAccion2021!H45="","",PlandeAccion2021!H45)</f>
        <v>PROGRAMA ANUAL DE AUDITORÍA 2021</v>
      </c>
      <c r="I45" s="46" t="str">
        <f>IF(PlandeAccion2021!Q45="","",PlandeAccion2021!Q45)</f>
        <v>Programa Anual de Auditoría 2021 socializado y aprobado</v>
      </c>
      <c r="J45" s="46" t="s">
        <v>230</v>
      </c>
      <c r="K45" s="46" t="s">
        <v>230</v>
      </c>
      <c r="L45" s="46" t="s">
        <v>324</v>
      </c>
      <c r="M45" s="74">
        <v>44286</v>
      </c>
      <c r="N45" s="25" t="s">
        <v>325</v>
      </c>
    </row>
    <row r="46" spans="1:14" ht="25.5" customHeight="1" x14ac:dyDescent="0.25">
      <c r="A46" s="137"/>
      <c r="B46" s="138"/>
      <c r="C46" s="163"/>
      <c r="D46" s="131"/>
      <c r="E46" s="163"/>
      <c r="F46" s="165"/>
      <c r="G46" s="139"/>
      <c r="H46" s="133" t="str">
        <f>IF(PlandeAccion2021!H46="","",PlandeAccion2021!H46)</f>
        <v>ROL EVALUACIÓN Y SEGUIMIENTO
AUDITORÍAS DE GESTIÓN - NIVEL NACIONAL</v>
      </c>
      <c r="I46" s="133" t="str">
        <f>IF(PlandeAccion2021!Q46="","",PlandeAccion2021!Q46)</f>
        <v>Informe trimestral de avance el PAA</v>
      </c>
      <c r="J46" s="133">
        <f>1/4</f>
        <v>0.25</v>
      </c>
      <c r="K46" s="133" t="s">
        <v>235</v>
      </c>
      <c r="L46" s="133" t="s">
        <v>326</v>
      </c>
      <c r="M46" s="156">
        <v>44286</v>
      </c>
      <c r="N46" s="120" t="s">
        <v>327</v>
      </c>
    </row>
    <row r="47" spans="1:14" x14ac:dyDescent="0.25">
      <c r="A47" s="137"/>
      <c r="B47" s="138"/>
      <c r="C47" s="163"/>
      <c r="D47" s="131"/>
      <c r="E47" s="163"/>
      <c r="F47" s="165"/>
      <c r="G47" s="139"/>
      <c r="H47" s="134"/>
      <c r="I47" s="134"/>
      <c r="J47" s="134"/>
      <c r="K47" s="134"/>
      <c r="L47" s="134"/>
      <c r="M47" s="157"/>
      <c r="N47" s="121"/>
    </row>
    <row r="48" spans="1:14" x14ac:dyDescent="0.25">
      <c r="A48" s="137"/>
      <c r="B48" s="138"/>
      <c r="C48" s="163"/>
      <c r="D48" s="131"/>
      <c r="E48" s="163"/>
      <c r="F48" s="165"/>
      <c r="G48" s="139"/>
      <c r="H48" s="134"/>
      <c r="I48" s="134"/>
      <c r="J48" s="134"/>
      <c r="K48" s="134"/>
      <c r="L48" s="134"/>
      <c r="M48" s="157"/>
      <c r="N48" s="121"/>
    </row>
    <row r="49" spans="1:14" x14ac:dyDescent="0.25">
      <c r="A49" s="137"/>
      <c r="B49" s="138"/>
      <c r="C49" s="163"/>
      <c r="D49" s="131"/>
      <c r="E49" s="163"/>
      <c r="F49" s="165"/>
      <c r="G49" s="139"/>
      <c r="H49" s="134"/>
      <c r="I49" s="134"/>
      <c r="J49" s="134"/>
      <c r="K49" s="134"/>
      <c r="L49" s="134"/>
      <c r="M49" s="157"/>
      <c r="N49" s="121"/>
    </row>
    <row r="50" spans="1:14" x14ac:dyDescent="0.25">
      <c r="A50" s="137"/>
      <c r="B50" s="138"/>
      <c r="C50" s="163"/>
      <c r="D50" s="131"/>
      <c r="E50" s="163"/>
      <c r="F50" s="165"/>
      <c r="G50" s="139"/>
      <c r="H50" s="134"/>
      <c r="I50" s="134"/>
      <c r="J50" s="134"/>
      <c r="K50" s="134"/>
      <c r="L50" s="134"/>
      <c r="M50" s="157"/>
      <c r="N50" s="121"/>
    </row>
    <row r="51" spans="1:14" x14ac:dyDescent="0.25">
      <c r="A51" s="137"/>
      <c r="B51" s="138"/>
      <c r="C51" s="163"/>
      <c r="D51" s="131"/>
      <c r="E51" s="163"/>
      <c r="F51" s="165"/>
      <c r="G51" s="139"/>
      <c r="H51" s="135"/>
      <c r="I51" s="134"/>
      <c r="J51" s="134"/>
      <c r="K51" s="134"/>
      <c r="L51" s="134"/>
      <c r="M51" s="158"/>
      <c r="N51" s="122"/>
    </row>
    <row r="52" spans="1:14" ht="25.5" customHeight="1" x14ac:dyDescent="0.25">
      <c r="A52" s="137"/>
      <c r="B52" s="138"/>
      <c r="C52" s="163"/>
      <c r="D52" s="131"/>
      <c r="E52" s="163"/>
      <c r="F52" s="165"/>
      <c r="G52" s="139"/>
      <c r="H52" s="133" t="str">
        <f>IF(PlandeAccion2021!H52="","",PlandeAccion2021!H52)</f>
        <v>ROL EVALUACIÓN Y SEGUIMIENTO
AUDITORÍAS DE GESTIÓN - NIVEL CENTRAL</v>
      </c>
      <c r="I52" s="134"/>
      <c r="J52" s="134"/>
      <c r="K52" s="134"/>
      <c r="L52" s="134"/>
      <c r="M52" s="156">
        <v>44286</v>
      </c>
      <c r="N52" s="120" t="s">
        <v>328</v>
      </c>
    </row>
    <row r="53" spans="1:14" x14ac:dyDescent="0.25">
      <c r="A53" s="137"/>
      <c r="B53" s="138"/>
      <c r="C53" s="163"/>
      <c r="D53" s="131"/>
      <c r="E53" s="163"/>
      <c r="F53" s="165"/>
      <c r="G53" s="139"/>
      <c r="H53" s="134"/>
      <c r="I53" s="134"/>
      <c r="J53" s="134"/>
      <c r="K53" s="134"/>
      <c r="L53" s="134"/>
      <c r="M53" s="157"/>
      <c r="N53" s="121"/>
    </row>
    <row r="54" spans="1:14" x14ac:dyDescent="0.25">
      <c r="A54" s="137"/>
      <c r="B54" s="138"/>
      <c r="C54" s="163"/>
      <c r="D54" s="131"/>
      <c r="E54" s="163"/>
      <c r="F54" s="165"/>
      <c r="G54" s="139"/>
      <c r="H54" s="134"/>
      <c r="I54" s="134"/>
      <c r="J54" s="134"/>
      <c r="K54" s="134"/>
      <c r="L54" s="134"/>
      <c r="M54" s="157"/>
      <c r="N54" s="121"/>
    </row>
    <row r="55" spans="1:14" x14ac:dyDescent="0.25">
      <c r="A55" s="137"/>
      <c r="B55" s="138"/>
      <c r="C55" s="163"/>
      <c r="D55" s="131"/>
      <c r="E55" s="163"/>
      <c r="F55" s="165"/>
      <c r="G55" s="139"/>
      <c r="H55" s="134"/>
      <c r="I55" s="134"/>
      <c r="J55" s="134"/>
      <c r="K55" s="134"/>
      <c r="L55" s="134"/>
      <c r="M55" s="157"/>
      <c r="N55" s="121"/>
    </row>
    <row r="56" spans="1:14" x14ac:dyDescent="0.25">
      <c r="A56" s="137"/>
      <c r="B56" s="138"/>
      <c r="C56" s="163"/>
      <c r="D56" s="131"/>
      <c r="E56" s="163"/>
      <c r="F56" s="165"/>
      <c r="G56" s="139"/>
      <c r="H56" s="134"/>
      <c r="I56" s="134"/>
      <c r="J56" s="134"/>
      <c r="K56" s="134"/>
      <c r="L56" s="134"/>
      <c r="M56" s="157"/>
      <c r="N56" s="121"/>
    </row>
    <row r="57" spans="1:14" x14ac:dyDescent="0.25">
      <c r="A57" s="137"/>
      <c r="B57" s="138"/>
      <c r="C57" s="163"/>
      <c r="D57" s="131"/>
      <c r="E57" s="163"/>
      <c r="F57" s="165"/>
      <c r="G57" s="139"/>
      <c r="H57" s="135"/>
      <c r="I57" s="134"/>
      <c r="J57" s="134"/>
      <c r="K57" s="134"/>
      <c r="L57" s="134"/>
      <c r="M57" s="158"/>
      <c r="N57" s="122"/>
    </row>
    <row r="58" spans="1:14" ht="25.5" customHeight="1" x14ac:dyDescent="0.25">
      <c r="A58" s="137"/>
      <c r="B58" s="138"/>
      <c r="C58" s="163"/>
      <c r="D58" s="131"/>
      <c r="E58" s="163"/>
      <c r="F58" s="165"/>
      <c r="G58" s="139"/>
      <c r="H58" s="133" t="str">
        <f>IF(PlandeAccion2021!H58="","",PlandeAccion2021!H58)</f>
        <v>ROL EVALUACIÓN Y SEGUIMIENTO
AUDITORÍAS DE GESTIÓN - NIVEL SECCIONAL</v>
      </c>
      <c r="I58" s="134"/>
      <c r="J58" s="134"/>
      <c r="K58" s="134"/>
      <c r="L58" s="134"/>
      <c r="M58" s="156">
        <v>44286</v>
      </c>
      <c r="N58" s="120" t="s">
        <v>329</v>
      </c>
    </row>
    <row r="59" spans="1:14" x14ac:dyDescent="0.25">
      <c r="A59" s="137"/>
      <c r="B59" s="138"/>
      <c r="C59" s="163"/>
      <c r="D59" s="131"/>
      <c r="E59" s="163"/>
      <c r="F59" s="165"/>
      <c r="G59" s="139"/>
      <c r="H59" s="134"/>
      <c r="I59" s="134"/>
      <c r="J59" s="134"/>
      <c r="K59" s="134"/>
      <c r="L59" s="134"/>
      <c r="M59" s="157"/>
      <c r="N59" s="121"/>
    </row>
    <row r="60" spans="1:14" x14ac:dyDescent="0.25">
      <c r="A60" s="137"/>
      <c r="B60" s="138"/>
      <c r="C60" s="163"/>
      <c r="D60" s="131"/>
      <c r="E60" s="163"/>
      <c r="F60" s="165"/>
      <c r="G60" s="139"/>
      <c r="H60" s="134"/>
      <c r="I60" s="134"/>
      <c r="J60" s="134"/>
      <c r="K60" s="134"/>
      <c r="L60" s="134"/>
      <c r="M60" s="157"/>
      <c r="N60" s="121"/>
    </row>
    <row r="61" spans="1:14" x14ac:dyDescent="0.25">
      <c r="A61" s="137"/>
      <c r="B61" s="138"/>
      <c r="C61" s="163"/>
      <c r="D61" s="131"/>
      <c r="E61" s="163"/>
      <c r="F61" s="165"/>
      <c r="G61" s="139"/>
      <c r="H61" s="134"/>
      <c r="I61" s="134"/>
      <c r="J61" s="134"/>
      <c r="K61" s="134"/>
      <c r="L61" s="134"/>
      <c r="M61" s="157"/>
      <c r="N61" s="121"/>
    </row>
    <row r="62" spans="1:14" x14ac:dyDescent="0.25">
      <c r="A62" s="137"/>
      <c r="B62" s="138"/>
      <c r="C62" s="163"/>
      <c r="D62" s="131"/>
      <c r="E62" s="163"/>
      <c r="F62" s="165"/>
      <c r="G62" s="139"/>
      <c r="H62" s="134"/>
      <c r="I62" s="134"/>
      <c r="J62" s="134"/>
      <c r="K62" s="134"/>
      <c r="L62" s="134"/>
      <c r="M62" s="157"/>
      <c r="N62" s="121"/>
    </row>
    <row r="63" spans="1:14" x14ac:dyDescent="0.25">
      <c r="A63" s="137"/>
      <c r="B63" s="138"/>
      <c r="C63" s="163"/>
      <c r="D63" s="131"/>
      <c r="E63" s="163"/>
      <c r="F63" s="165"/>
      <c r="G63" s="139"/>
      <c r="H63" s="134"/>
      <c r="I63" s="134"/>
      <c r="J63" s="134"/>
      <c r="K63" s="134"/>
      <c r="L63" s="134"/>
      <c r="M63" s="157"/>
      <c r="N63" s="121"/>
    </row>
    <row r="64" spans="1:14" x14ac:dyDescent="0.25">
      <c r="A64" s="137"/>
      <c r="B64" s="138"/>
      <c r="C64" s="163"/>
      <c r="D64" s="131"/>
      <c r="E64" s="163"/>
      <c r="F64" s="165"/>
      <c r="G64" s="139"/>
      <c r="H64" s="134"/>
      <c r="I64" s="134"/>
      <c r="J64" s="134"/>
      <c r="K64" s="134"/>
      <c r="L64" s="134"/>
      <c r="M64" s="157"/>
      <c r="N64" s="121"/>
    </row>
    <row r="65" spans="1:14" x14ac:dyDescent="0.25">
      <c r="A65" s="137"/>
      <c r="B65" s="138"/>
      <c r="C65" s="163"/>
      <c r="D65" s="131"/>
      <c r="E65" s="163"/>
      <c r="F65" s="165"/>
      <c r="G65" s="139"/>
      <c r="H65" s="135"/>
      <c r="I65" s="134"/>
      <c r="J65" s="134"/>
      <c r="K65" s="134"/>
      <c r="L65" s="134"/>
      <c r="M65" s="158"/>
      <c r="N65" s="122"/>
    </row>
    <row r="66" spans="1:14" ht="25.5" customHeight="1" x14ac:dyDescent="0.25">
      <c r="A66" s="137"/>
      <c r="B66" s="138"/>
      <c r="C66" s="163"/>
      <c r="D66" s="131"/>
      <c r="E66" s="163"/>
      <c r="F66" s="165"/>
      <c r="G66" s="139"/>
      <c r="H66" s="133" t="str">
        <f>IF(PlandeAccion2021!H66="","",PlandeAccion2021!H66)</f>
        <v>ROL EVALUACIÓN Y SEGUIMIENTO
AUDITORÍAS ESPECIALES</v>
      </c>
      <c r="I66" s="134"/>
      <c r="J66" s="134"/>
      <c r="K66" s="134"/>
      <c r="L66" s="134"/>
      <c r="M66" s="156">
        <v>44286</v>
      </c>
      <c r="N66" s="120" t="s">
        <v>330</v>
      </c>
    </row>
    <row r="67" spans="1:14" x14ac:dyDescent="0.25">
      <c r="A67" s="137"/>
      <c r="B67" s="138"/>
      <c r="C67" s="163"/>
      <c r="D67" s="131"/>
      <c r="E67" s="163"/>
      <c r="F67" s="165"/>
      <c r="G67" s="139"/>
      <c r="H67" s="134"/>
      <c r="I67" s="134"/>
      <c r="J67" s="134"/>
      <c r="K67" s="134"/>
      <c r="L67" s="134"/>
      <c r="M67" s="157"/>
      <c r="N67" s="121"/>
    </row>
    <row r="68" spans="1:14" x14ac:dyDescent="0.25">
      <c r="A68" s="137"/>
      <c r="B68" s="138"/>
      <c r="C68" s="163"/>
      <c r="D68" s="131"/>
      <c r="E68" s="163"/>
      <c r="F68" s="165"/>
      <c r="G68" s="139"/>
      <c r="H68" s="135"/>
      <c r="I68" s="134"/>
      <c r="J68" s="134"/>
      <c r="K68" s="134"/>
      <c r="L68" s="134"/>
      <c r="M68" s="158"/>
      <c r="N68" s="122"/>
    </row>
    <row r="69" spans="1:14" ht="25.5" customHeight="1" x14ac:dyDescent="0.25">
      <c r="A69" s="137"/>
      <c r="B69" s="138"/>
      <c r="C69" s="163"/>
      <c r="D69" s="131"/>
      <c r="E69" s="163"/>
      <c r="F69" s="165"/>
      <c r="G69" s="139"/>
      <c r="H69" s="133" t="str">
        <f>IF(PlandeAccion2021!H69="","",PlandeAccion2021!H69)</f>
        <v>ROL EVALUACIÓN Y SEGUIMIENTO
INFORMES</v>
      </c>
      <c r="I69" s="134"/>
      <c r="J69" s="134"/>
      <c r="K69" s="134"/>
      <c r="L69" s="134"/>
      <c r="M69" s="156">
        <v>44286</v>
      </c>
      <c r="N69" s="120" t="s">
        <v>331</v>
      </c>
    </row>
    <row r="70" spans="1:14" x14ac:dyDescent="0.25">
      <c r="A70" s="137"/>
      <c r="B70" s="138"/>
      <c r="C70" s="163"/>
      <c r="D70" s="131"/>
      <c r="E70" s="163"/>
      <c r="F70" s="165"/>
      <c r="G70" s="139"/>
      <c r="H70" s="134"/>
      <c r="I70" s="134"/>
      <c r="J70" s="134"/>
      <c r="K70" s="134"/>
      <c r="L70" s="134"/>
      <c r="M70" s="157"/>
      <c r="N70" s="121"/>
    </row>
    <row r="71" spans="1:14" x14ac:dyDescent="0.25">
      <c r="A71" s="137"/>
      <c r="B71" s="138"/>
      <c r="C71" s="163"/>
      <c r="D71" s="131"/>
      <c r="E71" s="163"/>
      <c r="F71" s="165"/>
      <c r="G71" s="139"/>
      <c r="H71" s="134"/>
      <c r="I71" s="134"/>
      <c r="J71" s="134"/>
      <c r="K71" s="134"/>
      <c r="L71" s="134"/>
      <c r="M71" s="157"/>
      <c r="N71" s="121"/>
    </row>
    <row r="72" spans="1:14" x14ac:dyDescent="0.25">
      <c r="A72" s="137"/>
      <c r="B72" s="138"/>
      <c r="C72" s="163"/>
      <c r="D72" s="131"/>
      <c r="E72" s="163"/>
      <c r="F72" s="165"/>
      <c r="G72" s="139"/>
      <c r="H72" s="134"/>
      <c r="I72" s="134"/>
      <c r="J72" s="134"/>
      <c r="K72" s="134"/>
      <c r="L72" s="134"/>
      <c r="M72" s="157"/>
      <c r="N72" s="121"/>
    </row>
    <row r="73" spans="1:14" x14ac:dyDescent="0.25">
      <c r="A73" s="137"/>
      <c r="B73" s="138"/>
      <c r="C73" s="163"/>
      <c r="D73" s="131"/>
      <c r="E73" s="163"/>
      <c r="F73" s="165"/>
      <c r="G73" s="139"/>
      <c r="H73" s="134"/>
      <c r="I73" s="134"/>
      <c r="J73" s="134"/>
      <c r="K73" s="134"/>
      <c r="L73" s="134"/>
      <c r="M73" s="157"/>
      <c r="N73" s="121"/>
    </row>
    <row r="74" spans="1:14" x14ac:dyDescent="0.25">
      <c r="A74" s="137"/>
      <c r="B74" s="138"/>
      <c r="C74" s="163"/>
      <c r="D74" s="131"/>
      <c r="E74" s="163"/>
      <c r="F74" s="165"/>
      <c r="G74" s="139"/>
      <c r="H74" s="134"/>
      <c r="I74" s="134"/>
      <c r="J74" s="134"/>
      <c r="K74" s="134"/>
      <c r="L74" s="134"/>
      <c r="M74" s="157"/>
      <c r="N74" s="121"/>
    </row>
    <row r="75" spans="1:14" x14ac:dyDescent="0.25">
      <c r="A75" s="137"/>
      <c r="B75" s="138"/>
      <c r="C75" s="163"/>
      <c r="D75" s="131"/>
      <c r="E75" s="163"/>
      <c r="F75" s="165"/>
      <c r="G75" s="139"/>
      <c r="H75" s="134"/>
      <c r="I75" s="134"/>
      <c r="J75" s="134"/>
      <c r="K75" s="134"/>
      <c r="L75" s="134"/>
      <c r="M75" s="157"/>
      <c r="N75" s="121"/>
    </row>
    <row r="76" spans="1:14" x14ac:dyDescent="0.25">
      <c r="A76" s="137"/>
      <c r="B76" s="138"/>
      <c r="C76" s="163"/>
      <c r="D76" s="131"/>
      <c r="E76" s="163"/>
      <c r="F76" s="165"/>
      <c r="G76" s="139"/>
      <c r="H76" s="134"/>
      <c r="I76" s="134"/>
      <c r="J76" s="134"/>
      <c r="K76" s="134"/>
      <c r="L76" s="134"/>
      <c r="M76" s="157"/>
      <c r="N76" s="121"/>
    </row>
    <row r="77" spans="1:14" x14ac:dyDescent="0.25">
      <c r="A77" s="137"/>
      <c r="B77" s="138"/>
      <c r="C77" s="163"/>
      <c r="D77" s="131"/>
      <c r="E77" s="163"/>
      <c r="F77" s="165"/>
      <c r="G77" s="139"/>
      <c r="H77" s="134"/>
      <c r="I77" s="134"/>
      <c r="J77" s="134"/>
      <c r="K77" s="134"/>
      <c r="L77" s="134"/>
      <c r="M77" s="157"/>
      <c r="N77" s="121"/>
    </row>
    <row r="78" spans="1:14" x14ac:dyDescent="0.25">
      <c r="A78" s="137"/>
      <c r="B78" s="138"/>
      <c r="C78" s="163"/>
      <c r="D78" s="131"/>
      <c r="E78" s="163"/>
      <c r="F78" s="165"/>
      <c r="G78" s="139"/>
      <c r="H78" s="134"/>
      <c r="I78" s="134"/>
      <c r="J78" s="134"/>
      <c r="K78" s="134"/>
      <c r="L78" s="134"/>
      <c r="M78" s="157"/>
      <c r="N78" s="121"/>
    </row>
    <row r="79" spans="1:14" x14ac:dyDescent="0.25">
      <c r="A79" s="137"/>
      <c r="B79" s="138"/>
      <c r="C79" s="163"/>
      <c r="D79" s="131"/>
      <c r="E79" s="163"/>
      <c r="F79" s="165"/>
      <c r="G79" s="139"/>
      <c r="H79" s="134"/>
      <c r="I79" s="134"/>
      <c r="J79" s="134"/>
      <c r="K79" s="134"/>
      <c r="L79" s="134"/>
      <c r="M79" s="157"/>
      <c r="N79" s="121"/>
    </row>
    <row r="80" spans="1:14" x14ac:dyDescent="0.25">
      <c r="A80" s="137"/>
      <c r="B80" s="138"/>
      <c r="C80" s="163"/>
      <c r="D80" s="131"/>
      <c r="E80" s="163"/>
      <c r="F80" s="165"/>
      <c r="G80" s="139"/>
      <c r="H80" s="134"/>
      <c r="I80" s="134"/>
      <c r="J80" s="134"/>
      <c r="K80" s="134"/>
      <c r="L80" s="134"/>
      <c r="M80" s="157"/>
      <c r="N80" s="121"/>
    </row>
    <row r="81" spans="1:14" x14ac:dyDescent="0.25">
      <c r="A81" s="137"/>
      <c r="B81" s="138"/>
      <c r="C81" s="163"/>
      <c r="D81" s="131"/>
      <c r="E81" s="163"/>
      <c r="F81" s="165"/>
      <c r="G81" s="139"/>
      <c r="H81" s="134"/>
      <c r="I81" s="134"/>
      <c r="J81" s="134"/>
      <c r="K81" s="134"/>
      <c r="L81" s="134"/>
      <c r="M81" s="157"/>
      <c r="N81" s="121"/>
    </row>
    <row r="82" spans="1:14" x14ac:dyDescent="0.25">
      <c r="A82" s="137"/>
      <c r="B82" s="138"/>
      <c r="C82" s="163"/>
      <c r="D82" s="131"/>
      <c r="E82" s="163"/>
      <c r="F82" s="165"/>
      <c r="G82" s="139"/>
      <c r="H82" s="134"/>
      <c r="I82" s="134"/>
      <c r="J82" s="134"/>
      <c r="K82" s="134"/>
      <c r="L82" s="134"/>
      <c r="M82" s="157"/>
      <c r="N82" s="121"/>
    </row>
    <row r="83" spans="1:14" x14ac:dyDescent="0.25">
      <c r="A83" s="137"/>
      <c r="B83" s="138"/>
      <c r="C83" s="163"/>
      <c r="D83" s="131"/>
      <c r="E83" s="163"/>
      <c r="F83" s="165"/>
      <c r="G83" s="139"/>
      <c r="H83" s="134"/>
      <c r="I83" s="134"/>
      <c r="J83" s="134"/>
      <c r="K83" s="134"/>
      <c r="L83" s="134"/>
      <c r="M83" s="157"/>
      <c r="N83" s="121"/>
    </row>
    <row r="84" spans="1:14" x14ac:dyDescent="0.25">
      <c r="A84" s="137"/>
      <c r="B84" s="138"/>
      <c r="C84" s="163"/>
      <c r="D84" s="131"/>
      <c r="E84" s="163"/>
      <c r="F84" s="165"/>
      <c r="G84" s="139"/>
      <c r="H84" s="135"/>
      <c r="I84" s="134"/>
      <c r="J84" s="134"/>
      <c r="K84" s="134"/>
      <c r="L84" s="134"/>
      <c r="M84" s="158"/>
      <c r="N84" s="122"/>
    </row>
    <row r="85" spans="1:14" x14ac:dyDescent="0.25">
      <c r="A85" s="137"/>
      <c r="B85" s="138"/>
      <c r="C85" s="163"/>
      <c r="D85" s="131"/>
      <c r="E85" s="163"/>
      <c r="F85" s="165"/>
      <c r="G85" s="139"/>
      <c r="H85" s="133" t="str">
        <f>IF(PlandeAccion2021!H85="","",PlandeAccion2021!H85)</f>
        <v>ROL EVALUACIÓN DE LA GESTIÓN DEL RIESGO</v>
      </c>
      <c r="I85" s="134"/>
      <c r="J85" s="134"/>
      <c r="K85" s="134"/>
      <c r="L85" s="134"/>
      <c r="M85" s="156">
        <v>44286</v>
      </c>
      <c r="N85" s="120" t="s">
        <v>332</v>
      </c>
    </row>
    <row r="86" spans="1:14" x14ac:dyDescent="0.25">
      <c r="A86" s="137"/>
      <c r="B86" s="138"/>
      <c r="C86" s="163"/>
      <c r="D86" s="131"/>
      <c r="E86" s="163"/>
      <c r="F86" s="165"/>
      <c r="G86" s="139"/>
      <c r="H86" s="135"/>
      <c r="I86" s="134"/>
      <c r="J86" s="134"/>
      <c r="K86" s="134"/>
      <c r="L86" s="134"/>
      <c r="M86" s="158"/>
      <c r="N86" s="122"/>
    </row>
    <row r="87" spans="1:14" ht="50.25" customHeight="1" x14ac:dyDescent="0.25">
      <c r="A87" s="137"/>
      <c r="B87" s="138"/>
      <c r="C87" s="163"/>
      <c r="D87" s="131"/>
      <c r="E87" s="163"/>
      <c r="F87" s="165"/>
      <c r="G87" s="139"/>
      <c r="H87" s="133" t="str">
        <f>IF(PlandeAccion2021!H87="","",PlandeAccion2021!H87)</f>
        <v>ROL RELACIÓN CON ENTES EXTERNOS DE CONTROL</v>
      </c>
      <c r="I87" s="134"/>
      <c r="J87" s="134"/>
      <c r="K87" s="134"/>
      <c r="L87" s="134"/>
      <c r="M87" s="156">
        <v>44286</v>
      </c>
      <c r="N87" s="120" t="s">
        <v>333</v>
      </c>
    </row>
    <row r="88" spans="1:14" ht="44.25" customHeight="1" x14ac:dyDescent="0.25">
      <c r="A88" s="137"/>
      <c r="B88" s="138"/>
      <c r="C88" s="163"/>
      <c r="D88" s="131"/>
      <c r="E88" s="163"/>
      <c r="F88" s="165"/>
      <c r="G88" s="139"/>
      <c r="H88" s="135"/>
      <c r="I88" s="134"/>
      <c r="J88" s="134"/>
      <c r="K88" s="134"/>
      <c r="L88" s="134"/>
      <c r="M88" s="158"/>
      <c r="N88" s="122"/>
    </row>
    <row r="89" spans="1:14" ht="30" customHeight="1" x14ac:dyDescent="0.25">
      <c r="A89" s="137"/>
      <c r="B89" s="138"/>
      <c r="C89" s="163"/>
      <c r="D89" s="131"/>
      <c r="E89" s="163"/>
      <c r="F89" s="165"/>
      <c r="G89" s="139"/>
      <c r="H89" s="133" t="str">
        <f>IF(PlandeAccion2021!H89="","",PlandeAccion2021!H89)</f>
        <v>ROL ENFOQUE HACIA LA PREVENCIÓN</v>
      </c>
      <c r="I89" s="134"/>
      <c r="J89" s="134"/>
      <c r="K89" s="134"/>
      <c r="L89" s="134"/>
      <c r="M89" s="156">
        <v>44286</v>
      </c>
      <c r="N89" s="120" t="s">
        <v>334</v>
      </c>
    </row>
    <row r="90" spans="1:14" ht="30" customHeight="1" x14ac:dyDescent="0.25">
      <c r="A90" s="137"/>
      <c r="B90" s="138"/>
      <c r="C90" s="163"/>
      <c r="D90" s="131"/>
      <c r="E90" s="163"/>
      <c r="F90" s="165"/>
      <c r="G90" s="139"/>
      <c r="H90" s="134"/>
      <c r="I90" s="134"/>
      <c r="J90" s="134"/>
      <c r="K90" s="134"/>
      <c r="L90" s="134"/>
      <c r="M90" s="157"/>
      <c r="N90" s="121"/>
    </row>
    <row r="91" spans="1:14" ht="30" customHeight="1" x14ac:dyDescent="0.25">
      <c r="A91" s="137"/>
      <c r="B91" s="138"/>
      <c r="C91" s="163"/>
      <c r="D91" s="131"/>
      <c r="E91" s="163"/>
      <c r="F91" s="165"/>
      <c r="G91" s="139"/>
      <c r="H91" s="134"/>
      <c r="I91" s="134"/>
      <c r="J91" s="134"/>
      <c r="K91" s="134"/>
      <c r="L91" s="134"/>
      <c r="M91" s="157"/>
      <c r="N91" s="121"/>
    </row>
    <row r="92" spans="1:14" ht="30" customHeight="1" x14ac:dyDescent="0.25">
      <c r="A92" s="137"/>
      <c r="B92" s="138"/>
      <c r="C92" s="163"/>
      <c r="D92" s="131"/>
      <c r="E92" s="163"/>
      <c r="F92" s="165"/>
      <c r="G92" s="139"/>
      <c r="H92" s="134"/>
      <c r="I92" s="134"/>
      <c r="J92" s="134"/>
      <c r="K92" s="134"/>
      <c r="L92" s="134"/>
      <c r="M92" s="157"/>
      <c r="N92" s="121"/>
    </row>
    <row r="93" spans="1:14" ht="30" customHeight="1" x14ac:dyDescent="0.25">
      <c r="A93" s="137"/>
      <c r="B93" s="138"/>
      <c r="C93" s="163"/>
      <c r="D93" s="131"/>
      <c r="E93" s="163"/>
      <c r="F93" s="165"/>
      <c r="G93" s="139"/>
      <c r="H93" s="134"/>
      <c r="I93" s="134"/>
      <c r="J93" s="134"/>
      <c r="K93" s="134"/>
      <c r="L93" s="134"/>
      <c r="M93" s="157"/>
      <c r="N93" s="121"/>
    </row>
    <row r="94" spans="1:14" ht="30" customHeight="1" x14ac:dyDescent="0.25">
      <c r="A94" s="137"/>
      <c r="B94" s="138"/>
      <c r="C94" s="163"/>
      <c r="D94" s="131"/>
      <c r="E94" s="163"/>
      <c r="F94" s="165"/>
      <c r="G94" s="139"/>
      <c r="H94" s="135"/>
      <c r="I94" s="134"/>
      <c r="J94" s="134"/>
      <c r="K94" s="134"/>
      <c r="L94" s="134"/>
      <c r="M94" s="158"/>
      <c r="N94" s="122"/>
    </row>
    <row r="95" spans="1:14" ht="39.950000000000003" customHeight="1" x14ac:dyDescent="0.25">
      <c r="A95" s="137"/>
      <c r="B95" s="138"/>
      <c r="C95" s="163"/>
      <c r="D95" s="131"/>
      <c r="E95" s="163"/>
      <c r="F95" s="165"/>
      <c r="G95" s="139"/>
      <c r="H95" s="133" t="str">
        <f>IF(PlandeAccion2021!H95="","",PlandeAccion2021!H95)</f>
        <v>ROL LIDERAZGO ESTRATÉGICO</v>
      </c>
      <c r="I95" s="134"/>
      <c r="J95" s="134"/>
      <c r="K95" s="134"/>
      <c r="L95" s="134"/>
      <c r="M95" s="156">
        <v>44286</v>
      </c>
      <c r="N95" s="120" t="s">
        <v>335</v>
      </c>
    </row>
    <row r="96" spans="1:14" ht="39.950000000000003" customHeight="1" x14ac:dyDescent="0.25">
      <c r="A96" s="137"/>
      <c r="B96" s="138"/>
      <c r="C96" s="163"/>
      <c r="D96" s="131"/>
      <c r="E96" s="163"/>
      <c r="F96" s="165"/>
      <c r="G96" s="139"/>
      <c r="H96" s="134"/>
      <c r="I96" s="134"/>
      <c r="J96" s="134"/>
      <c r="K96" s="134"/>
      <c r="L96" s="134"/>
      <c r="M96" s="157"/>
      <c r="N96" s="121"/>
    </row>
    <row r="97" spans="1:14" ht="39.950000000000003" customHeight="1" x14ac:dyDescent="0.25">
      <c r="A97" s="137"/>
      <c r="B97" s="138"/>
      <c r="C97" s="163"/>
      <c r="D97" s="131"/>
      <c r="E97" s="163"/>
      <c r="F97" s="165"/>
      <c r="G97" s="139"/>
      <c r="H97" s="134"/>
      <c r="I97" s="134"/>
      <c r="J97" s="134"/>
      <c r="K97" s="134"/>
      <c r="L97" s="134"/>
      <c r="M97" s="157"/>
      <c r="N97" s="121"/>
    </row>
    <row r="98" spans="1:14" ht="39.950000000000003" customHeight="1" x14ac:dyDescent="0.25">
      <c r="A98" s="137"/>
      <c r="B98" s="138"/>
      <c r="C98" s="163"/>
      <c r="D98" s="131"/>
      <c r="E98" s="163"/>
      <c r="F98" s="165"/>
      <c r="G98" s="139"/>
      <c r="H98" s="135"/>
      <c r="I98" s="135"/>
      <c r="J98" s="135"/>
      <c r="K98" s="135"/>
      <c r="L98" s="135"/>
      <c r="M98" s="158"/>
      <c r="N98" s="122"/>
    </row>
    <row r="99" spans="1:14" ht="204" x14ac:dyDescent="0.25">
      <c r="A99" s="137"/>
      <c r="B99" s="138"/>
      <c r="C99" s="163"/>
      <c r="D99" s="132"/>
      <c r="E99" s="163"/>
      <c r="F99" s="166"/>
      <c r="G99" s="139"/>
      <c r="H99" s="46" t="str">
        <f>IF(PlandeAccion2021!H99="","",PlandeAccion2021!H99)</f>
        <v>GESTIÓN DEL CONVENIO INTERADMIISTRATIVO CON AUDITORÍA GENERAL DE LA REPÚBLICA</v>
      </c>
      <c r="I99" s="46" t="str">
        <f>IF(PlandeAccion2021!Q99="","",PlandeAccion2021!Q99)</f>
        <v xml:space="preserve">Informe de avance de la implementación del Sistema de Información Integral de Auditoría (SIA) </v>
      </c>
      <c r="J99" s="46" t="s">
        <v>230</v>
      </c>
      <c r="K99" s="46" t="s">
        <v>230</v>
      </c>
      <c r="L99" s="46" t="s">
        <v>336</v>
      </c>
      <c r="M99" s="74">
        <v>44286</v>
      </c>
      <c r="N99" s="25" t="s">
        <v>337</v>
      </c>
    </row>
    <row r="100" spans="1:14" ht="25.5" x14ac:dyDescent="0.25">
      <c r="A100" s="137"/>
      <c r="B100" s="138"/>
      <c r="C100" s="163"/>
      <c r="D100" s="163" t="str">
        <f>PlandeAccion2021!D100</f>
        <v>Fortalecer la autonomía e independencia judicial, administrativa y financiera de la Rama Judicial</v>
      </c>
      <c r="E100" s="163"/>
      <c r="F100" s="30" t="str">
        <f>PlandeAccion2021!F100</f>
        <v>g) Fortalecer continuamente las competencias y el liderazgo del talento humano de la organización</v>
      </c>
      <c r="G100" s="139"/>
      <c r="H100" s="33" t="str">
        <f>IF(PlandeAccion2021!H100="","",PlandeAccion2021!H100)</f>
        <v/>
      </c>
      <c r="I100" s="46" t="str">
        <f>IF(PlandeAccion2021!Q98="","",PlandeAccion2021!Q98)</f>
        <v/>
      </c>
      <c r="J100" s="33"/>
      <c r="K100" s="33"/>
      <c r="L100" s="33"/>
      <c r="M100" s="33"/>
      <c r="N100" s="25"/>
    </row>
    <row r="101" spans="1:14" ht="25.5" x14ac:dyDescent="0.25">
      <c r="A101" s="137"/>
      <c r="B101" s="138"/>
      <c r="C101" s="163"/>
      <c r="D101" s="163"/>
      <c r="E101" s="163"/>
      <c r="F101" s="30" t="str">
        <f>PlandeAccion2021!F101</f>
        <v>h) Reconocer la importancia del talento humano y de la gestión del conocimiento en la Administración de Justicia.</v>
      </c>
      <c r="G101" s="139"/>
      <c r="H101" s="33" t="str">
        <f>IF(PlandeAccion2021!H101="","",PlandeAccion2021!H101)</f>
        <v/>
      </c>
      <c r="I101" s="46" t="str">
        <f>IF(PlandeAccion2021!Q100="","",PlandeAccion2021!Q100)</f>
        <v/>
      </c>
      <c r="J101" s="33"/>
      <c r="K101" s="33"/>
      <c r="L101" s="33"/>
      <c r="M101" s="33"/>
      <c r="N101" s="25"/>
    </row>
    <row r="102" spans="1:14" ht="38.25" x14ac:dyDescent="0.25">
      <c r="A102" s="137"/>
      <c r="B102" s="138"/>
      <c r="C102" s="163"/>
      <c r="D102" s="47" t="str">
        <f>PlandeAccion2021!D102</f>
        <v>Atraer, desarrollar y mantener a los mejores servidores judiciales</v>
      </c>
      <c r="E102" s="163"/>
      <c r="F102" s="30" t="str">
        <f>PlandeAccion2021!F102</f>
        <v>i) Aprovechar eficientemente los recursos naturales utilizados por la entidad, en especial el uso del papel, el agua y la energía, y gestionar de manera racional los residuos sólidos.</v>
      </c>
      <c r="G102" s="139"/>
      <c r="H102" s="33" t="str">
        <f>IF(PlandeAccion2021!H102="","",PlandeAccion2021!H102)</f>
        <v/>
      </c>
      <c r="I102" s="46" t="str">
        <f>IF(PlandeAccion2021!Q101="","",PlandeAccion2021!Q101)</f>
        <v/>
      </c>
      <c r="J102" s="33"/>
      <c r="K102" s="33"/>
      <c r="L102" s="33"/>
      <c r="M102" s="33"/>
      <c r="N102" s="25"/>
    </row>
    <row r="103" spans="1:14" ht="25.5" customHeight="1" x14ac:dyDescent="0.25">
      <c r="A103" s="137"/>
      <c r="B103" s="138"/>
      <c r="C103" s="163"/>
      <c r="D103" s="163" t="str">
        <f>PlandeAccion2021!D103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3"/>
      <c r="F103" s="30" t="str">
        <f>PlandeAccion2021!F103</f>
        <v>j) Prevenir la contaminación ambiental potencial generada por las actividades administrativas y judiciales.</v>
      </c>
      <c r="G103" s="139"/>
      <c r="H103" s="33" t="str">
        <f>IF(PlandeAccion2021!H103="","",PlandeAccion2021!H103)</f>
        <v/>
      </c>
      <c r="I103" s="46" t="str">
        <f>IF(PlandeAccion2021!Q102="","",PlandeAccion2021!Q102)</f>
        <v/>
      </c>
      <c r="J103" s="33"/>
      <c r="K103" s="33"/>
      <c r="L103" s="33"/>
      <c r="M103" s="33"/>
      <c r="N103" s="25"/>
    </row>
    <row r="104" spans="1:14" ht="25.5" x14ac:dyDescent="0.25">
      <c r="A104" s="137"/>
      <c r="B104" s="138"/>
      <c r="C104" s="163"/>
      <c r="D104" s="163"/>
      <c r="E104" s="163"/>
      <c r="F104" s="30" t="str">
        <f>PlandeAccion2021!F104</f>
        <v>k) Garantizar el oportuno y eficaz cumplimiento de la legislación ambiental aplicable a las actividades administrativas y laborales.</v>
      </c>
      <c r="G104" s="139"/>
      <c r="H104" s="33" t="str">
        <f>IF(PlandeAccion2021!H104="","",PlandeAccion2021!H104)</f>
        <v/>
      </c>
      <c r="I104" s="46" t="str">
        <f>IF(PlandeAccion2021!Q103="","",PlandeAccion2021!Q103)</f>
        <v/>
      </c>
      <c r="J104" s="33"/>
      <c r="K104" s="33"/>
      <c r="L104" s="33"/>
      <c r="M104" s="33"/>
      <c r="N104" s="25"/>
    </row>
    <row r="105" spans="1:14" ht="38.25" hidden="1" customHeight="1" x14ac:dyDescent="0.25">
      <c r="A105" s="133">
        <f>PlandeAccion2021!A105:A111</f>
        <v>7</v>
      </c>
      <c r="B105" s="133" t="str">
        <f>PlandeAccion2021!B105:B111</f>
        <v>PILAR ESTRATÉGICO DE ANTICORRUPCIÓN Y TRANSPARENCIA</v>
      </c>
      <c r="C105" s="130" t="str">
        <f>PlandeAccion2021!$C$105:$C$111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47" t="str">
        <f>PlandeAccion2021!D105</f>
        <v>Fortalecer la transparencia y apertura de datos de la Rama Judicial</v>
      </c>
      <c r="E105" s="120" t="str">
        <f>PlandeAccion2021!E105:E111</f>
        <v>Posicionar la imagen de la Rama Judicial como pilar de ética, objetividad y transparencia.</v>
      </c>
      <c r="F105" s="30" t="str">
        <f>PlandeAccion2021!F105</f>
        <v xml:space="preserve">a) Sensibilizar y propiciar la interiorización en los servidores judiciales de los valores y principios éticos que deben regir su actuar frente a la sociedad. </v>
      </c>
      <c r="G105" s="120" t="str">
        <f>PlandeAccion2021!G105:G111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IF(PlandeAccion2021!H105="","",PlandeAccion2021!H105)</f>
        <v/>
      </c>
      <c r="I105" s="46" t="str">
        <f>IF(PlandeAccion2021!Q104="","",PlandeAccion2021!Q104)</f>
        <v/>
      </c>
      <c r="J105" s="33"/>
      <c r="K105" s="33"/>
      <c r="L105" s="33"/>
      <c r="M105" s="33"/>
      <c r="N105" s="33"/>
    </row>
    <row r="106" spans="1:14" ht="25.5" hidden="1" customHeight="1" x14ac:dyDescent="0.25">
      <c r="A106" s="134"/>
      <c r="B106" s="134"/>
      <c r="C106" s="131"/>
      <c r="D106" s="47" t="str">
        <f>PlandeAccion2021!D106</f>
        <v>Fortalecer la autonomía e independencia judicial, administrativa y financiera de la Rama Judicial</v>
      </c>
      <c r="E106" s="121"/>
      <c r="F106" s="159" t="str">
        <f>PlandeAccion2021!F106</f>
        <v>b) Mejorar los mecanismos de comunicación y acceso a la información judicial, que permita el control social sobre la gestión judicial.</v>
      </c>
      <c r="G106" s="121"/>
      <c r="H106" s="33" t="str">
        <f>IF(PlandeAccion2021!H106="","",PlandeAccion2021!H106)</f>
        <v/>
      </c>
      <c r="I106" s="46" t="str">
        <f>IF(PlandeAccion2021!Q105="","",PlandeAccion2021!Q105)</f>
        <v/>
      </c>
      <c r="J106" s="33"/>
      <c r="K106" s="33"/>
      <c r="L106" s="33"/>
      <c r="M106" s="33"/>
      <c r="N106" s="33"/>
    </row>
    <row r="107" spans="1:14" hidden="1" x14ac:dyDescent="0.25">
      <c r="A107" s="134"/>
      <c r="B107" s="134"/>
      <c r="C107" s="131"/>
      <c r="D107" s="47" t="str">
        <f>PlandeAccion2021!D107</f>
        <v>Atraer, desarrollar y mantener a los mejores servidores judiciales</v>
      </c>
      <c r="E107" s="121"/>
      <c r="F107" s="161"/>
      <c r="G107" s="121"/>
      <c r="H107" s="33" t="str">
        <f>IF(PlandeAccion2021!H107="","",PlandeAccion2021!H107)</f>
        <v/>
      </c>
      <c r="I107" s="46" t="str">
        <f>IF(PlandeAccion2021!Q106="","",PlandeAccion2021!Q106)</f>
        <v/>
      </c>
      <c r="J107" s="33"/>
      <c r="K107" s="33"/>
      <c r="L107" s="33"/>
      <c r="M107" s="33"/>
      <c r="N107" s="33"/>
    </row>
    <row r="108" spans="1:14" ht="12.75" hidden="1" customHeight="1" x14ac:dyDescent="0.25">
      <c r="A108" s="134"/>
      <c r="B108" s="134"/>
      <c r="C108" s="131"/>
      <c r="D108" s="47" t="str">
        <f>PlandeAccion2021!D108</f>
        <v>Mejorar la efectividad de la Rama Judicial y disminuir la congestión</v>
      </c>
      <c r="E108" s="121"/>
      <c r="F108" s="159" t="str">
        <f>PlandeAccion2021!F108</f>
        <v>c) Fortalecer las herramientas de divulgación y rendición de cuentas que contribuyan a fortalecer la confianza ciudadana en la administración de justicia.</v>
      </c>
      <c r="G108" s="121"/>
      <c r="H108" s="33" t="str">
        <f>IF(PlandeAccion2021!H108="","",PlandeAccion2021!H108)</f>
        <v/>
      </c>
      <c r="I108" s="46" t="str">
        <f>IF(PlandeAccion2021!Q107="","",PlandeAccion2021!Q107)</f>
        <v/>
      </c>
      <c r="J108" s="33"/>
      <c r="K108" s="33"/>
      <c r="L108" s="33"/>
      <c r="M108" s="33"/>
      <c r="N108" s="33"/>
    </row>
    <row r="109" spans="1:14" hidden="1" x14ac:dyDescent="0.25">
      <c r="A109" s="134"/>
      <c r="B109" s="134"/>
      <c r="C109" s="131"/>
      <c r="D109" s="47" t="str">
        <f>PlandeAccion2021!D109</f>
        <v>Mejorar el acceso a la justicia</v>
      </c>
      <c r="E109" s="121"/>
      <c r="F109" s="161"/>
      <c r="G109" s="121"/>
      <c r="H109" s="33" t="str">
        <f>IF(PlandeAccion2021!H109="","",PlandeAccion2021!H109)</f>
        <v/>
      </c>
      <c r="I109" s="46" t="str">
        <f>IF(PlandeAccion2021!Q108="","",PlandeAccion2021!Q108)</f>
        <v/>
      </c>
      <c r="J109" s="33"/>
      <c r="K109" s="33"/>
      <c r="L109" s="33"/>
      <c r="M109" s="33"/>
      <c r="N109" s="33"/>
    </row>
    <row r="110" spans="1:14" ht="12.75" hidden="1" customHeight="1" x14ac:dyDescent="0.25">
      <c r="A110" s="134"/>
      <c r="B110" s="134"/>
      <c r="C110" s="131"/>
      <c r="D110" s="47" t="str">
        <f>PlandeAccion2021!D110</f>
        <v>Impactar en la gestión judicial, fortaleciendo la imagen institucional y los valores y principios éticos en los servidores judiciales</v>
      </c>
      <c r="E110" s="121"/>
      <c r="F110" s="159" t="str">
        <f>PlandeAccion2021!F110</f>
        <v>d) Fortalecer los mecanismos de seguimiento y control de sanciones a los servidores judiciales y a los abogados.</v>
      </c>
      <c r="G110" s="121"/>
      <c r="H110" s="33" t="str">
        <f>IF(PlandeAccion2021!H110="","",PlandeAccion2021!H110)</f>
        <v/>
      </c>
      <c r="I110" s="46" t="str">
        <f>IF(PlandeAccion2021!Q109="","",PlandeAccion2021!Q109)</f>
        <v/>
      </c>
      <c r="J110" s="33"/>
      <c r="K110" s="33"/>
      <c r="L110" s="33"/>
      <c r="M110" s="33"/>
      <c r="N110" s="33"/>
    </row>
    <row r="111" spans="1:14" ht="12.75" hidden="1" customHeight="1" x14ac:dyDescent="0.25">
      <c r="A111" s="135"/>
      <c r="B111" s="135"/>
      <c r="C111" s="132"/>
      <c r="D111" s="47" t="str">
        <f>PlandeAccion2021!D111</f>
        <v>Lo anterior motivará a brindar una respuesta efectiva a los requerimientos de justicia e incrementar en los usuarios la confianza en el sistema</v>
      </c>
      <c r="E111" s="122"/>
      <c r="F111" s="161"/>
      <c r="G111" s="122"/>
      <c r="H111" s="33" t="str">
        <f>IF(PlandeAccion2021!H111="","",PlandeAccion2021!H111)</f>
        <v/>
      </c>
      <c r="I111" s="46" t="str">
        <f>IF(PlandeAccion2021!Q110="","",PlandeAccion2021!Q110)</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N89:N94"/>
    <mergeCell ref="M95:M98"/>
    <mergeCell ref="N95:N98"/>
    <mergeCell ref="M85:M86"/>
    <mergeCell ref="N85:N86"/>
    <mergeCell ref="M87:M88"/>
    <mergeCell ref="N87:N88"/>
    <mergeCell ref="J46:J98"/>
    <mergeCell ref="K46:K98"/>
    <mergeCell ref="M46:M51"/>
    <mergeCell ref="L46:L98"/>
    <mergeCell ref="M89:M94"/>
    <mergeCell ref="M69:M84"/>
    <mergeCell ref="I46:I98"/>
    <mergeCell ref="H46:H51"/>
    <mergeCell ref="H52:H57"/>
    <mergeCell ref="H58:H65"/>
    <mergeCell ref="H66:H68"/>
    <mergeCell ref="H69:H84"/>
    <mergeCell ref="H85:H86"/>
    <mergeCell ref="H87:H88"/>
    <mergeCell ref="H89:H94"/>
    <mergeCell ref="H95:H98"/>
    <mergeCell ref="N69:N84"/>
    <mergeCell ref="M66:M68"/>
    <mergeCell ref="N66:N68"/>
    <mergeCell ref="N46:N51"/>
    <mergeCell ref="M58:M65"/>
    <mergeCell ref="N58:N65"/>
    <mergeCell ref="M52:M57"/>
    <mergeCell ref="N52:N57"/>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11"/>
  <sheetViews>
    <sheetView zoomScaleNormal="100" workbookViewId="0">
      <pane xSplit="2" ySplit="4" topLeftCell="I5" activePane="bottomRight" state="frozen"/>
      <selection pane="topRight" activeCell="C1" sqref="C1"/>
      <selection pane="bottomLeft" activeCell="A5" sqref="A5"/>
      <selection pane="bottomRight" activeCell="N99" sqref="N99"/>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48.28515625" style="24" customWidth="1"/>
    <col min="8" max="8" width="60.7109375" style="24" customWidth="1"/>
    <col min="9" max="9" width="21.85546875" style="43" bestFit="1" customWidth="1"/>
    <col min="10" max="11" width="15.7109375" style="24" customWidth="1"/>
    <col min="12" max="12" width="18.285156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88</v>
      </c>
      <c r="B1" s="51"/>
      <c r="C1" s="51"/>
      <c r="D1" s="51"/>
      <c r="E1" s="51"/>
      <c r="F1" s="51"/>
      <c r="G1" s="44"/>
      <c r="H1" s="44"/>
      <c r="I1" s="45"/>
      <c r="J1" s="44"/>
      <c r="K1" s="44"/>
      <c r="L1" s="44"/>
      <c r="M1" s="44"/>
      <c r="N1" s="44"/>
    </row>
    <row r="2" spans="1:14" s="9" customFormat="1" x14ac:dyDescent="0.25">
      <c r="A2" s="162" t="s">
        <v>338</v>
      </c>
      <c r="B2" s="162"/>
      <c r="C2" s="162"/>
      <c r="D2" s="162"/>
      <c r="E2" s="162"/>
      <c r="F2" s="162"/>
      <c r="G2" s="162"/>
      <c r="H2" s="44"/>
      <c r="I2" s="45"/>
      <c r="J2" s="44"/>
      <c r="K2" s="44"/>
      <c r="L2" s="44"/>
      <c r="M2" s="44"/>
      <c r="N2" s="44"/>
    </row>
    <row r="3" spans="1:14" s="54" customFormat="1" ht="30" customHeight="1" x14ac:dyDescent="0.25">
      <c r="A3" s="170" t="s">
        <v>13</v>
      </c>
      <c r="B3" s="170" t="s">
        <v>119</v>
      </c>
      <c r="C3" s="170" t="s">
        <v>120</v>
      </c>
      <c r="D3" s="170" t="s">
        <v>121</v>
      </c>
      <c r="E3" s="170" t="s">
        <v>122</v>
      </c>
      <c r="F3" s="170" t="s">
        <v>123</v>
      </c>
      <c r="G3" s="170" t="s">
        <v>124</v>
      </c>
      <c r="H3" s="172" t="s">
        <v>318</v>
      </c>
      <c r="I3" s="167" t="s">
        <v>339</v>
      </c>
      <c r="J3" s="168"/>
      <c r="K3" s="168"/>
      <c r="L3" s="168"/>
      <c r="M3" s="168"/>
      <c r="N3" s="169"/>
    </row>
    <row r="4" spans="1:14" s="54" customFormat="1" ht="45.2" customHeight="1" x14ac:dyDescent="0.25">
      <c r="A4" s="171"/>
      <c r="B4" s="171"/>
      <c r="C4" s="171"/>
      <c r="D4" s="171"/>
      <c r="E4" s="171"/>
      <c r="F4" s="171"/>
      <c r="G4" s="171"/>
      <c r="H4" s="173"/>
      <c r="I4" s="55" t="s">
        <v>132</v>
      </c>
      <c r="J4" s="55" t="s">
        <v>320</v>
      </c>
      <c r="K4" s="55" t="s">
        <v>134</v>
      </c>
      <c r="L4" s="56" t="s">
        <v>321</v>
      </c>
      <c r="M4" s="55" t="s">
        <v>322</v>
      </c>
      <c r="N4" s="56" t="s">
        <v>323</v>
      </c>
    </row>
    <row r="5" spans="1:14" s="37" customFormat="1" ht="25.5" hidden="1" x14ac:dyDescent="0.25">
      <c r="A5" s="144">
        <f>PlandeAccion2021!A5:A9</f>
        <v>1</v>
      </c>
      <c r="B5" s="144" t="str">
        <f>PlandeAccion2021!B5:B9</f>
        <v>MODERNIZACIÓN TECNOLÓGICA Y TRANSFORMACIÓN DIGITAL</v>
      </c>
      <c r="C5" s="147" t="str">
        <f>PlandeAccion2021!$C$5:$C$9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PlandeAccion2021!D5</f>
        <v>1. Mejorar la efectividad de la Rama Judicial y disminuir la congestión</v>
      </c>
      <c r="E5" s="147" t="str">
        <f>PlandeAccion2021!E5:E9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PlandeAccion2021!F5</f>
        <v>A) Definir los lineamientos estratégicos y de política en materia TIC y de justicia digital en la Rama Judicial.</v>
      </c>
      <c r="G5" s="147" t="str">
        <f>PlandeAccion2021!G5:G9</f>
        <v xml:space="preserve">1. Garantizar el acceso a la Justicia, reconociendo al usuario como razón de ser de la misma. </v>
      </c>
      <c r="H5" s="25" t="str">
        <f>IF(PlandeAccion2021!H5="","",PlandeAccion2021!H5)</f>
        <v/>
      </c>
      <c r="I5" s="46" t="str">
        <f>IF(PlandeAccion2021!Q5="","",PlandeAccion2021!Q5)</f>
        <v/>
      </c>
      <c r="J5" s="33"/>
      <c r="K5" s="33"/>
      <c r="L5" s="33"/>
      <c r="M5" s="36"/>
      <c r="N5" s="33"/>
    </row>
    <row r="6" spans="1:14" ht="51" hidden="1" x14ac:dyDescent="0.25">
      <c r="A6" s="145"/>
      <c r="B6" s="145"/>
      <c r="C6" s="148"/>
      <c r="D6" s="50" t="str">
        <f>PlandeAccion2021!D6</f>
        <v>2. Fortalecer la transparencia y apertura de datos de la Rama Judicial</v>
      </c>
      <c r="E6" s="148"/>
      <c r="F6" s="30" t="str">
        <f>PlandeAccion2021!F6</f>
        <v>B) Desarrollar, desplegar de forma escalonada y estabilizar el nuevo Sistema Integrado de Gestión Judicial, en el marco del expediente electrónico, los servicios ciudadanos digitales y la justicia en línea.</v>
      </c>
      <c r="G6" s="148"/>
      <c r="H6" s="25" t="str">
        <f>IF(PlandeAccion2021!H6="","",PlandeAccion2021!H6)</f>
        <v/>
      </c>
      <c r="I6" s="46" t="str">
        <f>IF(PlandeAccion2021!Q6="","",PlandeAccion2021!Q6)</f>
        <v/>
      </c>
      <c r="J6" s="33"/>
      <c r="K6" s="33"/>
      <c r="L6" s="33"/>
      <c r="M6" s="33"/>
      <c r="N6" s="33"/>
    </row>
    <row r="7" spans="1:14" ht="63.75" hidden="1" x14ac:dyDescent="0.25">
      <c r="A7" s="145"/>
      <c r="B7" s="145"/>
      <c r="C7" s="148"/>
      <c r="D7" s="50" t="str">
        <f>PlandeAccion2021!D7</f>
        <v>3. Mejorar el acceso a la justicia</v>
      </c>
      <c r="E7" s="148"/>
      <c r="F7" s="30" t="str">
        <f>PlandeAccion2021!F7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8"/>
      <c r="H7" s="25" t="str">
        <f>IF(PlandeAccion2021!H7="","",PlandeAccion2021!H7)</f>
        <v/>
      </c>
      <c r="I7" s="46" t="str">
        <f>IF(PlandeAccion2021!Q7="","",PlandeAccion2021!Q7)</f>
        <v/>
      </c>
      <c r="J7" s="33"/>
      <c r="K7" s="33"/>
      <c r="L7" s="33"/>
      <c r="M7" s="33"/>
      <c r="N7" s="33"/>
    </row>
    <row r="8" spans="1:14" ht="38.25" hidden="1" x14ac:dyDescent="0.25">
      <c r="A8" s="145"/>
      <c r="B8" s="145"/>
      <c r="C8" s="148"/>
      <c r="D8" s="50" t="str">
        <f>PlandeAccion2021!D8</f>
        <v>4. Fortalecer la autonomía e independencia judicial, administrativa y financiera de la Rama Judicial</v>
      </c>
      <c r="E8" s="148"/>
      <c r="F8" s="30" t="str">
        <f>PlandeAccion2021!F8</f>
        <v>D) Desarrollar y fortalecer las habilidades y competencias digitales, promover la gestión del cambio, el uso y apropiación de las TIC, así como el plan de comunicaciones.</v>
      </c>
      <c r="G8" s="148"/>
      <c r="H8" s="25" t="str">
        <f>IF(PlandeAccion2021!H8="","",PlandeAccion2021!H8)</f>
        <v/>
      </c>
      <c r="I8" s="46" t="str">
        <f>IF(PlandeAccion2021!Q8="","",PlandeAccion2021!Q8)</f>
        <v/>
      </c>
      <c r="J8" s="33"/>
      <c r="K8" s="33"/>
      <c r="L8" s="33"/>
      <c r="M8" s="33"/>
      <c r="N8" s="33"/>
    </row>
    <row r="9" spans="1:14" ht="38.25" hidden="1" x14ac:dyDescent="0.25">
      <c r="A9" s="146"/>
      <c r="B9" s="146"/>
      <c r="C9" s="149"/>
      <c r="D9" s="50" t="str">
        <f>PlandeAccion2021!D9</f>
        <v>5. Atraer, desarrollar y mantener a los mejores servidores judiciales</v>
      </c>
      <c r="E9" s="149"/>
      <c r="F9" s="30" t="str">
        <f>PlandeAccion2021!F9</f>
        <v>E) Impulsar el fortalecimiento institucional para la gestión estratégica de proyectos y procesos, así como para la gobernanza de la información y las TIC.</v>
      </c>
      <c r="G9" s="149"/>
      <c r="H9" s="25" t="str">
        <f>IF(PlandeAccion2021!H9="","",PlandeAccion2021!H9)</f>
        <v/>
      </c>
      <c r="I9" s="46" t="str">
        <f>IF(PlandeAccion2021!Q9="","",PlandeAccion2021!Q9)</f>
        <v/>
      </c>
      <c r="J9" s="33"/>
      <c r="K9" s="33"/>
      <c r="L9" s="33"/>
      <c r="M9" s="33"/>
      <c r="N9" s="33"/>
    </row>
    <row r="10" spans="1:14" ht="38.25" hidden="1" customHeight="1" x14ac:dyDescent="0.25">
      <c r="A10" s="133">
        <f>PlandeAccion2021!A10:A14</f>
        <v>2</v>
      </c>
      <c r="B10" s="133" t="str">
        <f>PlandeAccion2021!B10:B14</f>
        <v>PILAR ESTRATÉGICO DE MODERNIZACIÓN DE LA INFRAESTRUCTURA JUDICIAL Y SEGURIDAD</v>
      </c>
      <c r="C10" s="120" t="str">
        <f>PlandeAccion2021!$C$10:$C$14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PlandeAccion2021!D10</f>
        <v>Mejorar el acceso a la justicia</v>
      </c>
      <c r="E10" s="147" t="str">
        <f>PlandeAccion2021!E10:E14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PlandeAccion2021!F10</f>
        <v>A) Reducir la brecha que en materia de capacidad instalada presenta la Rama Judicial, acorde con la demanda de justicia.</v>
      </c>
      <c r="G10" s="130" t="str">
        <f>PlandeAccion2021!G10:G14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IF(PlandeAccion2021!H10="","",PlandeAccion2021!H10)</f>
        <v/>
      </c>
      <c r="I10" s="46" t="str">
        <f>IF(PlandeAccion2021!Q10="","",PlandeAccion2021!Q10)</f>
        <v/>
      </c>
      <c r="J10" s="33"/>
      <c r="K10" s="33"/>
      <c r="L10" s="33"/>
      <c r="M10" s="33"/>
      <c r="N10" s="33"/>
    </row>
    <row r="11" spans="1:14" hidden="1" x14ac:dyDescent="0.25">
      <c r="A11" s="134"/>
      <c r="B11" s="134"/>
      <c r="C11" s="121"/>
      <c r="D11" s="47" t="str">
        <f>PlandeAccion2021!D11</f>
        <v>Mejorar la efectividad de la Rama Judicial y disminuir la congestión</v>
      </c>
      <c r="E11" s="148"/>
      <c r="F11" s="30" t="str">
        <f>PlandeAccion2021!F11</f>
        <v>B) Aumentar el porcentaje de sedes propias.</v>
      </c>
      <c r="G11" s="131"/>
      <c r="H11" s="25" t="str">
        <f>IF(PlandeAccion2021!H11="","",PlandeAccion2021!H11)</f>
        <v/>
      </c>
      <c r="I11" s="46" t="str">
        <f>IF(PlandeAccion2021!Q11="","",PlandeAccion2021!Q11)</f>
        <v/>
      </c>
      <c r="J11" s="33"/>
      <c r="K11" s="33"/>
      <c r="L11" s="33"/>
      <c r="M11" s="33"/>
      <c r="N11" s="33"/>
    </row>
    <row r="12" spans="1:14" ht="25.5" hidden="1" x14ac:dyDescent="0.25">
      <c r="A12" s="134"/>
      <c r="B12" s="134"/>
      <c r="C12" s="121"/>
      <c r="D12" s="47" t="str">
        <f>PlandeAccion2021!D12</f>
        <v>Atraer, desarrollar y mantener a los mejores servidores judiciales</v>
      </c>
      <c r="E12" s="148"/>
      <c r="F12" s="30" t="str">
        <f>PlandeAccion2021!F12</f>
        <v>C) Aumentar el nivel de satisfacción de los prestadores y usuarios del servicio de justicia frente a la infraestructura.</v>
      </c>
      <c r="G12" s="131"/>
      <c r="H12" s="25" t="str">
        <f>IF(PlandeAccion2021!H12="","",PlandeAccion2021!H12)</f>
        <v/>
      </c>
      <c r="I12" s="46" t="str">
        <f>IF(PlandeAccion2021!Q12="","",PlandeAccion2021!Q12)</f>
        <v/>
      </c>
      <c r="J12" s="33"/>
      <c r="K12" s="33"/>
      <c r="L12" s="33"/>
      <c r="M12" s="33"/>
      <c r="N12" s="33"/>
    </row>
    <row r="13" spans="1:14" ht="42" hidden="1" customHeight="1" x14ac:dyDescent="0.25">
      <c r="A13" s="134"/>
      <c r="B13" s="134"/>
      <c r="C13" s="121"/>
      <c r="D13" s="47" t="str">
        <f>PlandeAccion2021!D13</f>
        <v>Fortalecer la autonomía e independencia judicial, administrativa y financiera de la Rama Judicial. Con la implementación</v>
      </c>
      <c r="E13" s="148"/>
      <c r="F13" s="30" t="str">
        <f>PlandeAccion2021!F13</f>
        <v>D) Reducir la vulnerabilidad de los funcionarios o empleados judiciales que en desarrollo de sus funciones presenten riesgos para su seguridad personal, según previo estudio.</v>
      </c>
      <c r="G13" s="131"/>
      <c r="H13" s="25" t="str">
        <f>IF(PlandeAccion2021!H13="","",PlandeAccion2021!H13)</f>
        <v/>
      </c>
      <c r="I13" s="46" t="str">
        <f>IF(PlandeAccion2021!Q13="","",PlandeAccion2021!Q13)</f>
        <v/>
      </c>
      <c r="J13" s="33"/>
      <c r="K13" s="33"/>
      <c r="L13" s="33"/>
      <c r="M13" s="33"/>
      <c r="N13" s="33"/>
    </row>
    <row r="14" spans="1:14" ht="51" hidden="1" x14ac:dyDescent="0.25">
      <c r="A14" s="135"/>
      <c r="B14" s="135"/>
      <c r="C14" s="122"/>
      <c r="D14" s="25" t="str">
        <f>PlandeAccion2021!D14</f>
        <v>Finalizado el periodo 2019-2022 se habrá incidido en forma importante en el mejoramiento del acceso y calidad del servicio de justicia, alcanzando las metas propuestas en materia de infraestructura física en el presente plan sectorial de desarrollo</v>
      </c>
      <c r="E14" s="149"/>
      <c r="F14" s="30" t="str">
        <f>PlandeAccion2021!F14</f>
        <v>E) Reducir la vulnerabilidad de la infraestructura física de la Rama Judicial.</v>
      </c>
      <c r="G14" s="132"/>
      <c r="H14" s="25" t="str">
        <f>IF(PlandeAccion2021!H14="","",PlandeAccion2021!H14)</f>
        <v/>
      </c>
      <c r="I14" s="46" t="str">
        <f>IF(PlandeAccion2021!Q14="","",PlandeAccion2021!Q14)</f>
        <v/>
      </c>
      <c r="J14" s="33"/>
      <c r="K14" s="33"/>
      <c r="L14" s="33"/>
      <c r="M14" s="33"/>
      <c r="N14" s="33"/>
    </row>
    <row r="15" spans="1:14" ht="12.75" hidden="1" customHeight="1" x14ac:dyDescent="0.25">
      <c r="A15" s="133">
        <f>PlandeAccion2021!A15:A24</f>
        <v>3</v>
      </c>
      <c r="B15" s="133" t="str">
        <f>PlandeAccion2021!B15:B24</f>
        <v>PILAR ESTRATÉGICO DE CARRERA JUDICIAL, DESARROLLO DEL TALENTO HUMANO Y GESTIÓN DEL CONOCIMIENTO</v>
      </c>
      <c r="C15" s="120" t="str">
        <f>PlandeAccion2021!$C$15:$C$24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PlandeAccion2021!D15</f>
        <v>Atraer, desarrollar y mantener a los mejores servidores judiciales</v>
      </c>
      <c r="E15" s="147" t="str">
        <f>PlandeAccion2021!E15:E19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9" t="str">
        <f>PlandeAccion2021!F15</f>
        <v>a) Diseñar e implementar el proceso de gestión de conocimiento para la Rama Judicial.</v>
      </c>
      <c r="G15" s="120" t="str">
        <f>PlandeAccion2021!G15:G24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IF(PlandeAccion2021!H15="","",PlandeAccion2021!H15)</f>
        <v/>
      </c>
      <c r="I15" s="46" t="str">
        <f>IF(PlandeAccion2021!Q15="","",PlandeAccion2021!Q15)</f>
        <v/>
      </c>
      <c r="J15" s="33"/>
      <c r="K15" s="33"/>
      <c r="L15" s="33"/>
      <c r="M15" s="33"/>
      <c r="N15" s="33"/>
    </row>
    <row r="16" spans="1:14" hidden="1" x14ac:dyDescent="0.25">
      <c r="A16" s="134"/>
      <c r="B16" s="134"/>
      <c r="C16" s="121"/>
      <c r="D16" s="47" t="str">
        <f>PlandeAccion2021!D16</f>
        <v>Mejorar la efectividad de la Rama Judicial y disminuir la congestión</v>
      </c>
      <c r="E16" s="148"/>
      <c r="F16" s="161"/>
      <c r="G16" s="121"/>
      <c r="H16" s="25" t="str">
        <f>IF(PlandeAccion2021!H16="","",PlandeAccion2021!H16)</f>
        <v/>
      </c>
      <c r="I16" s="46" t="str">
        <f>IF(PlandeAccion2021!Q16="","",PlandeAccion2021!Q16)</f>
        <v/>
      </c>
      <c r="J16" s="33"/>
      <c r="K16" s="33"/>
      <c r="L16" s="33"/>
      <c r="M16" s="33"/>
      <c r="N16" s="33"/>
    </row>
    <row r="17" spans="1:14" ht="51" hidden="1" customHeight="1" x14ac:dyDescent="0.25">
      <c r="A17" s="134"/>
      <c r="B17" s="134"/>
      <c r="C17" s="121"/>
      <c r="D17" s="47" t="str">
        <f>PlandeAccion2021!D17</f>
        <v>Mejorar el acceso a la justicia</v>
      </c>
      <c r="E17" s="148"/>
      <c r="F17" s="30" t="str">
        <f>PlandeAccion2021!F17</f>
        <v>b) Disponer de registros de elegibles vigentes con los mejores candidatos para la provisión de cargos de funcionarios y empleados para la Rama Judicial y fortalecer el sistema de ingreso a la carrera judicial.</v>
      </c>
      <c r="G17" s="121"/>
      <c r="H17" s="25" t="str">
        <f>IF(PlandeAccion2021!H17="","",PlandeAccion2021!H17)</f>
        <v/>
      </c>
      <c r="I17" s="46" t="str">
        <f>IF(PlandeAccion2021!Q17="","",PlandeAccion2021!Q17)</f>
        <v/>
      </c>
      <c r="J17" s="33"/>
      <c r="K17" s="33"/>
      <c r="L17" s="33"/>
      <c r="M17" s="33"/>
      <c r="N17" s="33"/>
    </row>
    <row r="18" spans="1:14" ht="25.5" hidden="1" customHeight="1" x14ac:dyDescent="0.25">
      <c r="A18" s="134"/>
      <c r="B18" s="134"/>
      <c r="C18" s="121"/>
      <c r="D18" s="47" t="str">
        <f>PlandeAccion2021!D18</f>
        <v>Fortalecer la autonomía e independencia judicial, administrativa y financiera de la Rama Judicial</v>
      </c>
      <c r="E18" s="148"/>
      <c r="F18" s="159" t="str">
        <f>PlandeAccion2021!F18</f>
        <v>c) Aumentar las competencias de los servidores judiciales a partir de evaluación permanente de la gestión y fortalecer el sistema de evaluación y seguimiento,</v>
      </c>
      <c r="G18" s="121"/>
      <c r="H18" s="25" t="str">
        <f>IF(PlandeAccion2021!H18="","",PlandeAccion2021!H18)</f>
        <v/>
      </c>
      <c r="I18" s="46" t="str">
        <f>IF(PlandeAccion2021!Q18="","",PlandeAccion2021!Q18)</f>
        <v/>
      </c>
      <c r="J18" s="33"/>
      <c r="K18" s="33"/>
      <c r="L18" s="33"/>
      <c r="M18" s="33"/>
      <c r="N18" s="33"/>
    </row>
    <row r="19" spans="1:14" hidden="1" x14ac:dyDescent="0.25">
      <c r="A19" s="134"/>
      <c r="B19" s="134"/>
      <c r="C19" s="121"/>
      <c r="D19" s="47" t="str">
        <f>PlandeAccion2021!D19</f>
        <v>Fortalecer la transparencia y apertura de datos de la Rama Judicial</v>
      </c>
      <c r="E19" s="148"/>
      <c r="F19" s="160"/>
      <c r="G19" s="121"/>
      <c r="H19" s="25" t="str">
        <f>IF(PlandeAccion2021!H19="","",PlandeAccion2021!H19)</f>
        <v/>
      </c>
      <c r="I19" s="46" t="str">
        <f>IF(PlandeAccion2021!Q19="","",PlandeAccion2021!Q19)</f>
        <v/>
      </c>
      <c r="J19" s="33"/>
      <c r="K19" s="33"/>
      <c r="L19" s="33"/>
      <c r="M19" s="33"/>
      <c r="N19" s="33"/>
    </row>
    <row r="20" spans="1:14" ht="38.25" hidden="1" x14ac:dyDescent="0.25">
      <c r="A20" s="134"/>
      <c r="B20" s="134"/>
      <c r="C20" s="121"/>
      <c r="D20" s="47" t="str">
        <f>PlandeAccion2021!D20</f>
        <v>Poner a disposición de los servidores judiciales y usuarios de la Rama Judicial, los productos a partir de un proceso de gestión de conocimiento implementado</v>
      </c>
      <c r="E20" s="148"/>
      <c r="F20" s="161"/>
      <c r="G20" s="121"/>
      <c r="H20" s="25" t="str">
        <f>IF(PlandeAccion2021!H20="","",PlandeAccion2021!H20)</f>
        <v/>
      </c>
      <c r="I20" s="46" t="str">
        <f>IF(PlandeAccion2021!Q20="","",PlandeAccion2021!Q20)</f>
        <v/>
      </c>
      <c r="J20" s="33"/>
      <c r="K20" s="33"/>
      <c r="L20" s="33"/>
      <c r="M20" s="33"/>
      <c r="N20" s="33"/>
    </row>
    <row r="21" spans="1:14" ht="38.25" hidden="1" customHeight="1" x14ac:dyDescent="0.25">
      <c r="A21" s="134"/>
      <c r="B21" s="134"/>
      <c r="C21" s="121"/>
      <c r="D21" s="47" t="str">
        <f>PlandeAccion2021!D21</f>
        <v>Planta de personal permanente de la Rama Judicial con los servidores judiciales idóneos y competentes según el sistema de carrera judicial, para aumentar la cobertura al 100% de cargos en propiedad</v>
      </c>
      <c r="E21" s="148"/>
      <c r="F21" s="159" t="str">
        <f>PlandeAccion2021!F21</f>
        <v>d) Ampliar la cobertura de funcionarios y empleados de la Rama Judicial con conocimientos actualizados por especialidad del Derecho, así como desde un enfoque de competencias y habilidades, aportando un mejor servicio de justicia en Colombia.</v>
      </c>
      <c r="G21" s="121"/>
      <c r="H21" s="25" t="str">
        <f>IF(PlandeAccion2021!H21="","",PlandeAccion2021!H21)</f>
        <v/>
      </c>
      <c r="I21" s="46" t="str">
        <f>IF(PlandeAccion2021!Q21="","",PlandeAccion2021!Q21)</f>
        <v/>
      </c>
      <c r="J21" s="33"/>
      <c r="K21" s="33"/>
      <c r="L21" s="33"/>
      <c r="M21" s="33"/>
      <c r="N21" s="33"/>
    </row>
    <row r="22" spans="1:14" ht="25.5" hidden="1" x14ac:dyDescent="0.25">
      <c r="A22" s="134"/>
      <c r="B22" s="134"/>
      <c r="C22" s="121"/>
      <c r="D22" s="47" t="str">
        <f>PlandeAccion2021!D22</f>
        <v>Modelo integral de formación, investigación y proyección social y fortalecimiento de la Escuela Judicial Rodrigo Lara Bonilla</v>
      </c>
      <c r="E22" s="148"/>
      <c r="F22" s="161"/>
      <c r="G22" s="121"/>
      <c r="H22" s="25" t="str">
        <f>IF(PlandeAccion2021!H22="","",PlandeAccion2021!H22)</f>
        <v/>
      </c>
      <c r="I22" s="46" t="str">
        <f>IF(PlandeAccion2021!Q22="","",PlandeAccion2021!Q22)</f>
        <v/>
      </c>
      <c r="J22" s="33"/>
      <c r="K22" s="33"/>
      <c r="L22" s="33"/>
      <c r="M22" s="33"/>
      <c r="N22" s="33"/>
    </row>
    <row r="23" spans="1:14" ht="51" hidden="1" x14ac:dyDescent="0.25">
      <c r="A23" s="134"/>
      <c r="B23" s="134"/>
      <c r="C23" s="121"/>
      <c r="D23" s="47" t="str">
        <f>PlandeAccion2021!D23</f>
        <v>Servidores judiciales y ciudadanos capacitados y formados en las temáticas y competencias según las jurisdicciones y especialidades del sistema de justicia, así como en habilidades blandas y distintas competencias, para un servicio en constante mejora</v>
      </c>
      <c r="E23" s="148"/>
      <c r="F23" s="30" t="str">
        <f>PlandeAccion2021!F23</f>
        <v>e) Ampliar la participación de los servidores judiciales de la Rama Judicial en los programas de bienestar integral, prevención y control del riesgo laboral.</v>
      </c>
      <c r="G23" s="121"/>
      <c r="H23" s="25" t="str">
        <f>IF(PlandeAccion2021!H23="","",PlandeAccion2021!H23)</f>
        <v/>
      </c>
      <c r="I23" s="46" t="str">
        <f>IF(PlandeAccion2021!Q23="","",PlandeAccion2021!Q23)</f>
        <v/>
      </c>
      <c r="J23" s="33"/>
      <c r="K23" s="33"/>
      <c r="L23" s="33"/>
      <c r="M23" s="33"/>
      <c r="N23" s="33"/>
    </row>
    <row r="24" spans="1:14" ht="38.25" hidden="1" x14ac:dyDescent="0.25">
      <c r="A24" s="135"/>
      <c r="B24" s="135"/>
      <c r="C24" s="122"/>
      <c r="D24" s="47" t="str">
        <f>PlandeAccion2021!D24</f>
        <v>31.0476 servidores judiciales beneficiados en el país (5.826 funcionarios y 25.221 empleados), con actividades deportivas, recreativas, culturales, de prevención y control del riesgo laboral y condiciones de salud</v>
      </c>
      <c r="E24" s="149"/>
      <c r="F24" s="30" t="str">
        <f>PlandeAccion2021!F24</f>
        <v>f) Mejorar las condiciones de acción y especialización la formación judicial y el fortalecimiento de la Escuela Judicial Rodrigo Lara Bonilla.</v>
      </c>
      <c r="G24" s="122"/>
      <c r="H24" s="25" t="str">
        <f>IF(PlandeAccion2021!H24="","",PlandeAccion2021!H24)</f>
        <v/>
      </c>
      <c r="I24" s="46" t="str">
        <f>IF(PlandeAccion2021!Q24="","",PlandeAccion2021!Q24)</f>
        <v/>
      </c>
      <c r="J24" s="33"/>
      <c r="K24" s="33"/>
      <c r="L24" s="33"/>
      <c r="M24" s="33"/>
      <c r="N24" s="33"/>
    </row>
    <row r="25" spans="1:14" ht="51" hidden="1" customHeight="1" x14ac:dyDescent="0.25">
      <c r="A25" s="133">
        <f>PlandeAccion2021!A25:A28</f>
        <v>4</v>
      </c>
      <c r="B25" s="133" t="str">
        <f>PlandeAccion2021!B25:B28</f>
        <v>PILAR ESTRATÉGICO DE TRANSFORMACIÓN DE LA ARQUITECTURA ORGANIZACIONAL</v>
      </c>
      <c r="C25" s="120" t="str">
        <f>PlandeAccion2021!$C$25:$C$28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PlandeAccion2021!D25</f>
        <v>Mejorar la efectividad de la Rama Judicial y disminuir la congestión</v>
      </c>
      <c r="E25" s="130" t="str">
        <f>PlandeAccion2021!E25:E28</f>
        <v>Mejorar estructuralmente la gestión de la Rama Judicial, disminuir la diferencia entre la oferta y demanda de justica, contando con información suficiente y oportuna para soportar las propuestas y decisiones transformación y mejoramiento.</v>
      </c>
      <c r="F25" s="30" t="str">
        <f>PlandeAccion2021!F25</f>
        <v>a) Mejorar la estructura de gobierno y organizacional de la Rama Judicial para facilitar la gestión, toma de decisiones, el seguimiento y control.</v>
      </c>
      <c r="G25" s="120" t="str">
        <f>PlandeAccion2021!G25:G28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IF(PlandeAccion2021!H25="","",PlandeAccion2021!H25)</f>
        <v/>
      </c>
      <c r="I25" s="46" t="str">
        <f>IF(PlandeAccion2021!Q25="","",PlandeAccion2021!Q25)</f>
        <v/>
      </c>
      <c r="J25" s="33"/>
      <c r="K25" s="33"/>
      <c r="L25" s="33"/>
      <c r="M25" s="33"/>
      <c r="N25" s="33"/>
    </row>
    <row r="26" spans="1:14" ht="38.25" hidden="1" x14ac:dyDescent="0.25">
      <c r="A26" s="134"/>
      <c r="B26" s="134"/>
      <c r="C26" s="121"/>
      <c r="D26" s="47" t="str">
        <f>PlandeAccion2021!D26</f>
        <v>Atraer, desarrollar y mantener a los mejores servidores judiciales</v>
      </c>
      <c r="E26" s="131"/>
      <c r="F26" s="30" t="str">
        <f>PlandeAccion2021!F26</f>
        <v>b) Incrementar la calidad y cantidad de la información sobre la Rama Judicial, que permita generar propuestas para el mejoramiento de la administración de justicia.</v>
      </c>
      <c r="G26" s="121"/>
      <c r="H26" s="25" t="str">
        <f>IF(PlandeAccion2021!H26="","",PlandeAccion2021!H26)</f>
        <v/>
      </c>
      <c r="I26" s="46" t="str">
        <f>IF(PlandeAccion2021!Q26="","",PlandeAccion2021!Q26)</f>
        <v/>
      </c>
      <c r="J26" s="33"/>
      <c r="K26" s="33"/>
      <c r="L26" s="33"/>
      <c r="M26" s="33"/>
      <c r="N26" s="33"/>
    </row>
    <row r="27" spans="1:14" ht="102" hidden="1" x14ac:dyDescent="0.25">
      <c r="A27" s="134"/>
      <c r="B27" s="134"/>
      <c r="C27" s="121"/>
      <c r="D27" s="47" t="str">
        <f>PlandeAccion2021!D27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1"/>
      <c r="F27" s="30" t="str">
        <f>PlandeAccion2021!F27</f>
        <v>c) Disminuir los tiempos procesales por jurisdicción, especialidad y nivel de competencia.</v>
      </c>
      <c r="G27" s="121"/>
      <c r="H27" s="25" t="str">
        <f>IF(PlandeAccion2021!H27="","",PlandeAccion2021!H27)</f>
        <v/>
      </c>
      <c r="I27" s="46" t="str">
        <f>IF(PlandeAccion2021!Q27="","",PlandeAccion2021!Q27)</f>
        <v/>
      </c>
      <c r="J27" s="33"/>
      <c r="K27" s="33"/>
      <c r="L27" s="33"/>
      <c r="M27" s="33"/>
      <c r="N27" s="33"/>
    </row>
    <row r="28" spans="1:14" ht="63.75" hidden="1" x14ac:dyDescent="0.25">
      <c r="A28" s="135"/>
      <c r="B28" s="135"/>
      <c r="C28" s="122"/>
      <c r="D28" s="47" t="str">
        <f>PlandeAccion2021!D28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2"/>
      <c r="F28" s="30" t="str">
        <f>PlandeAccion2021!F28</f>
        <v>d) Disminuir la congestión a través del aumento de la cantidad promedio de egresos efectivos de procesos, por especialidad, subespecialidad y nivel de competencia.</v>
      </c>
      <c r="G28" s="122"/>
      <c r="H28" s="25" t="str">
        <f>IF(PlandeAccion2021!H28="","",PlandeAccion2021!H28)</f>
        <v/>
      </c>
      <c r="I28" s="46" t="str">
        <f>IF(PlandeAccion2021!Q28="","",PlandeAccion2021!Q28)</f>
        <v/>
      </c>
      <c r="J28" s="33"/>
      <c r="K28" s="33"/>
      <c r="L28" s="33"/>
      <c r="M28" s="33"/>
      <c r="N28" s="33"/>
    </row>
    <row r="29" spans="1:14" ht="12.75" hidden="1" customHeight="1" x14ac:dyDescent="0.25">
      <c r="A29" s="133">
        <f>PlandeAccion2021!A29:A39</f>
        <v>5</v>
      </c>
      <c r="B29" s="133" t="str">
        <f>PlandeAccion2021!B29:B39</f>
        <v>PILAR ESTRATÉGICO DE JUSTICIA CERCANA AL CIUDADANO Y DE COMUNICACIÓN</v>
      </c>
      <c r="C29" s="130" t="str">
        <f>PlandeAccion2021!$C$29:$C$39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PlandeAccion2021!D29</f>
        <v>Fortalecer la transparencia y apertura de datos de la Rama Judicial</v>
      </c>
      <c r="E29" s="130" t="str">
        <f>PlandeAccion2021!E29:E39</f>
        <v>Modernizar y optimizar los mecanismos documentales y herramientas tecnológicas de gestión de la información generada por la Rama Judicial para su oportuna y confiable divulgación y consulta.</v>
      </c>
      <c r="F29" s="30" t="str">
        <f>PlandeAccion2021!F29</f>
        <v>a) Diseñar e implementar el modelo de atención al ciudadano.</v>
      </c>
      <c r="G29" s="120" t="str">
        <f>PlandeAccion2021!G29:G39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IF(PlandeAccion2021!H29="","",PlandeAccion2021!H29)</f>
        <v/>
      </c>
      <c r="I29" s="46" t="str">
        <f>IF(PlandeAccion2021!Q29="","",PlandeAccion2021!Q29)</f>
        <v/>
      </c>
      <c r="J29" s="33"/>
      <c r="K29" s="33"/>
      <c r="L29" s="33"/>
      <c r="M29" s="33"/>
      <c r="N29" s="33"/>
    </row>
    <row r="30" spans="1:14" ht="12.75" hidden="1" customHeight="1" x14ac:dyDescent="0.25">
      <c r="A30" s="134"/>
      <c r="B30" s="134"/>
      <c r="C30" s="131"/>
      <c r="D30" s="47" t="str">
        <f>PlandeAccion2021!D30</f>
        <v>Mejorar el acceso a la justicia</v>
      </c>
      <c r="E30" s="131"/>
      <c r="F30" s="159" t="str">
        <f>PlandeAccion2021!F30</f>
        <v>b) Aumentar la cantidad de despachos judiciales y dependencias administrativas con información organizada y archivada mediante la aplicación de una metodología con lineamientos en gestión documental.</v>
      </c>
      <c r="G30" s="121"/>
      <c r="H30" s="25" t="str">
        <f>IF(PlandeAccion2021!H30="","",PlandeAccion2021!H30)</f>
        <v/>
      </c>
      <c r="I30" s="46" t="str">
        <f>IF(PlandeAccion2021!Q30="","",PlandeAccion2021!Q30)</f>
        <v/>
      </c>
      <c r="J30" s="33"/>
      <c r="K30" s="33"/>
      <c r="L30" s="33"/>
      <c r="M30" s="33"/>
      <c r="N30" s="33"/>
    </row>
    <row r="31" spans="1:14" ht="25.5" hidden="1" x14ac:dyDescent="0.25">
      <c r="A31" s="134"/>
      <c r="B31" s="134"/>
      <c r="C31" s="131"/>
      <c r="D31" s="47" t="str">
        <f>PlandeAccion2021!D31</f>
        <v>Fortalecer la autonomía e independencia judicial, administrativa y financiera de la Rama Judicial</v>
      </c>
      <c r="E31" s="131"/>
      <c r="F31" s="161"/>
      <c r="G31" s="121"/>
      <c r="H31" s="25" t="str">
        <f>IF(PlandeAccion2021!H31="","",PlandeAccion2021!H31)</f>
        <v/>
      </c>
      <c r="I31" s="46" t="str">
        <f>IF(PlandeAccion2021!Q31="","",PlandeAccion2021!Q31)</f>
        <v/>
      </c>
      <c r="J31" s="33"/>
      <c r="K31" s="33"/>
      <c r="L31" s="33"/>
      <c r="M31" s="33"/>
      <c r="N31" s="33"/>
    </row>
    <row r="32" spans="1:14" ht="12.75" hidden="1" customHeight="1" x14ac:dyDescent="0.25">
      <c r="A32" s="134"/>
      <c r="B32" s="134"/>
      <c r="C32" s="131"/>
      <c r="D32" s="47" t="str">
        <f>PlandeAccion2021!D32</f>
        <v>Mejorar la efectividad de la Rama Judicial y disminuir la congestión</v>
      </c>
      <c r="E32" s="131"/>
      <c r="F32" s="159" t="str">
        <f>PlandeAccion2021!F32</f>
        <v>c) Aumentar los niveles de comunicación efectiva de la información jurisprudencial en la Rama Judicial e impulsar el uso de sistemas o herramientas digitales para la gestión y divulgación de la información producida por la Rama Judicial.</v>
      </c>
      <c r="G32" s="121"/>
      <c r="H32" s="25" t="str">
        <f>IF(PlandeAccion2021!H32="","",PlandeAccion2021!H32)</f>
        <v/>
      </c>
      <c r="I32" s="46" t="str">
        <f>IF(PlandeAccion2021!Q32="","",PlandeAccion2021!Q32)</f>
        <v/>
      </c>
      <c r="J32" s="33"/>
      <c r="K32" s="33"/>
      <c r="L32" s="33"/>
      <c r="M32" s="33"/>
      <c r="N32" s="33"/>
    </row>
    <row r="33" spans="1:14" hidden="1" x14ac:dyDescent="0.25">
      <c r="A33" s="134"/>
      <c r="B33" s="134"/>
      <c r="C33" s="131"/>
      <c r="D33" s="47" t="str">
        <f>PlandeAccion2021!D33</f>
        <v>Atraer, desarrollar y mantener a los mejores servidores judiciales</v>
      </c>
      <c r="E33" s="131"/>
      <c r="F33" s="161"/>
      <c r="G33" s="121"/>
      <c r="H33" s="25" t="str">
        <f>IF(PlandeAccion2021!H33="","",PlandeAccion2021!H33)</f>
        <v/>
      </c>
      <c r="I33" s="46" t="str">
        <f>IF(PlandeAccion2021!Q33="","",PlandeAccion2021!Q33)</f>
        <v/>
      </c>
      <c r="J33" s="33"/>
      <c r="K33" s="33"/>
      <c r="L33" s="33"/>
      <c r="M33" s="33"/>
      <c r="N33" s="33"/>
    </row>
    <row r="34" spans="1:14" ht="38.25" hidden="1" customHeight="1" x14ac:dyDescent="0.25">
      <c r="A34" s="134"/>
      <c r="B34" s="134"/>
      <c r="C34" s="131"/>
      <c r="D34" s="47" t="str">
        <f>PlandeAccion2021!D34</f>
        <v>Mejorar los tiempos de respuesta en el servicio al usuario interno o externo al implementar metodologías para la gestión documental en la Rama Judicial</v>
      </c>
      <c r="E34" s="131"/>
      <c r="F34" s="159" t="str">
        <f>PlandeAccion2021!F34</f>
        <v>c) Aumentar los niveles de comunicación efectiva de la información jurisprudencial en la Rama Judicial e impulsar el uso de sistemas o herramientas digitales para la gestión y divulgación de la información producida por la Rama Judicial.</v>
      </c>
      <c r="G34" s="121"/>
      <c r="H34" s="25" t="str">
        <f>IF(PlandeAccion2021!H34="","",PlandeAccion2021!H34)</f>
        <v/>
      </c>
      <c r="I34" s="46" t="str">
        <f>IF(PlandeAccion2021!Q34="","",PlandeAccion2021!Q34)</f>
        <v/>
      </c>
      <c r="J34" s="33"/>
      <c r="K34" s="33"/>
      <c r="L34" s="33"/>
      <c r="M34" s="33"/>
      <c r="N34" s="33"/>
    </row>
    <row r="35" spans="1:14" ht="63.75" hidden="1" x14ac:dyDescent="0.25">
      <c r="A35" s="134"/>
      <c r="B35" s="134"/>
      <c r="C35" s="131"/>
      <c r="D35" s="47" t="str">
        <f>PlandeAccion2021!D35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1"/>
      <c r="F35" s="161"/>
      <c r="G35" s="121"/>
      <c r="H35" s="25" t="str">
        <f>IF(PlandeAccion2021!H35="","",PlandeAccion2021!H35)</f>
        <v/>
      </c>
      <c r="I35" s="46" t="str">
        <f>IF(PlandeAccion2021!Q35="","",PlandeAccion2021!Q35)</f>
        <v/>
      </c>
      <c r="J35" s="33"/>
      <c r="K35" s="33"/>
      <c r="L35" s="33"/>
      <c r="M35" s="33"/>
      <c r="N35" s="33"/>
    </row>
    <row r="36" spans="1:14" ht="25.5" hidden="1" customHeight="1" x14ac:dyDescent="0.25">
      <c r="A36" s="134"/>
      <c r="B36" s="134"/>
      <c r="C36" s="131"/>
      <c r="D36" s="47" t="str">
        <f>PlandeAccion2021!D36</f>
        <v>Establecer sistemas ágiles y precisos de clasificación, búsqueda y acceso de jurisprudencia por parte del usuario</v>
      </c>
      <c r="E36" s="131"/>
      <c r="F36" s="159" t="str">
        <f>PlandeAccion2021!F36</f>
        <v>e) Aumentar el número de folios y soportes digitalizados de tarjetas profesionales del Sistema de Información del Registro Nacional de Abogados y Auxiliares de la Justicia.</v>
      </c>
      <c r="G36" s="121"/>
      <c r="H36" s="25" t="str">
        <f>IF(PlandeAccion2021!H36="","",PlandeAccion2021!H36)</f>
        <v/>
      </c>
      <c r="I36" s="46" t="str">
        <f>IF(PlandeAccion2021!Q36="","",PlandeAccion2021!Q36)</f>
        <v/>
      </c>
      <c r="J36" s="33"/>
      <c r="K36" s="33"/>
      <c r="L36" s="33"/>
      <c r="M36" s="33"/>
      <c r="N36" s="33"/>
    </row>
    <row r="37" spans="1:14" ht="25.5" hidden="1" x14ac:dyDescent="0.25">
      <c r="A37" s="134"/>
      <c r="B37" s="134"/>
      <c r="C37" s="131"/>
      <c r="D37" s="47" t="str">
        <f>PlandeAccion2021!D37</f>
        <v>Fortalecer la consolidación, actualización y acceso a la información normativa y doctrinaria</v>
      </c>
      <c r="E37" s="131"/>
      <c r="F37" s="161"/>
      <c r="G37" s="121"/>
      <c r="H37" s="25" t="str">
        <f>IF(PlandeAccion2021!H37="","",PlandeAccion2021!H37)</f>
        <v/>
      </c>
      <c r="I37" s="46" t="str">
        <f>IF(PlandeAccion2021!Q37="","",PlandeAccion2021!Q37)</f>
        <v/>
      </c>
      <c r="J37" s="33"/>
      <c r="K37" s="33"/>
      <c r="L37" s="33"/>
      <c r="M37" s="33"/>
      <c r="N37" s="33"/>
    </row>
    <row r="38" spans="1:14" ht="38.25" hidden="1" customHeight="1" x14ac:dyDescent="0.25">
      <c r="A38" s="134"/>
      <c r="B38" s="134"/>
      <c r="C38" s="131"/>
      <c r="D38" s="47" t="str">
        <f>PlandeAccion2021!D38</f>
        <v>Controlar en tiempo real el ejercicio de la profesión de todos los Abogados del país mediante la presentación y validación de una tarjeta profesional con formato tecnológico</v>
      </c>
      <c r="E38" s="131"/>
      <c r="F38" s="159" t="str">
        <f>PlandeAccion2021!F38</f>
        <v>f) Evaluar y acreditar el 100% de los futuros egresados en Derecho mediante la realización el Examen de Estado, como requisito para el ejercicio de la profesión conforme lo estipulado en la Ley 1905 de 2018.</v>
      </c>
      <c r="G38" s="121"/>
      <c r="H38" s="25" t="str">
        <f>IF(PlandeAccion2021!H38="","",PlandeAccion2021!H38)</f>
        <v/>
      </c>
      <c r="I38" s="46" t="str">
        <f>IF(PlandeAccion2021!Q38="","",PlandeAccion2021!Q38)</f>
        <v/>
      </c>
      <c r="J38" s="33"/>
      <c r="K38" s="33"/>
      <c r="L38" s="33"/>
      <c r="M38" s="33"/>
      <c r="N38" s="33"/>
    </row>
    <row r="39" spans="1:14" ht="25.5" hidden="1" x14ac:dyDescent="0.25">
      <c r="A39" s="135"/>
      <c r="B39" s="135"/>
      <c r="C39" s="132"/>
      <c r="D39" s="47" t="str">
        <f>PlandeAccion2021!D39</f>
        <v>Evaluar y acreditar los futuros abogados egresados mediante el Examen de Estado como requisito para ejercer su profesión</v>
      </c>
      <c r="E39" s="132"/>
      <c r="F39" s="161"/>
      <c r="G39" s="122"/>
      <c r="H39" s="25" t="str">
        <f>IF(PlandeAccion2021!H39="","",PlandeAccion2021!H39)</f>
        <v/>
      </c>
      <c r="I39" s="46" t="str">
        <f>IF(PlandeAccion2021!Q39="","",PlandeAccion2021!Q39)</f>
        <v/>
      </c>
      <c r="J39" s="33"/>
      <c r="K39" s="33"/>
      <c r="L39" s="33"/>
      <c r="M39" s="33"/>
      <c r="N39" s="33"/>
    </row>
    <row r="40" spans="1:14" ht="25.5" customHeight="1" x14ac:dyDescent="0.25">
      <c r="A40" s="137">
        <f>PlandeAccion2021!A40:A104</f>
        <v>6</v>
      </c>
      <c r="B40" s="138" t="str">
        <f>PlandeAccion2021!B40:B104</f>
        <v>PILAR ESTRATÉGICO DE CALIDAD DE LA JUSTICIA</v>
      </c>
      <c r="C40" s="163" t="str">
        <f>PlandeAccion2021!$C$40:$C$104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3" t="str">
        <f>PlandeAccion2021!D40</f>
        <v>Mejorar la efectividad de la Rama Judicial y disminuir la congestión</v>
      </c>
      <c r="E40" s="163" t="str">
        <f>PlandeAccion2021!E40:E104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PlandeAccion2021!F40</f>
        <v>a) Garantizar el acceso a la Justicia, reconociendo al usuario como razón de ser de la misma.</v>
      </c>
      <c r="G40" s="139" t="str">
        <f>PlandeAccion2021!G40:G104</f>
        <v>5. Fomentar la cultura organizacional de calidad, control y medio ambiente, orientada a la responsabilidad social y ética del servidor judicial.
7. Fortalecer continuamente las competencias y el liderazgo del talento humano de la organización.</v>
      </c>
      <c r="H40" s="25" t="str">
        <f>IF(PlandeAccion2021!H40="","",PlandeAccion2021!H40)</f>
        <v/>
      </c>
      <c r="I40" s="46" t="str">
        <f>IF(PlandeAccion2021!Q40="","",PlandeAccion2021!Q40)</f>
        <v/>
      </c>
      <c r="J40" s="33"/>
      <c r="K40" s="33"/>
      <c r="L40" s="33"/>
      <c r="M40" s="33"/>
      <c r="N40" s="33"/>
    </row>
    <row r="41" spans="1:14" ht="38.25" x14ac:dyDescent="0.25">
      <c r="A41" s="137"/>
      <c r="B41" s="138"/>
      <c r="C41" s="163"/>
      <c r="D41" s="163"/>
      <c r="E41" s="163"/>
      <c r="F41" s="30" t="str">
        <f>PlandeAccion2021!F41</f>
        <v>b) Avanzar hacia el enfoque sistémico integral de la Rama Judicial, por medio de la armonización y coordinación de los esfuerzos de los distintos órganos que la integran.</v>
      </c>
      <c r="G41" s="139"/>
      <c r="H41" s="25" t="str">
        <f>IF(PlandeAccion2021!H41="","",PlandeAccion2021!H41)</f>
        <v/>
      </c>
      <c r="I41" s="46" t="str">
        <f>IF(PlandeAccion2021!Q41="","",PlandeAccion2021!Q41)</f>
        <v/>
      </c>
      <c r="J41" s="33"/>
      <c r="K41" s="33"/>
      <c r="L41" s="33"/>
      <c r="M41" s="33"/>
      <c r="N41" s="33"/>
    </row>
    <row r="42" spans="1:14" ht="25.5" x14ac:dyDescent="0.25">
      <c r="A42" s="137"/>
      <c r="B42" s="138"/>
      <c r="C42" s="163"/>
      <c r="D42" s="163" t="str">
        <f>PlandeAccion2021!D42</f>
        <v>Mejorar el acceso a la justicia</v>
      </c>
      <c r="E42" s="163"/>
      <c r="F42" s="30" t="str">
        <f>PlandeAccion2021!F42</f>
        <v>c) Cumplir los requisitos de los usuarios de conformidad con la Constitución y la Ley.</v>
      </c>
      <c r="G42" s="139"/>
      <c r="H42" s="25" t="str">
        <f>IF(PlandeAccion2021!H42="","",PlandeAccion2021!H42)</f>
        <v/>
      </c>
      <c r="I42" s="46" t="str">
        <f>IF(PlandeAccion2021!Q42="","",PlandeAccion2021!Q42)</f>
        <v/>
      </c>
      <c r="J42" s="33"/>
      <c r="K42" s="33"/>
      <c r="L42" s="33"/>
      <c r="M42" s="33"/>
      <c r="N42" s="33"/>
    </row>
    <row r="43" spans="1:14" ht="63.75" x14ac:dyDescent="0.25">
      <c r="A43" s="137"/>
      <c r="B43" s="138"/>
      <c r="C43" s="163"/>
      <c r="D43" s="163"/>
      <c r="E43" s="163"/>
      <c r="F43" s="30" t="str">
        <f>PlandeAccion2021!F43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9"/>
      <c r="H43" s="25" t="str">
        <f>IF(PlandeAccion2021!H43="","",PlandeAccion2021!H43)</f>
        <v/>
      </c>
      <c r="I43" s="46" t="str">
        <f>IF(PlandeAccion2021!Q43="","",PlandeAccion2021!Q43)</f>
        <v/>
      </c>
      <c r="J43" s="33"/>
      <c r="K43" s="33"/>
      <c r="L43" s="33"/>
      <c r="M43" s="33"/>
      <c r="N43" s="33"/>
    </row>
    <row r="44" spans="1:14" ht="38.25" x14ac:dyDescent="0.25">
      <c r="A44" s="137"/>
      <c r="B44" s="138"/>
      <c r="C44" s="163"/>
      <c r="D44" s="130" t="str">
        <f>PlandeAccion2021!D44</f>
        <v>Fortalecer la transparencia y apertura de datos de la Rama Judicial</v>
      </c>
      <c r="E44" s="163"/>
      <c r="F44" s="30" t="str">
        <f>PlandeAccion2021!F44</f>
        <v>e) Fomentar la cultura organizacional de calidad, control y medio ambiente, orientada a la responsabilidad social y ética del servidor judicial.</v>
      </c>
      <c r="G44" s="139"/>
      <c r="H44" s="25" t="str">
        <f>IF(PlandeAccion2021!H44="","",PlandeAccion2021!H44)</f>
        <v/>
      </c>
      <c r="I44" s="46" t="str">
        <f>IF(PlandeAccion2021!Q44="","",PlandeAccion2021!Q44)</f>
        <v/>
      </c>
      <c r="J44" s="33"/>
      <c r="K44" s="33"/>
      <c r="L44" s="33"/>
      <c r="M44" s="33"/>
      <c r="N44" s="33"/>
    </row>
    <row r="45" spans="1:14" ht="102" customHeight="1" x14ac:dyDescent="0.25">
      <c r="A45" s="137"/>
      <c r="B45" s="138"/>
      <c r="C45" s="163"/>
      <c r="D45" s="131"/>
      <c r="E45" s="163"/>
      <c r="F45" s="164" t="str">
        <f>PlandeAccion2021!F45</f>
        <v>f) Mejorar continuamente el Sistema Integrado de Gestión y Control de la Calidad y del Medio Ambiente “SIGCMA”.</v>
      </c>
      <c r="G45" s="139"/>
      <c r="H45" s="46" t="str">
        <f>IF(PlandeAccion2021!H45="","",PlandeAccion2021!H45)</f>
        <v>PROGRAMA ANUAL DE AUDITORÍA 2021</v>
      </c>
      <c r="I45" s="46" t="str">
        <f>IF(PlandeAccion2021!Q45="","",PlandeAccion2021!Q45)</f>
        <v>Programa Anual de Auditoría 2021 socializado y aprobado</v>
      </c>
      <c r="J45" s="46" t="s">
        <v>230</v>
      </c>
      <c r="K45" s="46" t="s">
        <v>230</v>
      </c>
      <c r="L45" s="46" t="s">
        <v>324</v>
      </c>
      <c r="M45" s="74">
        <v>44377</v>
      </c>
      <c r="N45" s="25" t="s">
        <v>325</v>
      </c>
    </row>
    <row r="46" spans="1:14" ht="12.75" customHeight="1" x14ac:dyDescent="0.25">
      <c r="A46" s="137"/>
      <c r="B46" s="138"/>
      <c r="C46" s="163"/>
      <c r="D46" s="131"/>
      <c r="E46" s="163"/>
      <c r="F46" s="165"/>
      <c r="G46" s="139"/>
      <c r="H46" s="133" t="str">
        <f>IF(PlandeAccion2021!H46="","",PlandeAccion2021!H46)</f>
        <v>ROL EVALUACIÓN Y SEGUIMIENTO
AUDITORÍAS DE GESTIÓN - NIVEL NACIONAL</v>
      </c>
      <c r="I46" s="133" t="str">
        <f>IF(PlandeAccion2021!Q46="","",PlandeAccion2021!Q46)</f>
        <v>Informe trimestral de avance el PAA</v>
      </c>
      <c r="J46" s="133">
        <f>2/4</f>
        <v>0.5</v>
      </c>
      <c r="K46" s="133" t="s">
        <v>235</v>
      </c>
      <c r="L46" s="133" t="s">
        <v>326</v>
      </c>
      <c r="M46" s="156">
        <v>44377</v>
      </c>
      <c r="N46" s="120" t="s">
        <v>340</v>
      </c>
    </row>
    <row r="47" spans="1:14" x14ac:dyDescent="0.25">
      <c r="A47" s="137"/>
      <c r="B47" s="138"/>
      <c r="C47" s="163"/>
      <c r="D47" s="131"/>
      <c r="E47" s="163"/>
      <c r="F47" s="165"/>
      <c r="G47" s="139"/>
      <c r="H47" s="134"/>
      <c r="I47" s="134"/>
      <c r="J47" s="134"/>
      <c r="K47" s="134"/>
      <c r="L47" s="134"/>
      <c r="M47" s="134"/>
      <c r="N47" s="121"/>
    </row>
    <row r="48" spans="1:14" x14ac:dyDescent="0.25">
      <c r="A48" s="137"/>
      <c r="B48" s="138"/>
      <c r="C48" s="163"/>
      <c r="D48" s="131"/>
      <c r="E48" s="163"/>
      <c r="F48" s="165"/>
      <c r="G48" s="139"/>
      <c r="H48" s="134"/>
      <c r="I48" s="134"/>
      <c r="J48" s="134"/>
      <c r="K48" s="134"/>
      <c r="L48" s="134"/>
      <c r="M48" s="134"/>
      <c r="N48" s="121"/>
    </row>
    <row r="49" spans="1:14" x14ac:dyDescent="0.25">
      <c r="A49" s="137"/>
      <c r="B49" s="138"/>
      <c r="C49" s="163"/>
      <c r="D49" s="131"/>
      <c r="E49" s="163"/>
      <c r="F49" s="165"/>
      <c r="G49" s="139"/>
      <c r="H49" s="134"/>
      <c r="I49" s="134"/>
      <c r="J49" s="134"/>
      <c r="K49" s="134"/>
      <c r="L49" s="134"/>
      <c r="M49" s="134"/>
      <c r="N49" s="121"/>
    </row>
    <row r="50" spans="1:14" x14ac:dyDescent="0.25">
      <c r="A50" s="137"/>
      <c r="B50" s="138"/>
      <c r="C50" s="163"/>
      <c r="D50" s="131"/>
      <c r="E50" s="163"/>
      <c r="F50" s="165"/>
      <c r="G50" s="139"/>
      <c r="H50" s="134"/>
      <c r="I50" s="134"/>
      <c r="J50" s="134"/>
      <c r="K50" s="134"/>
      <c r="L50" s="134"/>
      <c r="M50" s="134"/>
      <c r="N50" s="121"/>
    </row>
    <row r="51" spans="1:14" x14ac:dyDescent="0.25">
      <c r="A51" s="137"/>
      <c r="B51" s="138"/>
      <c r="C51" s="163"/>
      <c r="D51" s="131"/>
      <c r="E51" s="163"/>
      <c r="F51" s="165"/>
      <c r="G51" s="139"/>
      <c r="H51" s="135"/>
      <c r="I51" s="134"/>
      <c r="J51" s="134"/>
      <c r="K51" s="134"/>
      <c r="L51" s="134"/>
      <c r="M51" s="135"/>
      <c r="N51" s="122"/>
    </row>
    <row r="52" spans="1:14" ht="25.5" customHeight="1" x14ac:dyDescent="0.25">
      <c r="A52" s="137"/>
      <c r="B52" s="138"/>
      <c r="C52" s="163"/>
      <c r="D52" s="131"/>
      <c r="E52" s="163"/>
      <c r="F52" s="165"/>
      <c r="G52" s="139"/>
      <c r="H52" s="133" t="str">
        <f>IF(PlandeAccion2021!H52="","",PlandeAccion2021!H52)</f>
        <v>ROL EVALUACIÓN Y SEGUIMIENTO
AUDITORÍAS DE GESTIÓN - NIVEL CENTRAL</v>
      </c>
      <c r="I52" s="134"/>
      <c r="J52" s="134"/>
      <c r="K52" s="134"/>
      <c r="L52" s="134"/>
      <c r="M52" s="156">
        <v>44377</v>
      </c>
      <c r="N52" s="120" t="s">
        <v>341</v>
      </c>
    </row>
    <row r="53" spans="1:14" x14ac:dyDescent="0.25">
      <c r="A53" s="137"/>
      <c r="B53" s="138"/>
      <c r="C53" s="163"/>
      <c r="D53" s="131"/>
      <c r="E53" s="163"/>
      <c r="F53" s="165"/>
      <c r="G53" s="139"/>
      <c r="H53" s="134"/>
      <c r="I53" s="134"/>
      <c r="J53" s="134"/>
      <c r="K53" s="134"/>
      <c r="L53" s="134"/>
      <c r="M53" s="134"/>
      <c r="N53" s="121"/>
    </row>
    <row r="54" spans="1:14" x14ac:dyDescent="0.25">
      <c r="A54" s="137"/>
      <c r="B54" s="138"/>
      <c r="C54" s="163"/>
      <c r="D54" s="131"/>
      <c r="E54" s="163"/>
      <c r="F54" s="165"/>
      <c r="G54" s="139"/>
      <c r="H54" s="134"/>
      <c r="I54" s="134"/>
      <c r="J54" s="134"/>
      <c r="K54" s="134"/>
      <c r="L54" s="134"/>
      <c r="M54" s="134"/>
      <c r="N54" s="121"/>
    </row>
    <row r="55" spans="1:14" x14ac:dyDescent="0.25">
      <c r="A55" s="137"/>
      <c r="B55" s="138"/>
      <c r="C55" s="163"/>
      <c r="D55" s="131"/>
      <c r="E55" s="163"/>
      <c r="F55" s="165"/>
      <c r="G55" s="139"/>
      <c r="H55" s="134"/>
      <c r="I55" s="134"/>
      <c r="J55" s="134"/>
      <c r="K55" s="134"/>
      <c r="L55" s="134"/>
      <c r="M55" s="134"/>
      <c r="N55" s="121"/>
    </row>
    <row r="56" spans="1:14" x14ac:dyDescent="0.25">
      <c r="A56" s="137"/>
      <c r="B56" s="138"/>
      <c r="C56" s="163"/>
      <c r="D56" s="131"/>
      <c r="E56" s="163"/>
      <c r="F56" s="165"/>
      <c r="G56" s="139"/>
      <c r="H56" s="134"/>
      <c r="I56" s="134"/>
      <c r="J56" s="134"/>
      <c r="K56" s="134"/>
      <c r="L56" s="134"/>
      <c r="M56" s="134"/>
      <c r="N56" s="121"/>
    </row>
    <row r="57" spans="1:14" x14ac:dyDescent="0.25">
      <c r="A57" s="137"/>
      <c r="B57" s="138"/>
      <c r="C57" s="163"/>
      <c r="D57" s="131"/>
      <c r="E57" s="163"/>
      <c r="F57" s="165"/>
      <c r="G57" s="139"/>
      <c r="H57" s="135"/>
      <c r="I57" s="134"/>
      <c r="J57" s="134"/>
      <c r="K57" s="134"/>
      <c r="L57" s="134"/>
      <c r="M57" s="135"/>
      <c r="N57" s="122"/>
    </row>
    <row r="58" spans="1:14" ht="25.5" customHeight="1" x14ac:dyDescent="0.25">
      <c r="A58" s="137"/>
      <c r="B58" s="138"/>
      <c r="C58" s="163"/>
      <c r="D58" s="131"/>
      <c r="E58" s="163"/>
      <c r="F58" s="165"/>
      <c r="G58" s="139"/>
      <c r="H58" s="133" t="str">
        <f>IF(PlandeAccion2021!H58="","",PlandeAccion2021!H58)</f>
        <v>ROL EVALUACIÓN Y SEGUIMIENTO
AUDITORÍAS DE GESTIÓN - NIVEL SECCIONAL</v>
      </c>
      <c r="I58" s="134"/>
      <c r="J58" s="134"/>
      <c r="K58" s="134"/>
      <c r="L58" s="134"/>
      <c r="M58" s="156">
        <v>44377</v>
      </c>
      <c r="N58" s="120" t="s">
        <v>342</v>
      </c>
    </row>
    <row r="59" spans="1:14" x14ac:dyDescent="0.25">
      <c r="A59" s="137"/>
      <c r="B59" s="138"/>
      <c r="C59" s="163"/>
      <c r="D59" s="131"/>
      <c r="E59" s="163"/>
      <c r="F59" s="165"/>
      <c r="G59" s="139"/>
      <c r="H59" s="134"/>
      <c r="I59" s="134"/>
      <c r="J59" s="134"/>
      <c r="K59" s="134"/>
      <c r="L59" s="134"/>
      <c r="M59" s="134"/>
      <c r="N59" s="121"/>
    </row>
    <row r="60" spans="1:14" x14ac:dyDescent="0.25">
      <c r="A60" s="137"/>
      <c r="B60" s="138"/>
      <c r="C60" s="163"/>
      <c r="D60" s="131"/>
      <c r="E60" s="163"/>
      <c r="F60" s="165"/>
      <c r="G60" s="139"/>
      <c r="H60" s="134"/>
      <c r="I60" s="134"/>
      <c r="J60" s="134"/>
      <c r="K60" s="134"/>
      <c r="L60" s="134"/>
      <c r="M60" s="134"/>
      <c r="N60" s="121"/>
    </row>
    <row r="61" spans="1:14" x14ac:dyDescent="0.25">
      <c r="A61" s="137"/>
      <c r="B61" s="138"/>
      <c r="C61" s="163"/>
      <c r="D61" s="131"/>
      <c r="E61" s="163"/>
      <c r="F61" s="165"/>
      <c r="G61" s="139"/>
      <c r="H61" s="134"/>
      <c r="I61" s="134"/>
      <c r="J61" s="134"/>
      <c r="K61" s="134"/>
      <c r="L61" s="134"/>
      <c r="M61" s="134"/>
      <c r="N61" s="121"/>
    </row>
    <row r="62" spans="1:14" x14ac:dyDescent="0.25">
      <c r="A62" s="137"/>
      <c r="B62" s="138"/>
      <c r="C62" s="163"/>
      <c r="D62" s="131"/>
      <c r="E62" s="163"/>
      <c r="F62" s="165"/>
      <c r="G62" s="139"/>
      <c r="H62" s="134"/>
      <c r="I62" s="134"/>
      <c r="J62" s="134"/>
      <c r="K62" s="134"/>
      <c r="L62" s="134"/>
      <c r="M62" s="134"/>
      <c r="N62" s="121"/>
    </row>
    <row r="63" spans="1:14" x14ac:dyDescent="0.25">
      <c r="A63" s="137"/>
      <c r="B63" s="138"/>
      <c r="C63" s="163"/>
      <c r="D63" s="131"/>
      <c r="E63" s="163"/>
      <c r="F63" s="165"/>
      <c r="G63" s="139"/>
      <c r="H63" s="134"/>
      <c r="I63" s="134"/>
      <c r="J63" s="134"/>
      <c r="K63" s="134"/>
      <c r="L63" s="134"/>
      <c r="M63" s="134"/>
      <c r="N63" s="121"/>
    </row>
    <row r="64" spans="1:14" x14ac:dyDescent="0.25">
      <c r="A64" s="137"/>
      <c r="B64" s="138"/>
      <c r="C64" s="163"/>
      <c r="D64" s="131"/>
      <c r="E64" s="163"/>
      <c r="F64" s="165"/>
      <c r="G64" s="139"/>
      <c r="H64" s="134"/>
      <c r="I64" s="134"/>
      <c r="J64" s="134"/>
      <c r="K64" s="134"/>
      <c r="L64" s="134"/>
      <c r="M64" s="134"/>
      <c r="N64" s="121"/>
    </row>
    <row r="65" spans="1:14" x14ac:dyDescent="0.25">
      <c r="A65" s="137"/>
      <c r="B65" s="138"/>
      <c r="C65" s="163"/>
      <c r="D65" s="131"/>
      <c r="E65" s="163"/>
      <c r="F65" s="165"/>
      <c r="G65" s="139"/>
      <c r="H65" s="135"/>
      <c r="I65" s="134"/>
      <c r="J65" s="134"/>
      <c r="K65" s="134"/>
      <c r="L65" s="134"/>
      <c r="M65" s="135"/>
      <c r="N65" s="122"/>
    </row>
    <row r="66" spans="1:14" ht="30" customHeight="1" x14ac:dyDescent="0.25">
      <c r="A66" s="137"/>
      <c r="B66" s="138"/>
      <c r="C66" s="163"/>
      <c r="D66" s="131"/>
      <c r="E66" s="163"/>
      <c r="F66" s="165"/>
      <c r="G66" s="139"/>
      <c r="H66" s="133" t="str">
        <f>IF(PlandeAccion2021!H66="","",PlandeAccion2021!H66)</f>
        <v>ROL EVALUACIÓN Y SEGUIMIENTO
AUDITORÍAS ESPECIALES</v>
      </c>
      <c r="I66" s="134"/>
      <c r="J66" s="134"/>
      <c r="K66" s="134"/>
      <c r="L66" s="134"/>
      <c r="M66" s="156">
        <v>44377</v>
      </c>
      <c r="N66" s="120" t="s">
        <v>343</v>
      </c>
    </row>
    <row r="67" spans="1:14" ht="30" customHeight="1" x14ac:dyDescent="0.25">
      <c r="A67" s="137"/>
      <c r="B67" s="138"/>
      <c r="C67" s="163"/>
      <c r="D67" s="131"/>
      <c r="E67" s="163"/>
      <c r="F67" s="165"/>
      <c r="G67" s="139"/>
      <c r="H67" s="134"/>
      <c r="I67" s="134"/>
      <c r="J67" s="134"/>
      <c r="K67" s="134"/>
      <c r="L67" s="134"/>
      <c r="M67" s="134"/>
      <c r="N67" s="121"/>
    </row>
    <row r="68" spans="1:14" ht="30" customHeight="1" x14ac:dyDescent="0.25">
      <c r="A68" s="137"/>
      <c r="B68" s="138"/>
      <c r="C68" s="163"/>
      <c r="D68" s="131"/>
      <c r="E68" s="163"/>
      <c r="F68" s="165"/>
      <c r="G68" s="139"/>
      <c r="H68" s="135"/>
      <c r="I68" s="134"/>
      <c r="J68" s="134"/>
      <c r="K68" s="134"/>
      <c r="L68" s="134"/>
      <c r="M68" s="135"/>
      <c r="N68" s="122"/>
    </row>
    <row r="69" spans="1:14" ht="25.5" customHeight="1" x14ac:dyDescent="0.25">
      <c r="A69" s="137"/>
      <c r="B69" s="138"/>
      <c r="C69" s="163"/>
      <c r="D69" s="131"/>
      <c r="E69" s="163"/>
      <c r="F69" s="165"/>
      <c r="G69" s="139"/>
      <c r="H69" s="133" t="str">
        <f>IF(PlandeAccion2021!H69="","",PlandeAccion2021!H69)</f>
        <v>ROL EVALUACIÓN Y SEGUIMIENTO
INFORMES</v>
      </c>
      <c r="I69" s="134"/>
      <c r="J69" s="134"/>
      <c r="K69" s="134"/>
      <c r="L69" s="134"/>
      <c r="M69" s="156">
        <v>44377</v>
      </c>
      <c r="N69" s="120" t="s">
        <v>344</v>
      </c>
    </row>
    <row r="70" spans="1:14" x14ac:dyDescent="0.25">
      <c r="A70" s="137"/>
      <c r="B70" s="138"/>
      <c r="C70" s="163"/>
      <c r="D70" s="131"/>
      <c r="E70" s="163"/>
      <c r="F70" s="165"/>
      <c r="G70" s="139"/>
      <c r="H70" s="134"/>
      <c r="I70" s="134"/>
      <c r="J70" s="134"/>
      <c r="K70" s="134"/>
      <c r="L70" s="134"/>
      <c r="M70" s="134"/>
      <c r="N70" s="121"/>
    </row>
    <row r="71" spans="1:14" x14ac:dyDescent="0.25">
      <c r="A71" s="137"/>
      <c r="B71" s="138"/>
      <c r="C71" s="163"/>
      <c r="D71" s="131"/>
      <c r="E71" s="163"/>
      <c r="F71" s="165"/>
      <c r="G71" s="139"/>
      <c r="H71" s="134"/>
      <c r="I71" s="134"/>
      <c r="J71" s="134"/>
      <c r="K71" s="134"/>
      <c r="L71" s="134"/>
      <c r="M71" s="134"/>
      <c r="N71" s="121"/>
    </row>
    <row r="72" spans="1:14" x14ac:dyDescent="0.25">
      <c r="A72" s="137"/>
      <c r="B72" s="138"/>
      <c r="C72" s="163"/>
      <c r="D72" s="131"/>
      <c r="E72" s="163"/>
      <c r="F72" s="165"/>
      <c r="G72" s="139"/>
      <c r="H72" s="134"/>
      <c r="I72" s="134"/>
      <c r="J72" s="134"/>
      <c r="K72" s="134"/>
      <c r="L72" s="134"/>
      <c r="M72" s="134"/>
      <c r="N72" s="121"/>
    </row>
    <row r="73" spans="1:14" x14ac:dyDescent="0.25">
      <c r="A73" s="137"/>
      <c r="B73" s="138"/>
      <c r="C73" s="163"/>
      <c r="D73" s="131"/>
      <c r="E73" s="163"/>
      <c r="F73" s="165"/>
      <c r="G73" s="139"/>
      <c r="H73" s="134"/>
      <c r="I73" s="134"/>
      <c r="J73" s="134"/>
      <c r="K73" s="134"/>
      <c r="L73" s="134"/>
      <c r="M73" s="134"/>
      <c r="N73" s="121"/>
    </row>
    <row r="74" spans="1:14" x14ac:dyDescent="0.25">
      <c r="A74" s="137"/>
      <c r="B74" s="138"/>
      <c r="C74" s="163"/>
      <c r="D74" s="131"/>
      <c r="E74" s="163"/>
      <c r="F74" s="165"/>
      <c r="G74" s="139"/>
      <c r="H74" s="134"/>
      <c r="I74" s="134"/>
      <c r="J74" s="134"/>
      <c r="K74" s="134"/>
      <c r="L74" s="134"/>
      <c r="M74" s="134"/>
      <c r="N74" s="121"/>
    </row>
    <row r="75" spans="1:14" x14ac:dyDescent="0.25">
      <c r="A75" s="137"/>
      <c r="B75" s="138"/>
      <c r="C75" s="163"/>
      <c r="D75" s="131"/>
      <c r="E75" s="163"/>
      <c r="F75" s="165"/>
      <c r="G75" s="139"/>
      <c r="H75" s="134"/>
      <c r="I75" s="134"/>
      <c r="J75" s="134"/>
      <c r="K75" s="134"/>
      <c r="L75" s="134"/>
      <c r="M75" s="134"/>
      <c r="N75" s="121"/>
    </row>
    <row r="76" spans="1:14" x14ac:dyDescent="0.25">
      <c r="A76" s="137"/>
      <c r="B76" s="138"/>
      <c r="C76" s="163"/>
      <c r="D76" s="131"/>
      <c r="E76" s="163"/>
      <c r="F76" s="165"/>
      <c r="G76" s="139"/>
      <c r="H76" s="134"/>
      <c r="I76" s="134"/>
      <c r="J76" s="134"/>
      <c r="K76" s="134"/>
      <c r="L76" s="134"/>
      <c r="M76" s="134"/>
      <c r="N76" s="121"/>
    </row>
    <row r="77" spans="1:14" x14ac:dyDescent="0.25">
      <c r="A77" s="137"/>
      <c r="B77" s="138"/>
      <c r="C77" s="163"/>
      <c r="D77" s="131"/>
      <c r="E77" s="163"/>
      <c r="F77" s="165"/>
      <c r="G77" s="139"/>
      <c r="H77" s="134"/>
      <c r="I77" s="134"/>
      <c r="J77" s="134"/>
      <c r="K77" s="134"/>
      <c r="L77" s="134"/>
      <c r="M77" s="134"/>
      <c r="N77" s="121"/>
    </row>
    <row r="78" spans="1:14" x14ac:dyDescent="0.25">
      <c r="A78" s="137"/>
      <c r="B78" s="138"/>
      <c r="C78" s="163"/>
      <c r="D78" s="131"/>
      <c r="E78" s="163"/>
      <c r="F78" s="165"/>
      <c r="G78" s="139"/>
      <c r="H78" s="134"/>
      <c r="I78" s="134"/>
      <c r="J78" s="134"/>
      <c r="K78" s="134"/>
      <c r="L78" s="134"/>
      <c r="M78" s="134"/>
      <c r="N78" s="121"/>
    </row>
    <row r="79" spans="1:14" x14ac:dyDescent="0.25">
      <c r="A79" s="137"/>
      <c r="B79" s="138"/>
      <c r="C79" s="163"/>
      <c r="D79" s="131"/>
      <c r="E79" s="163"/>
      <c r="F79" s="165"/>
      <c r="G79" s="139"/>
      <c r="H79" s="134"/>
      <c r="I79" s="134"/>
      <c r="J79" s="134"/>
      <c r="K79" s="134"/>
      <c r="L79" s="134"/>
      <c r="M79" s="134"/>
      <c r="N79" s="121"/>
    </row>
    <row r="80" spans="1:14" x14ac:dyDescent="0.25">
      <c r="A80" s="137"/>
      <c r="B80" s="138"/>
      <c r="C80" s="163"/>
      <c r="D80" s="131"/>
      <c r="E80" s="163"/>
      <c r="F80" s="165"/>
      <c r="G80" s="139"/>
      <c r="H80" s="134"/>
      <c r="I80" s="134"/>
      <c r="J80" s="134"/>
      <c r="K80" s="134"/>
      <c r="L80" s="134"/>
      <c r="M80" s="134"/>
      <c r="N80" s="121"/>
    </row>
    <row r="81" spans="1:14" x14ac:dyDescent="0.25">
      <c r="A81" s="137"/>
      <c r="B81" s="138"/>
      <c r="C81" s="163"/>
      <c r="D81" s="131"/>
      <c r="E81" s="163"/>
      <c r="F81" s="165"/>
      <c r="G81" s="139"/>
      <c r="H81" s="134"/>
      <c r="I81" s="134"/>
      <c r="J81" s="134"/>
      <c r="K81" s="134"/>
      <c r="L81" s="134"/>
      <c r="M81" s="134"/>
      <c r="N81" s="121"/>
    </row>
    <row r="82" spans="1:14" x14ac:dyDescent="0.25">
      <c r="A82" s="137"/>
      <c r="B82" s="138"/>
      <c r="C82" s="163"/>
      <c r="D82" s="131"/>
      <c r="E82" s="163"/>
      <c r="F82" s="165"/>
      <c r="G82" s="139"/>
      <c r="H82" s="134"/>
      <c r="I82" s="134"/>
      <c r="J82" s="134"/>
      <c r="K82" s="134"/>
      <c r="L82" s="134"/>
      <c r="M82" s="134"/>
      <c r="N82" s="121"/>
    </row>
    <row r="83" spans="1:14" x14ac:dyDescent="0.25">
      <c r="A83" s="137"/>
      <c r="B83" s="138"/>
      <c r="C83" s="163"/>
      <c r="D83" s="131"/>
      <c r="E83" s="163"/>
      <c r="F83" s="165"/>
      <c r="G83" s="139"/>
      <c r="H83" s="134"/>
      <c r="I83" s="134"/>
      <c r="J83" s="134"/>
      <c r="K83" s="134"/>
      <c r="L83" s="134"/>
      <c r="M83" s="134"/>
      <c r="N83" s="121"/>
    </row>
    <row r="84" spans="1:14" x14ac:dyDescent="0.25">
      <c r="A84" s="137"/>
      <c r="B84" s="138"/>
      <c r="C84" s="163"/>
      <c r="D84" s="131"/>
      <c r="E84" s="163"/>
      <c r="F84" s="165"/>
      <c r="G84" s="139"/>
      <c r="H84" s="135"/>
      <c r="I84" s="134"/>
      <c r="J84" s="134"/>
      <c r="K84" s="134"/>
      <c r="L84" s="134"/>
      <c r="M84" s="135"/>
      <c r="N84" s="122"/>
    </row>
    <row r="85" spans="1:14" x14ac:dyDescent="0.25">
      <c r="A85" s="137"/>
      <c r="B85" s="138"/>
      <c r="C85" s="163"/>
      <c r="D85" s="131"/>
      <c r="E85" s="163"/>
      <c r="F85" s="165"/>
      <c r="G85" s="139"/>
      <c r="H85" s="133" t="str">
        <f>IF(PlandeAccion2021!H85="","",PlandeAccion2021!H85)</f>
        <v>ROL EVALUACIÓN DE LA GESTIÓN DEL RIESGO</v>
      </c>
      <c r="I85" s="134"/>
      <c r="J85" s="134"/>
      <c r="K85" s="134"/>
      <c r="L85" s="134"/>
      <c r="M85" s="156">
        <v>44377</v>
      </c>
      <c r="N85" s="120" t="s">
        <v>332</v>
      </c>
    </row>
    <row r="86" spans="1:14" x14ac:dyDescent="0.25">
      <c r="A86" s="137"/>
      <c r="B86" s="138"/>
      <c r="C86" s="163"/>
      <c r="D86" s="131"/>
      <c r="E86" s="163"/>
      <c r="F86" s="165"/>
      <c r="G86" s="139"/>
      <c r="H86" s="135"/>
      <c r="I86" s="134"/>
      <c r="J86" s="134"/>
      <c r="K86" s="134"/>
      <c r="L86" s="134"/>
      <c r="M86" s="135"/>
      <c r="N86" s="122"/>
    </row>
    <row r="87" spans="1:14" ht="30" customHeight="1" x14ac:dyDescent="0.25">
      <c r="A87" s="137"/>
      <c r="B87" s="138"/>
      <c r="C87" s="163"/>
      <c r="D87" s="131"/>
      <c r="E87" s="163"/>
      <c r="F87" s="165"/>
      <c r="G87" s="139"/>
      <c r="H87" s="133" t="str">
        <f>IF(PlandeAccion2021!H87="","",PlandeAccion2021!H87)</f>
        <v>ROL RELACIÓN CON ENTES EXTERNOS DE CONTROL</v>
      </c>
      <c r="I87" s="134"/>
      <c r="J87" s="134"/>
      <c r="K87" s="134"/>
      <c r="L87" s="134"/>
      <c r="M87" s="156">
        <v>44377</v>
      </c>
      <c r="N87" s="120" t="s">
        <v>333</v>
      </c>
    </row>
    <row r="88" spans="1:14" ht="30" customHeight="1" x14ac:dyDescent="0.25">
      <c r="A88" s="137"/>
      <c r="B88" s="138"/>
      <c r="C88" s="163"/>
      <c r="D88" s="131"/>
      <c r="E88" s="163"/>
      <c r="F88" s="165"/>
      <c r="G88" s="139"/>
      <c r="H88" s="135"/>
      <c r="I88" s="134"/>
      <c r="J88" s="134"/>
      <c r="K88" s="134"/>
      <c r="L88" s="134"/>
      <c r="M88" s="135"/>
      <c r="N88" s="122"/>
    </row>
    <row r="89" spans="1:14" ht="30" customHeight="1" x14ac:dyDescent="0.25">
      <c r="A89" s="137"/>
      <c r="B89" s="138"/>
      <c r="C89" s="163"/>
      <c r="D89" s="131"/>
      <c r="E89" s="163"/>
      <c r="F89" s="165"/>
      <c r="G89" s="139"/>
      <c r="H89" s="133" t="str">
        <f>IF(PlandeAccion2021!H89="","",PlandeAccion2021!H89)</f>
        <v>ROL ENFOQUE HACIA LA PREVENCIÓN</v>
      </c>
      <c r="I89" s="134"/>
      <c r="J89" s="134"/>
      <c r="K89" s="134"/>
      <c r="L89" s="134"/>
      <c r="M89" s="156">
        <v>44377</v>
      </c>
      <c r="N89" s="120" t="s">
        <v>334</v>
      </c>
    </row>
    <row r="90" spans="1:14" ht="30" customHeight="1" x14ac:dyDescent="0.25">
      <c r="A90" s="137"/>
      <c r="B90" s="138"/>
      <c r="C90" s="163"/>
      <c r="D90" s="131"/>
      <c r="E90" s="163"/>
      <c r="F90" s="165"/>
      <c r="G90" s="139"/>
      <c r="H90" s="134"/>
      <c r="I90" s="134"/>
      <c r="J90" s="134"/>
      <c r="K90" s="134"/>
      <c r="L90" s="134"/>
      <c r="M90" s="134"/>
      <c r="N90" s="121"/>
    </row>
    <row r="91" spans="1:14" ht="30" customHeight="1" x14ac:dyDescent="0.25">
      <c r="A91" s="137"/>
      <c r="B91" s="138"/>
      <c r="C91" s="163"/>
      <c r="D91" s="131"/>
      <c r="E91" s="163"/>
      <c r="F91" s="165"/>
      <c r="G91" s="139"/>
      <c r="H91" s="134"/>
      <c r="I91" s="134"/>
      <c r="J91" s="134"/>
      <c r="K91" s="134"/>
      <c r="L91" s="134"/>
      <c r="M91" s="134"/>
      <c r="N91" s="121"/>
    </row>
    <row r="92" spans="1:14" ht="30" customHeight="1" x14ac:dyDescent="0.25">
      <c r="A92" s="137"/>
      <c r="B92" s="138"/>
      <c r="C92" s="163"/>
      <c r="D92" s="131"/>
      <c r="E92" s="163"/>
      <c r="F92" s="165"/>
      <c r="G92" s="139"/>
      <c r="H92" s="134"/>
      <c r="I92" s="134"/>
      <c r="J92" s="134"/>
      <c r="K92" s="134"/>
      <c r="L92" s="134"/>
      <c r="M92" s="134"/>
      <c r="N92" s="121"/>
    </row>
    <row r="93" spans="1:14" ht="30" customHeight="1" x14ac:dyDescent="0.25">
      <c r="A93" s="137"/>
      <c r="B93" s="138"/>
      <c r="C93" s="163"/>
      <c r="D93" s="131"/>
      <c r="E93" s="163"/>
      <c r="F93" s="165"/>
      <c r="G93" s="139"/>
      <c r="H93" s="134"/>
      <c r="I93" s="134"/>
      <c r="J93" s="134"/>
      <c r="K93" s="134"/>
      <c r="L93" s="134"/>
      <c r="M93" s="134"/>
      <c r="N93" s="121"/>
    </row>
    <row r="94" spans="1:14" ht="30" customHeight="1" x14ac:dyDescent="0.25">
      <c r="A94" s="137"/>
      <c r="B94" s="138"/>
      <c r="C94" s="163"/>
      <c r="D94" s="131"/>
      <c r="E94" s="163"/>
      <c r="F94" s="165"/>
      <c r="G94" s="139"/>
      <c r="H94" s="135"/>
      <c r="I94" s="134"/>
      <c r="J94" s="134"/>
      <c r="K94" s="134"/>
      <c r="L94" s="134"/>
      <c r="M94" s="135"/>
      <c r="N94" s="122"/>
    </row>
    <row r="95" spans="1:14" ht="30" customHeight="1" x14ac:dyDescent="0.25">
      <c r="A95" s="137"/>
      <c r="B95" s="138"/>
      <c r="C95" s="163"/>
      <c r="D95" s="131"/>
      <c r="E95" s="163"/>
      <c r="F95" s="165"/>
      <c r="G95" s="139"/>
      <c r="H95" s="133" t="str">
        <f>IF(PlandeAccion2021!H95="","",PlandeAccion2021!H95)</f>
        <v>ROL LIDERAZGO ESTRATÉGICO</v>
      </c>
      <c r="I95" s="134"/>
      <c r="J95" s="134"/>
      <c r="K95" s="134"/>
      <c r="L95" s="134"/>
      <c r="M95" s="156">
        <v>44377</v>
      </c>
      <c r="N95" s="120" t="s">
        <v>345</v>
      </c>
    </row>
    <row r="96" spans="1:14" ht="30" customHeight="1" x14ac:dyDescent="0.25">
      <c r="A96" s="137"/>
      <c r="B96" s="138"/>
      <c r="C96" s="163"/>
      <c r="D96" s="131"/>
      <c r="E96" s="163"/>
      <c r="F96" s="165"/>
      <c r="G96" s="139"/>
      <c r="H96" s="134"/>
      <c r="I96" s="134"/>
      <c r="J96" s="134"/>
      <c r="K96" s="134"/>
      <c r="L96" s="134"/>
      <c r="M96" s="134"/>
      <c r="N96" s="121"/>
    </row>
    <row r="97" spans="1:14" ht="30" customHeight="1" x14ac:dyDescent="0.25">
      <c r="A97" s="137"/>
      <c r="B97" s="138"/>
      <c r="C97" s="163"/>
      <c r="D97" s="131"/>
      <c r="E97" s="163"/>
      <c r="F97" s="165"/>
      <c r="G97" s="139"/>
      <c r="H97" s="134"/>
      <c r="I97" s="134"/>
      <c r="J97" s="134"/>
      <c r="K97" s="134"/>
      <c r="L97" s="134"/>
      <c r="M97" s="134"/>
      <c r="N97" s="121"/>
    </row>
    <row r="98" spans="1:14" ht="30" customHeight="1" x14ac:dyDescent="0.25">
      <c r="A98" s="137"/>
      <c r="B98" s="138"/>
      <c r="C98" s="163"/>
      <c r="D98" s="131"/>
      <c r="E98" s="163"/>
      <c r="F98" s="165"/>
      <c r="G98" s="139"/>
      <c r="H98" s="135"/>
      <c r="I98" s="135"/>
      <c r="J98" s="135"/>
      <c r="K98" s="135"/>
      <c r="L98" s="135"/>
      <c r="M98" s="135"/>
      <c r="N98" s="122"/>
    </row>
    <row r="99" spans="1:14" ht="216.75" customHeight="1" x14ac:dyDescent="0.25">
      <c r="A99" s="137"/>
      <c r="B99" s="138"/>
      <c r="C99" s="163"/>
      <c r="D99" s="132"/>
      <c r="E99" s="163"/>
      <c r="F99" s="166"/>
      <c r="G99" s="139"/>
      <c r="H99" s="46" t="str">
        <f>IF(PlandeAccion2021!H99="","",PlandeAccion2021!H99)</f>
        <v>GESTIÓN DEL CONVENIO INTERADMIISTRATIVO CON AUDITORÍA GENERAL DE LA REPÚBLICA</v>
      </c>
      <c r="I99" s="46" t="str">
        <f>IF(PlandeAccion2021!Q99="","",PlandeAccion2021!Q99)</f>
        <v xml:space="preserve">Informe de avance de la implementación del Sistema de Información Integral de Auditoría (SIA) </v>
      </c>
      <c r="J99" s="46" t="s">
        <v>230</v>
      </c>
      <c r="K99" s="46" t="s">
        <v>230</v>
      </c>
      <c r="L99" s="46" t="s">
        <v>346</v>
      </c>
      <c r="M99" s="74">
        <v>44377</v>
      </c>
      <c r="N99" s="25" t="s">
        <v>347</v>
      </c>
    </row>
    <row r="100" spans="1:14" ht="25.5" x14ac:dyDescent="0.25">
      <c r="A100" s="137"/>
      <c r="B100" s="138"/>
      <c r="C100" s="163"/>
      <c r="D100" s="163" t="str">
        <f>PlandeAccion2021!D100</f>
        <v>Fortalecer la autonomía e independencia judicial, administrativa y financiera de la Rama Judicial</v>
      </c>
      <c r="E100" s="163"/>
      <c r="F100" s="30" t="str">
        <f>PlandeAccion2021!F100</f>
        <v>g) Fortalecer continuamente las competencias y el liderazgo del talento humano de la organización</v>
      </c>
      <c r="G100" s="139"/>
      <c r="H100" s="33" t="str">
        <f>IF(PlandeAccion2021!H100="","",PlandeAccion2021!H100)</f>
        <v/>
      </c>
      <c r="I100" s="46" t="str">
        <f>IF(PlandeAccion2021!Q98="","",PlandeAccion2021!Q98)</f>
        <v/>
      </c>
      <c r="J100" s="33"/>
      <c r="K100" s="33"/>
      <c r="L100" s="33"/>
      <c r="M100" s="33"/>
      <c r="N100" s="25"/>
    </row>
    <row r="101" spans="1:14" ht="25.5" x14ac:dyDescent="0.25">
      <c r="A101" s="137"/>
      <c r="B101" s="138"/>
      <c r="C101" s="163"/>
      <c r="D101" s="163"/>
      <c r="E101" s="163"/>
      <c r="F101" s="30" t="str">
        <f>PlandeAccion2021!F101</f>
        <v>h) Reconocer la importancia del talento humano y de la gestión del conocimiento en la Administración de Justicia.</v>
      </c>
      <c r="G101" s="139"/>
      <c r="H101" s="33" t="str">
        <f>IF(PlandeAccion2021!H101="","",PlandeAccion2021!H101)</f>
        <v/>
      </c>
      <c r="I101" s="46" t="str">
        <f>IF(PlandeAccion2021!Q100="","",PlandeAccion2021!Q100)</f>
        <v/>
      </c>
      <c r="J101" s="33"/>
      <c r="K101" s="33"/>
      <c r="L101" s="33"/>
      <c r="M101" s="33"/>
      <c r="N101" s="25"/>
    </row>
    <row r="102" spans="1:14" ht="38.25" x14ac:dyDescent="0.25">
      <c r="A102" s="137"/>
      <c r="B102" s="138"/>
      <c r="C102" s="163"/>
      <c r="D102" s="47" t="str">
        <f>PlandeAccion2021!D102</f>
        <v>Atraer, desarrollar y mantener a los mejores servidores judiciales</v>
      </c>
      <c r="E102" s="163"/>
      <c r="F102" s="30" t="str">
        <f>PlandeAccion2021!F102</f>
        <v>i) Aprovechar eficientemente los recursos naturales utilizados por la entidad, en especial el uso del papel, el agua y la energía, y gestionar de manera racional los residuos sólidos.</v>
      </c>
      <c r="G102" s="139"/>
      <c r="H102" s="33" t="str">
        <f>IF(PlandeAccion2021!H102="","",PlandeAccion2021!H102)</f>
        <v/>
      </c>
      <c r="I102" s="46" t="str">
        <f>IF(PlandeAccion2021!Q101="","",PlandeAccion2021!Q101)</f>
        <v/>
      </c>
      <c r="J102" s="33"/>
      <c r="K102" s="33"/>
      <c r="L102" s="33"/>
      <c r="M102" s="33"/>
      <c r="N102" s="25"/>
    </row>
    <row r="103" spans="1:14" ht="25.5" customHeight="1" x14ac:dyDescent="0.25">
      <c r="A103" s="137"/>
      <c r="B103" s="138"/>
      <c r="C103" s="163"/>
      <c r="D103" s="163" t="str">
        <f>PlandeAccion2021!D103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3"/>
      <c r="F103" s="30" t="str">
        <f>PlandeAccion2021!F103</f>
        <v>j) Prevenir la contaminación ambiental potencial generada por las actividades administrativas y judiciales.</v>
      </c>
      <c r="G103" s="139"/>
      <c r="H103" s="33" t="str">
        <f>IF(PlandeAccion2021!H103="","",PlandeAccion2021!H103)</f>
        <v/>
      </c>
      <c r="I103" s="46" t="str">
        <f>IF(PlandeAccion2021!Q102="","",PlandeAccion2021!Q102)</f>
        <v/>
      </c>
      <c r="J103" s="33"/>
      <c r="K103" s="33"/>
      <c r="L103" s="33"/>
      <c r="M103" s="33"/>
      <c r="N103" s="25"/>
    </row>
    <row r="104" spans="1:14" ht="25.5" x14ac:dyDescent="0.25">
      <c r="A104" s="137"/>
      <c r="B104" s="138"/>
      <c r="C104" s="163"/>
      <c r="D104" s="163"/>
      <c r="E104" s="163"/>
      <c r="F104" s="30" t="str">
        <f>PlandeAccion2021!F104</f>
        <v>k) Garantizar el oportuno y eficaz cumplimiento de la legislación ambiental aplicable a las actividades administrativas y laborales.</v>
      </c>
      <c r="G104" s="139"/>
      <c r="H104" s="33" t="str">
        <f>IF(PlandeAccion2021!H104="","",PlandeAccion2021!H104)</f>
        <v/>
      </c>
      <c r="I104" s="46" t="str">
        <f>IF(PlandeAccion2021!Q103="","",PlandeAccion2021!Q103)</f>
        <v/>
      </c>
      <c r="J104" s="33"/>
      <c r="K104" s="33"/>
      <c r="L104" s="33"/>
      <c r="M104" s="33"/>
      <c r="N104" s="25"/>
    </row>
    <row r="105" spans="1:14" ht="38.25" hidden="1" customHeight="1" x14ac:dyDescent="0.25">
      <c r="A105" s="133">
        <f>PlandeAccion2021!A105:A111</f>
        <v>7</v>
      </c>
      <c r="B105" s="133" t="str">
        <f>PlandeAccion2021!B105:B111</f>
        <v>PILAR ESTRATÉGICO DE ANTICORRUPCIÓN Y TRANSPARENCIA</v>
      </c>
      <c r="C105" s="130" t="str">
        <f>PlandeAccion2021!$C$105:$C$111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47" t="str">
        <f>PlandeAccion2021!D105</f>
        <v>Fortalecer la transparencia y apertura de datos de la Rama Judicial</v>
      </c>
      <c r="E105" s="120" t="str">
        <f>PlandeAccion2021!E105:E111</f>
        <v>Posicionar la imagen de la Rama Judicial como pilar de ética, objetividad y transparencia.</v>
      </c>
      <c r="F105" s="30" t="str">
        <f>PlandeAccion2021!F105</f>
        <v xml:space="preserve">a) Sensibilizar y propiciar la interiorización en los servidores judiciales de los valores y principios éticos que deben regir su actuar frente a la sociedad. </v>
      </c>
      <c r="G105" s="120" t="str">
        <f>PlandeAccion2021!G105:G111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IF(PlandeAccion2021!H105="","",PlandeAccion2021!H105)</f>
        <v/>
      </c>
      <c r="I105" s="46" t="str">
        <f>IF(PlandeAccion2021!Q104="","",PlandeAccion2021!Q104)</f>
        <v/>
      </c>
      <c r="J105" s="33"/>
      <c r="K105" s="33"/>
      <c r="L105" s="33"/>
      <c r="M105" s="33"/>
      <c r="N105" s="25"/>
    </row>
    <row r="106" spans="1:14" ht="25.5" hidden="1" customHeight="1" x14ac:dyDescent="0.25">
      <c r="A106" s="134"/>
      <c r="B106" s="134"/>
      <c r="C106" s="131"/>
      <c r="D106" s="47" t="str">
        <f>PlandeAccion2021!D106</f>
        <v>Fortalecer la autonomía e independencia judicial, administrativa y financiera de la Rama Judicial</v>
      </c>
      <c r="E106" s="121"/>
      <c r="F106" s="159" t="str">
        <f>PlandeAccion2021!F106</f>
        <v>b) Mejorar los mecanismos de comunicación y acceso a la información judicial, que permita el control social sobre la gestión judicial.</v>
      </c>
      <c r="G106" s="121"/>
      <c r="H106" s="33" t="str">
        <f>IF(PlandeAccion2021!H106="","",PlandeAccion2021!H106)</f>
        <v/>
      </c>
      <c r="I106" s="46" t="str">
        <f>IF(PlandeAccion2021!Q105="","",PlandeAccion2021!Q105)</f>
        <v/>
      </c>
      <c r="J106" s="33"/>
      <c r="K106" s="33"/>
      <c r="L106" s="33"/>
      <c r="M106" s="33"/>
      <c r="N106" s="25"/>
    </row>
    <row r="107" spans="1:14" hidden="1" x14ac:dyDescent="0.25">
      <c r="A107" s="134"/>
      <c r="B107" s="134"/>
      <c r="C107" s="131"/>
      <c r="D107" s="47" t="str">
        <f>PlandeAccion2021!D107</f>
        <v>Atraer, desarrollar y mantener a los mejores servidores judiciales</v>
      </c>
      <c r="E107" s="121"/>
      <c r="F107" s="161"/>
      <c r="G107" s="121"/>
      <c r="H107" s="33" t="str">
        <f>IF(PlandeAccion2021!H107="","",PlandeAccion2021!H107)</f>
        <v/>
      </c>
      <c r="I107" s="46" t="str">
        <f>IF(PlandeAccion2021!Q106="","",PlandeAccion2021!Q106)</f>
        <v/>
      </c>
      <c r="J107" s="33"/>
      <c r="K107" s="33"/>
      <c r="L107" s="33"/>
      <c r="M107" s="33"/>
      <c r="N107" s="25"/>
    </row>
    <row r="108" spans="1:14" ht="12.75" hidden="1" customHeight="1" x14ac:dyDescent="0.25">
      <c r="A108" s="134"/>
      <c r="B108" s="134"/>
      <c r="C108" s="131"/>
      <c r="D108" s="47" t="str">
        <f>PlandeAccion2021!D108</f>
        <v>Mejorar la efectividad de la Rama Judicial y disminuir la congestión</v>
      </c>
      <c r="E108" s="121"/>
      <c r="F108" s="159" t="str">
        <f>PlandeAccion2021!F108</f>
        <v>c) Fortalecer las herramientas de divulgación y rendición de cuentas que contribuyan a fortalecer la confianza ciudadana en la administración de justicia.</v>
      </c>
      <c r="G108" s="121"/>
      <c r="H108" s="33" t="str">
        <f>IF(PlandeAccion2021!H108="","",PlandeAccion2021!H108)</f>
        <v/>
      </c>
      <c r="I108" s="46" t="str">
        <f>IF(PlandeAccion2021!Q107="","",PlandeAccion2021!Q107)</f>
        <v/>
      </c>
      <c r="J108" s="33"/>
      <c r="K108" s="33"/>
      <c r="L108" s="33"/>
      <c r="M108" s="33"/>
      <c r="N108" s="25"/>
    </row>
    <row r="109" spans="1:14" hidden="1" x14ac:dyDescent="0.25">
      <c r="A109" s="134"/>
      <c r="B109" s="134"/>
      <c r="C109" s="131"/>
      <c r="D109" s="47" t="str">
        <f>PlandeAccion2021!D109</f>
        <v>Mejorar el acceso a la justicia</v>
      </c>
      <c r="E109" s="121"/>
      <c r="F109" s="161"/>
      <c r="G109" s="121"/>
      <c r="H109" s="33" t="str">
        <f>IF(PlandeAccion2021!H109="","",PlandeAccion2021!H109)</f>
        <v/>
      </c>
      <c r="I109" s="46" t="str">
        <f>IF(PlandeAccion2021!Q108="","",PlandeAccion2021!Q108)</f>
        <v/>
      </c>
      <c r="J109" s="33"/>
      <c r="K109" s="33"/>
      <c r="L109" s="33"/>
      <c r="M109" s="33"/>
      <c r="N109" s="25"/>
    </row>
    <row r="110" spans="1:14" ht="12.75" hidden="1" customHeight="1" x14ac:dyDescent="0.25">
      <c r="A110" s="134"/>
      <c r="B110" s="134"/>
      <c r="C110" s="131"/>
      <c r="D110" s="47" t="str">
        <f>PlandeAccion2021!D110</f>
        <v>Impactar en la gestión judicial, fortaleciendo la imagen institucional y los valores y principios éticos en los servidores judiciales</v>
      </c>
      <c r="E110" s="121"/>
      <c r="F110" s="159" t="str">
        <f>PlandeAccion2021!F110</f>
        <v>d) Fortalecer los mecanismos de seguimiento y control de sanciones a los servidores judiciales y a los abogados.</v>
      </c>
      <c r="G110" s="121"/>
      <c r="H110" s="33" t="str">
        <f>IF(PlandeAccion2021!H110="","",PlandeAccion2021!H110)</f>
        <v/>
      </c>
      <c r="I110" s="46" t="str">
        <f>IF(PlandeAccion2021!Q109="","",PlandeAccion2021!Q109)</f>
        <v/>
      </c>
      <c r="J110" s="33"/>
      <c r="K110" s="33"/>
      <c r="L110" s="33"/>
      <c r="M110" s="33"/>
      <c r="N110" s="25"/>
    </row>
    <row r="111" spans="1:14" ht="12.75" hidden="1" customHeight="1" x14ac:dyDescent="0.25">
      <c r="A111" s="135"/>
      <c r="B111" s="135"/>
      <c r="C111" s="132"/>
      <c r="D111" s="47" t="str">
        <f>PlandeAccion2021!D111</f>
        <v>Lo anterior motivará a brindar una respuesta efectiva a los requerimientos de justicia e incrementar en los usuarios la confianza en el sistema</v>
      </c>
      <c r="E111" s="122"/>
      <c r="F111" s="161"/>
      <c r="G111" s="122"/>
      <c r="H111" s="33" t="str">
        <f>IF(PlandeAccion2021!H111="","",PlandeAccion2021!H111)</f>
        <v/>
      </c>
      <c r="I111" s="46" t="str">
        <f>IF(PlandeAccion2021!Q110="","",PlandeAccion2021!Q110)</f>
        <v/>
      </c>
      <c r="J111" s="33"/>
      <c r="K111" s="33"/>
      <c r="L111" s="33"/>
      <c r="M111" s="33"/>
      <c r="N111" s="25"/>
    </row>
  </sheetData>
  <mergeCells count="93">
    <mergeCell ref="A10:A14"/>
    <mergeCell ref="B10:B14"/>
    <mergeCell ref="C10:C14"/>
    <mergeCell ref="E10:E14"/>
    <mergeCell ref="G10:G14"/>
    <mergeCell ref="A2:G2"/>
    <mergeCell ref="A3:A4"/>
    <mergeCell ref="B3:B4"/>
    <mergeCell ref="C3:C4"/>
    <mergeCell ref="D3:D4"/>
    <mergeCell ref="E3:E4"/>
    <mergeCell ref="F3:F4"/>
    <mergeCell ref="G3:G4"/>
    <mergeCell ref="C5:C9"/>
    <mergeCell ref="B5:B9"/>
    <mergeCell ref="A5:A9"/>
    <mergeCell ref="H3:H4"/>
    <mergeCell ref="I3:N3"/>
    <mergeCell ref="G15:G24"/>
    <mergeCell ref="F18:F20"/>
    <mergeCell ref="F21:F22"/>
    <mergeCell ref="G5:G9"/>
    <mergeCell ref="E5:E9"/>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B40:B104"/>
    <mergeCell ref="C40:C104"/>
    <mergeCell ref="E40:E104"/>
    <mergeCell ref="G40:G104"/>
    <mergeCell ref="F45:F99"/>
    <mergeCell ref="D100:D101"/>
    <mergeCell ref="D103:D104"/>
    <mergeCell ref="D40:D41"/>
    <mergeCell ref="D44:D99"/>
    <mergeCell ref="D42:D43"/>
    <mergeCell ref="N46:N51"/>
    <mergeCell ref="A105:A111"/>
    <mergeCell ref="B105:B111"/>
    <mergeCell ref="C105:C111"/>
    <mergeCell ref="E105:E111"/>
    <mergeCell ref="G105:G111"/>
    <mergeCell ref="F106:F107"/>
    <mergeCell ref="F108:F109"/>
    <mergeCell ref="F110:F111"/>
    <mergeCell ref="H46:H51"/>
    <mergeCell ref="I46:I98"/>
    <mergeCell ref="H52:H57"/>
    <mergeCell ref="H58:H65"/>
    <mergeCell ref="H66:H68"/>
    <mergeCell ref="H69:H84"/>
    <mergeCell ref="A40:A104"/>
    <mergeCell ref="M52:M57"/>
    <mergeCell ref="N52:N57"/>
    <mergeCell ref="J46:J98"/>
    <mergeCell ref="K46:K98"/>
    <mergeCell ref="L46:L98"/>
    <mergeCell ref="M69:M84"/>
    <mergeCell ref="N69:N84"/>
    <mergeCell ref="M66:M68"/>
    <mergeCell ref="N66:N68"/>
    <mergeCell ref="M87:M88"/>
    <mergeCell ref="N87:N88"/>
    <mergeCell ref="M85:M86"/>
    <mergeCell ref="N85:N86"/>
    <mergeCell ref="M58:M65"/>
    <mergeCell ref="M89:M94"/>
    <mergeCell ref="M46:M51"/>
    <mergeCell ref="M95:M98"/>
    <mergeCell ref="N95:N98"/>
    <mergeCell ref="H95:H98"/>
    <mergeCell ref="N89:N94"/>
    <mergeCell ref="N58:N65"/>
    <mergeCell ref="H85:H86"/>
    <mergeCell ref="H87:H88"/>
    <mergeCell ref="H89:H9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1"/>
  <sheetViews>
    <sheetView zoomScaleNormal="100" workbookViewId="0">
      <pane xSplit="2" ySplit="4" topLeftCell="G71" activePane="bottomRight" state="frozen"/>
      <selection pane="topRight" activeCell="C1" sqref="C1"/>
      <selection pane="bottomLeft" activeCell="A5" sqref="A5"/>
      <selection pane="bottomRight" activeCell="N89" sqref="N89:N94"/>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88</v>
      </c>
      <c r="B1" s="51"/>
      <c r="C1" s="51"/>
      <c r="D1" s="51"/>
      <c r="E1" s="51"/>
      <c r="F1" s="51"/>
      <c r="G1" s="44"/>
      <c r="H1" s="44"/>
      <c r="I1" s="45"/>
      <c r="J1" s="44"/>
      <c r="K1" s="44"/>
      <c r="L1" s="44"/>
      <c r="M1" s="44"/>
      <c r="N1" s="44"/>
    </row>
    <row r="2" spans="1:14" s="9" customFormat="1" x14ac:dyDescent="0.25">
      <c r="A2" s="162" t="s">
        <v>348</v>
      </c>
      <c r="B2" s="162"/>
      <c r="C2" s="162"/>
      <c r="D2" s="162"/>
      <c r="E2" s="162"/>
      <c r="F2" s="162"/>
      <c r="G2" s="162"/>
      <c r="H2" s="44"/>
      <c r="I2" s="45"/>
      <c r="J2" s="44"/>
      <c r="K2" s="44"/>
      <c r="L2" s="44"/>
      <c r="M2" s="44"/>
      <c r="N2" s="44"/>
    </row>
    <row r="3" spans="1:14" s="54" customFormat="1" ht="30" customHeight="1" x14ac:dyDescent="0.25">
      <c r="A3" s="170" t="s">
        <v>13</v>
      </c>
      <c r="B3" s="170" t="s">
        <v>119</v>
      </c>
      <c r="C3" s="170" t="s">
        <v>120</v>
      </c>
      <c r="D3" s="170" t="s">
        <v>121</v>
      </c>
      <c r="E3" s="170" t="s">
        <v>122</v>
      </c>
      <c r="F3" s="170" t="s">
        <v>123</v>
      </c>
      <c r="G3" s="170" t="s">
        <v>124</v>
      </c>
      <c r="H3" s="172" t="s">
        <v>318</v>
      </c>
      <c r="I3" s="167" t="s">
        <v>349</v>
      </c>
      <c r="J3" s="168"/>
      <c r="K3" s="168"/>
      <c r="L3" s="168"/>
      <c r="M3" s="168"/>
      <c r="N3" s="169"/>
    </row>
    <row r="4" spans="1:14" s="54" customFormat="1" ht="45.2" customHeight="1" x14ac:dyDescent="0.25">
      <c r="A4" s="171"/>
      <c r="B4" s="171"/>
      <c r="C4" s="171"/>
      <c r="D4" s="171"/>
      <c r="E4" s="171"/>
      <c r="F4" s="171"/>
      <c r="G4" s="171"/>
      <c r="H4" s="173"/>
      <c r="I4" s="55" t="s">
        <v>132</v>
      </c>
      <c r="J4" s="55" t="s">
        <v>320</v>
      </c>
      <c r="K4" s="55" t="s">
        <v>134</v>
      </c>
      <c r="L4" s="56" t="s">
        <v>321</v>
      </c>
      <c r="M4" s="55" t="s">
        <v>322</v>
      </c>
      <c r="N4" s="56" t="s">
        <v>323</v>
      </c>
    </row>
    <row r="5" spans="1:14" s="37" customFormat="1" ht="25.5" hidden="1" x14ac:dyDescent="0.25">
      <c r="A5" s="144">
        <f>PlandeAccion2021!A5:A9</f>
        <v>1</v>
      </c>
      <c r="B5" s="144" t="str">
        <f>PlandeAccion2021!B5:B9</f>
        <v>MODERNIZACIÓN TECNOLÓGICA Y TRANSFORMACIÓN DIGITAL</v>
      </c>
      <c r="C5" s="147" t="str">
        <f>PlandeAccion2021!$C$5:$C$9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PlandeAccion2021!D5</f>
        <v>1. Mejorar la efectividad de la Rama Judicial y disminuir la congestión</v>
      </c>
      <c r="E5" s="147" t="str">
        <f>PlandeAccion2021!E5:E9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PlandeAccion2021!F5</f>
        <v>A) Definir los lineamientos estratégicos y de política en materia TIC y de justicia digital en la Rama Judicial.</v>
      </c>
      <c r="G5" s="147" t="str">
        <f>PlandeAccion2021!G5:G9</f>
        <v xml:space="preserve">1. Garantizar el acceso a la Justicia, reconociendo al usuario como razón de ser de la misma. </v>
      </c>
      <c r="H5" s="25" t="str">
        <f>IF(PlandeAccion2021!H5="","",PlandeAccion2021!H5)</f>
        <v/>
      </c>
      <c r="I5" s="46" t="str">
        <f>IF(PlandeAccion2021!Q5="","",PlandeAccion2021!Q5)</f>
        <v/>
      </c>
      <c r="J5" s="33"/>
      <c r="K5" s="33"/>
      <c r="L5" s="33"/>
      <c r="M5" s="36"/>
      <c r="N5" s="33"/>
    </row>
    <row r="6" spans="1:14" ht="51" hidden="1" x14ac:dyDescent="0.25">
      <c r="A6" s="145"/>
      <c r="B6" s="145"/>
      <c r="C6" s="148"/>
      <c r="D6" s="50" t="str">
        <f>PlandeAccion2021!D6</f>
        <v>2. Fortalecer la transparencia y apertura de datos de la Rama Judicial</v>
      </c>
      <c r="E6" s="148"/>
      <c r="F6" s="30" t="str">
        <f>PlandeAccion2021!F6</f>
        <v>B) Desarrollar, desplegar de forma escalonada y estabilizar el nuevo Sistema Integrado de Gestión Judicial, en el marco del expediente electrónico, los servicios ciudadanos digitales y la justicia en línea.</v>
      </c>
      <c r="G6" s="148"/>
      <c r="H6" s="25" t="str">
        <f>IF(PlandeAccion2021!H6="","",PlandeAccion2021!H6)</f>
        <v/>
      </c>
      <c r="I6" s="46" t="str">
        <f>IF(PlandeAccion2021!Q6="","",PlandeAccion2021!Q6)</f>
        <v/>
      </c>
      <c r="J6" s="33"/>
      <c r="K6" s="33"/>
      <c r="L6" s="33"/>
      <c r="M6" s="33"/>
      <c r="N6" s="33"/>
    </row>
    <row r="7" spans="1:14" ht="63.75" hidden="1" x14ac:dyDescent="0.25">
      <c r="A7" s="145"/>
      <c r="B7" s="145"/>
      <c r="C7" s="148"/>
      <c r="D7" s="50" t="str">
        <f>PlandeAccion2021!D7</f>
        <v>3. Mejorar el acceso a la justicia</v>
      </c>
      <c r="E7" s="148"/>
      <c r="F7" s="30" t="str">
        <f>PlandeAccion2021!F7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8"/>
      <c r="H7" s="25" t="str">
        <f>IF(PlandeAccion2021!H7="","",PlandeAccion2021!H7)</f>
        <v/>
      </c>
      <c r="I7" s="46" t="str">
        <f>IF(PlandeAccion2021!Q7="","",PlandeAccion2021!Q7)</f>
        <v/>
      </c>
      <c r="J7" s="33"/>
      <c r="K7" s="33"/>
      <c r="L7" s="33"/>
      <c r="M7" s="33"/>
      <c r="N7" s="33"/>
    </row>
    <row r="8" spans="1:14" ht="38.25" hidden="1" x14ac:dyDescent="0.25">
      <c r="A8" s="145"/>
      <c r="B8" s="145"/>
      <c r="C8" s="148"/>
      <c r="D8" s="50" t="str">
        <f>PlandeAccion2021!D8</f>
        <v>4. Fortalecer la autonomía e independencia judicial, administrativa y financiera de la Rama Judicial</v>
      </c>
      <c r="E8" s="148"/>
      <c r="F8" s="30" t="str">
        <f>PlandeAccion2021!F8</f>
        <v>D) Desarrollar y fortalecer las habilidades y competencias digitales, promover la gestión del cambio, el uso y apropiación de las TIC, así como el plan de comunicaciones.</v>
      </c>
      <c r="G8" s="148"/>
      <c r="H8" s="25" t="str">
        <f>IF(PlandeAccion2021!H8="","",PlandeAccion2021!H8)</f>
        <v/>
      </c>
      <c r="I8" s="46" t="str">
        <f>IF(PlandeAccion2021!Q8="","",PlandeAccion2021!Q8)</f>
        <v/>
      </c>
      <c r="J8" s="33"/>
      <c r="K8" s="33"/>
      <c r="L8" s="33"/>
      <c r="M8" s="33"/>
      <c r="N8" s="33"/>
    </row>
    <row r="9" spans="1:14" ht="38.25" hidden="1" x14ac:dyDescent="0.25">
      <c r="A9" s="146"/>
      <c r="B9" s="146"/>
      <c r="C9" s="149"/>
      <c r="D9" s="50" t="str">
        <f>PlandeAccion2021!D9</f>
        <v>5. Atraer, desarrollar y mantener a los mejores servidores judiciales</v>
      </c>
      <c r="E9" s="149"/>
      <c r="F9" s="30" t="str">
        <f>PlandeAccion2021!F9</f>
        <v>E) Impulsar el fortalecimiento institucional para la gestión estratégica de proyectos y procesos, así como para la gobernanza de la información y las TIC.</v>
      </c>
      <c r="G9" s="149"/>
      <c r="H9" s="25" t="str">
        <f>IF(PlandeAccion2021!H9="","",PlandeAccion2021!H9)</f>
        <v/>
      </c>
      <c r="I9" s="46" t="str">
        <f>IF(PlandeAccion2021!Q9="","",PlandeAccion2021!Q9)</f>
        <v/>
      </c>
      <c r="J9" s="33"/>
      <c r="K9" s="33"/>
      <c r="L9" s="33"/>
      <c r="M9" s="33"/>
      <c r="N9" s="33"/>
    </row>
    <row r="10" spans="1:14" ht="38.25" hidden="1" customHeight="1" x14ac:dyDescent="0.25">
      <c r="A10" s="133">
        <f>PlandeAccion2021!A10:A14</f>
        <v>2</v>
      </c>
      <c r="B10" s="133" t="str">
        <f>PlandeAccion2021!B10:B14</f>
        <v>PILAR ESTRATÉGICO DE MODERNIZACIÓN DE LA INFRAESTRUCTURA JUDICIAL Y SEGURIDAD</v>
      </c>
      <c r="C10" s="120" t="str">
        <f>PlandeAccion2021!$C$10:$C$14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PlandeAccion2021!D10</f>
        <v>Mejorar el acceso a la justicia</v>
      </c>
      <c r="E10" s="147" t="str">
        <f>PlandeAccion2021!E10:E14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PlandeAccion2021!F10</f>
        <v>A) Reducir la brecha que en materia de capacidad instalada presenta la Rama Judicial, acorde con la demanda de justicia.</v>
      </c>
      <c r="G10" s="130" t="str">
        <f>PlandeAccion2021!G10:G14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IF(PlandeAccion2021!H10="","",PlandeAccion2021!H10)</f>
        <v/>
      </c>
      <c r="I10" s="46" t="str">
        <f>IF(PlandeAccion2021!Q10="","",PlandeAccion2021!Q10)</f>
        <v/>
      </c>
      <c r="J10" s="33"/>
      <c r="K10" s="33"/>
      <c r="L10" s="33"/>
      <c r="M10" s="33"/>
      <c r="N10" s="33"/>
    </row>
    <row r="11" spans="1:14" hidden="1" x14ac:dyDescent="0.25">
      <c r="A11" s="134"/>
      <c r="B11" s="134"/>
      <c r="C11" s="121"/>
      <c r="D11" s="47" t="str">
        <f>PlandeAccion2021!D11</f>
        <v>Mejorar la efectividad de la Rama Judicial y disminuir la congestión</v>
      </c>
      <c r="E11" s="148"/>
      <c r="F11" s="30" t="str">
        <f>PlandeAccion2021!F11</f>
        <v>B) Aumentar el porcentaje de sedes propias.</v>
      </c>
      <c r="G11" s="131"/>
      <c r="H11" s="25" t="str">
        <f>IF(PlandeAccion2021!H11="","",PlandeAccion2021!H11)</f>
        <v/>
      </c>
      <c r="I11" s="46" t="str">
        <f>IF(PlandeAccion2021!Q11="","",PlandeAccion2021!Q11)</f>
        <v/>
      </c>
      <c r="J11" s="33"/>
      <c r="K11" s="33"/>
      <c r="L11" s="33"/>
      <c r="M11" s="33"/>
      <c r="N11" s="33"/>
    </row>
    <row r="12" spans="1:14" ht="25.5" hidden="1" x14ac:dyDescent="0.25">
      <c r="A12" s="134"/>
      <c r="B12" s="134"/>
      <c r="C12" s="121"/>
      <c r="D12" s="47" t="str">
        <f>PlandeAccion2021!D12</f>
        <v>Atraer, desarrollar y mantener a los mejores servidores judiciales</v>
      </c>
      <c r="E12" s="148"/>
      <c r="F12" s="30" t="str">
        <f>PlandeAccion2021!F12</f>
        <v>C) Aumentar el nivel de satisfacción de los prestadores y usuarios del servicio de justicia frente a la infraestructura.</v>
      </c>
      <c r="G12" s="131"/>
      <c r="H12" s="25" t="str">
        <f>IF(PlandeAccion2021!H12="","",PlandeAccion2021!H12)</f>
        <v/>
      </c>
      <c r="I12" s="46" t="str">
        <f>IF(PlandeAccion2021!Q12="","",PlandeAccion2021!Q12)</f>
        <v/>
      </c>
      <c r="J12" s="33"/>
      <c r="K12" s="33"/>
      <c r="L12" s="33"/>
      <c r="M12" s="33"/>
      <c r="N12" s="33"/>
    </row>
    <row r="13" spans="1:14" ht="42" hidden="1" customHeight="1" x14ac:dyDescent="0.25">
      <c r="A13" s="134"/>
      <c r="B13" s="134"/>
      <c r="C13" s="121"/>
      <c r="D13" s="47" t="str">
        <f>PlandeAccion2021!D13</f>
        <v>Fortalecer la autonomía e independencia judicial, administrativa y financiera de la Rama Judicial. Con la implementación</v>
      </c>
      <c r="E13" s="148"/>
      <c r="F13" s="30" t="str">
        <f>PlandeAccion2021!F13</f>
        <v>D) Reducir la vulnerabilidad de los funcionarios o empleados judiciales que en desarrollo de sus funciones presenten riesgos para su seguridad personal, según previo estudio.</v>
      </c>
      <c r="G13" s="131"/>
      <c r="H13" s="25" t="str">
        <f>IF(PlandeAccion2021!H13="","",PlandeAccion2021!H13)</f>
        <v/>
      </c>
      <c r="I13" s="46" t="str">
        <f>IF(PlandeAccion2021!Q13="","",PlandeAccion2021!Q13)</f>
        <v/>
      </c>
      <c r="J13" s="33"/>
      <c r="K13" s="33"/>
      <c r="L13" s="33"/>
      <c r="M13" s="33"/>
      <c r="N13" s="33"/>
    </row>
    <row r="14" spans="1:14" ht="51" hidden="1" x14ac:dyDescent="0.25">
      <c r="A14" s="135"/>
      <c r="B14" s="135"/>
      <c r="C14" s="122"/>
      <c r="D14" s="25" t="str">
        <f>PlandeAccion2021!D14</f>
        <v>Finalizado el periodo 2019-2022 se habrá incidido en forma importante en el mejoramiento del acceso y calidad del servicio de justicia, alcanzando las metas propuestas en materia de infraestructura física en el presente plan sectorial de desarrollo</v>
      </c>
      <c r="E14" s="149"/>
      <c r="F14" s="30" t="str">
        <f>PlandeAccion2021!F14</f>
        <v>E) Reducir la vulnerabilidad de la infraestructura física de la Rama Judicial.</v>
      </c>
      <c r="G14" s="132"/>
      <c r="H14" s="25" t="str">
        <f>IF(PlandeAccion2021!H14="","",PlandeAccion2021!H14)</f>
        <v/>
      </c>
      <c r="I14" s="46" t="str">
        <f>IF(PlandeAccion2021!Q14="","",PlandeAccion2021!Q14)</f>
        <v/>
      </c>
      <c r="J14" s="33"/>
      <c r="K14" s="33"/>
      <c r="L14" s="33"/>
      <c r="M14" s="33"/>
      <c r="N14" s="33"/>
    </row>
    <row r="15" spans="1:14" ht="12.75" hidden="1" customHeight="1" x14ac:dyDescent="0.25">
      <c r="A15" s="133">
        <f>PlandeAccion2021!A15:A24</f>
        <v>3</v>
      </c>
      <c r="B15" s="133" t="str">
        <f>PlandeAccion2021!B15:B24</f>
        <v>PILAR ESTRATÉGICO DE CARRERA JUDICIAL, DESARROLLO DEL TALENTO HUMANO Y GESTIÓN DEL CONOCIMIENTO</v>
      </c>
      <c r="C15" s="120" t="str">
        <f>PlandeAccion2021!$C$15:$C$24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PlandeAccion2021!D15</f>
        <v>Atraer, desarrollar y mantener a los mejores servidores judiciales</v>
      </c>
      <c r="E15" s="147" t="str">
        <f>PlandeAccion2021!E15:E19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9" t="str">
        <f>PlandeAccion2021!F15</f>
        <v>a) Diseñar e implementar el proceso de gestión de conocimiento para la Rama Judicial.</v>
      </c>
      <c r="G15" s="120" t="str">
        <f>PlandeAccion2021!G15:G24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IF(PlandeAccion2021!H15="","",PlandeAccion2021!H15)</f>
        <v/>
      </c>
      <c r="I15" s="46" t="str">
        <f>IF(PlandeAccion2021!Q15="","",PlandeAccion2021!Q15)</f>
        <v/>
      </c>
      <c r="J15" s="33"/>
      <c r="K15" s="33"/>
      <c r="L15" s="33"/>
      <c r="M15" s="33"/>
      <c r="N15" s="33"/>
    </row>
    <row r="16" spans="1:14" hidden="1" x14ac:dyDescent="0.25">
      <c r="A16" s="134"/>
      <c r="B16" s="134"/>
      <c r="C16" s="121"/>
      <c r="D16" s="47" t="str">
        <f>PlandeAccion2021!D16</f>
        <v>Mejorar la efectividad de la Rama Judicial y disminuir la congestión</v>
      </c>
      <c r="E16" s="148"/>
      <c r="F16" s="161"/>
      <c r="G16" s="121"/>
      <c r="H16" s="25" t="str">
        <f>IF(PlandeAccion2021!H16="","",PlandeAccion2021!H16)</f>
        <v/>
      </c>
      <c r="I16" s="46" t="str">
        <f>IF(PlandeAccion2021!Q16="","",PlandeAccion2021!Q16)</f>
        <v/>
      </c>
      <c r="J16" s="33"/>
      <c r="K16" s="33"/>
      <c r="L16" s="33"/>
      <c r="M16" s="33"/>
      <c r="N16" s="33"/>
    </row>
    <row r="17" spans="1:14" ht="51" hidden="1" customHeight="1" x14ac:dyDescent="0.25">
      <c r="A17" s="134"/>
      <c r="B17" s="134"/>
      <c r="C17" s="121"/>
      <c r="D17" s="47" t="str">
        <f>PlandeAccion2021!D17</f>
        <v>Mejorar el acceso a la justicia</v>
      </c>
      <c r="E17" s="148"/>
      <c r="F17" s="30" t="str">
        <f>PlandeAccion2021!F17</f>
        <v>b) Disponer de registros de elegibles vigentes con los mejores candidatos para la provisión de cargos de funcionarios y empleados para la Rama Judicial y fortalecer el sistema de ingreso a la carrera judicial.</v>
      </c>
      <c r="G17" s="121"/>
      <c r="H17" s="25" t="str">
        <f>IF(PlandeAccion2021!H17="","",PlandeAccion2021!H17)</f>
        <v/>
      </c>
      <c r="I17" s="46" t="str">
        <f>IF(PlandeAccion2021!Q17="","",PlandeAccion2021!Q17)</f>
        <v/>
      </c>
      <c r="J17" s="33"/>
      <c r="K17" s="33"/>
      <c r="L17" s="33"/>
      <c r="M17" s="33"/>
      <c r="N17" s="33"/>
    </row>
    <row r="18" spans="1:14" ht="25.5" hidden="1" customHeight="1" x14ac:dyDescent="0.25">
      <c r="A18" s="134"/>
      <c r="B18" s="134"/>
      <c r="C18" s="121"/>
      <c r="D18" s="47" t="str">
        <f>PlandeAccion2021!D18</f>
        <v>Fortalecer la autonomía e independencia judicial, administrativa y financiera de la Rama Judicial</v>
      </c>
      <c r="E18" s="148"/>
      <c r="F18" s="159" t="str">
        <f>PlandeAccion2021!F18</f>
        <v>c) Aumentar las competencias de los servidores judiciales a partir de evaluación permanente de la gestión y fortalecer el sistema de evaluación y seguimiento,</v>
      </c>
      <c r="G18" s="121"/>
      <c r="H18" s="25" t="str">
        <f>IF(PlandeAccion2021!H18="","",PlandeAccion2021!H18)</f>
        <v/>
      </c>
      <c r="I18" s="46" t="str">
        <f>IF(PlandeAccion2021!Q18="","",PlandeAccion2021!Q18)</f>
        <v/>
      </c>
      <c r="J18" s="33"/>
      <c r="K18" s="33"/>
      <c r="L18" s="33"/>
      <c r="M18" s="33"/>
      <c r="N18" s="33"/>
    </row>
    <row r="19" spans="1:14" hidden="1" x14ac:dyDescent="0.25">
      <c r="A19" s="134"/>
      <c r="B19" s="134"/>
      <c r="C19" s="121"/>
      <c r="D19" s="47" t="str">
        <f>PlandeAccion2021!D19</f>
        <v>Fortalecer la transparencia y apertura de datos de la Rama Judicial</v>
      </c>
      <c r="E19" s="148"/>
      <c r="F19" s="160"/>
      <c r="G19" s="121"/>
      <c r="H19" s="25" t="str">
        <f>IF(PlandeAccion2021!H19="","",PlandeAccion2021!H19)</f>
        <v/>
      </c>
      <c r="I19" s="46" t="str">
        <f>IF(PlandeAccion2021!Q19="","",PlandeAccion2021!Q19)</f>
        <v/>
      </c>
      <c r="J19" s="33"/>
      <c r="K19" s="33"/>
      <c r="L19" s="33"/>
      <c r="M19" s="33"/>
      <c r="N19" s="33"/>
    </row>
    <row r="20" spans="1:14" ht="38.25" hidden="1" x14ac:dyDescent="0.25">
      <c r="A20" s="134"/>
      <c r="B20" s="134"/>
      <c r="C20" s="121"/>
      <c r="D20" s="47" t="str">
        <f>PlandeAccion2021!D20</f>
        <v>Poner a disposición de los servidores judiciales y usuarios de la Rama Judicial, los productos a partir de un proceso de gestión de conocimiento implementado</v>
      </c>
      <c r="E20" s="148"/>
      <c r="F20" s="161"/>
      <c r="G20" s="121"/>
      <c r="H20" s="25" t="str">
        <f>IF(PlandeAccion2021!H20="","",PlandeAccion2021!H20)</f>
        <v/>
      </c>
      <c r="I20" s="46" t="str">
        <f>IF(PlandeAccion2021!Q20="","",PlandeAccion2021!Q20)</f>
        <v/>
      </c>
      <c r="J20" s="33"/>
      <c r="K20" s="33"/>
      <c r="L20" s="33"/>
      <c r="M20" s="33"/>
      <c r="N20" s="33"/>
    </row>
    <row r="21" spans="1:14" ht="38.25" hidden="1" customHeight="1" x14ac:dyDescent="0.25">
      <c r="A21" s="134"/>
      <c r="B21" s="134"/>
      <c r="C21" s="121"/>
      <c r="D21" s="47" t="str">
        <f>PlandeAccion2021!D21</f>
        <v>Planta de personal permanente de la Rama Judicial con los servidores judiciales idóneos y competentes según el sistema de carrera judicial, para aumentar la cobertura al 100% de cargos en propiedad</v>
      </c>
      <c r="E21" s="148"/>
      <c r="F21" s="159" t="str">
        <f>PlandeAccion2021!F21</f>
        <v>d) Ampliar la cobertura de funcionarios y empleados de la Rama Judicial con conocimientos actualizados por especialidad del Derecho, así como desde un enfoque de competencias y habilidades, aportando un mejor servicio de justicia en Colombia.</v>
      </c>
      <c r="G21" s="121"/>
      <c r="H21" s="25" t="str">
        <f>IF(PlandeAccion2021!H21="","",PlandeAccion2021!H21)</f>
        <v/>
      </c>
      <c r="I21" s="46" t="str">
        <f>IF(PlandeAccion2021!Q21="","",PlandeAccion2021!Q21)</f>
        <v/>
      </c>
      <c r="J21" s="33"/>
      <c r="K21" s="33"/>
      <c r="L21" s="33"/>
      <c r="M21" s="33"/>
      <c r="N21" s="33"/>
    </row>
    <row r="22" spans="1:14" ht="25.5" hidden="1" x14ac:dyDescent="0.25">
      <c r="A22" s="134"/>
      <c r="B22" s="134"/>
      <c r="C22" s="121"/>
      <c r="D22" s="47" t="str">
        <f>PlandeAccion2021!D22</f>
        <v>Modelo integral de formación, investigación y proyección social y fortalecimiento de la Escuela Judicial Rodrigo Lara Bonilla</v>
      </c>
      <c r="E22" s="148"/>
      <c r="F22" s="161"/>
      <c r="G22" s="121"/>
      <c r="H22" s="25" t="str">
        <f>IF(PlandeAccion2021!H22="","",PlandeAccion2021!H22)</f>
        <v/>
      </c>
      <c r="I22" s="46" t="str">
        <f>IF(PlandeAccion2021!Q22="","",PlandeAccion2021!Q22)</f>
        <v/>
      </c>
      <c r="J22" s="33"/>
      <c r="K22" s="33"/>
      <c r="L22" s="33"/>
      <c r="M22" s="33"/>
      <c r="N22" s="33"/>
    </row>
    <row r="23" spans="1:14" ht="51" hidden="1" x14ac:dyDescent="0.25">
      <c r="A23" s="134"/>
      <c r="B23" s="134"/>
      <c r="C23" s="121"/>
      <c r="D23" s="47" t="str">
        <f>PlandeAccion2021!D23</f>
        <v>Servidores judiciales y ciudadanos capacitados y formados en las temáticas y competencias según las jurisdicciones y especialidades del sistema de justicia, así como en habilidades blandas y distintas competencias, para un servicio en constante mejora</v>
      </c>
      <c r="E23" s="148"/>
      <c r="F23" s="30" t="str">
        <f>PlandeAccion2021!F23</f>
        <v>e) Ampliar la participación de los servidores judiciales de la Rama Judicial en los programas de bienestar integral, prevención y control del riesgo laboral.</v>
      </c>
      <c r="G23" s="121"/>
      <c r="H23" s="25" t="str">
        <f>IF(PlandeAccion2021!H23="","",PlandeAccion2021!H23)</f>
        <v/>
      </c>
      <c r="I23" s="46" t="str">
        <f>IF(PlandeAccion2021!Q23="","",PlandeAccion2021!Q23)</f>
        <v/>
      </c>
      <c r="J23" s="33"/>
      <c r="K23" s="33"/>
      <c r="L23" s="33"/>
      <c r="M23" s="33"/>
      <c r="N23" s="33"/>
    </row>
    <row r="24" spans="1:14" ht="38.25" hidden="1" x14ac:dyDescent="0.25">
      <c r="A24" s="135"/>
      <c r="B24" s="135"/>
      <c r="C24" s="122"/>
      <c r="D24" s="47" t="str">
        <f>PlandeAccion2021!D24</f>
        <v>31.0476 servidores judiciales beneficiados en el país (5.826 funcionarios y 25.221 empleados), con actividades deportivas, recreativas, culturales, de prevención y control del riesgo laboral y condiciones de salud</v>
      </c>
      <c r="E24" s="149"/>
      <c r="F24" s="30" t="str">
        <f>PlandeAccion2021!F24</f>
        <v>f) Mejorar las condiciones de acción y especialización la formación judicial y el fortalecimiento de la Escuela Judicial Rodrigo Lara Bonilla.</v>
      </c>
      <c r="G24" s="122"/>
      <c r="H24" s="25" t="str">
        <f>IF(PlandeAccion2021!H24="","",PlandeAccion2021!H24)</f>
        <v/>
      </c>
      <c r="I24" s="46" t="str">
        <f>IF(PlandeAccion2021!Q24="","",PlandeAccion2021!Q24)</f>
        <v/>
      </c>
      <c r="J24" s="33"/>
      <c r="K24" s="33"/>
      <c r="L24" s="33"/>
      <c r="M24" s="33"/>
      <c r="N24" s="33"/>
    </row>
    <row r="25" spans="1:14" ht="51" hidden="1" customHeight="1" x14ac:dyDescent="0.25">
      <c r="A25" s="133">
        <f>PlandeAccion2021!A25:A28</f>
        <v>4</v>
      </c>
      <c r="B25" s="133" t="str">
        <f>PlandeAccion2021!B25:B28</f>
        <v>PILAR ESTRATÉGICO DE TRANSFORMACIÓN DE LA ARQUITECTURA ORGANIZACIONAL</v>
      </c>
      <c r="C25" s="120" t="str">
        <f>PlandeAccion2021!$C$25:$C$28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PlandeAccion2021!D25</f>
        <v>Mejorar la efectividad de la Rama Judicial y disminuir la congestión</v>
      </c>
      <c r="E25" s="130" t="str">
        <f>PlandeAccion2021!E25:E28</f>
        <v>Mejorar estructuralmente la gestión de la Rama Judicial, disminuir la diferencia entre la oferta y demanda de justica, contando con información suficiente y oportuna para soportar las propuestas y decisiones transformación y mejoramiento.</v>
      </c>
      <c r="F25" s="30" t="str">
        <f>PlandeAccion2021!F25</f>
        <v>a) Mejorar la estructura de gobierno y organizacional de la Rama Judicial para facilitar la gestión, toma de decisiones, el seguimiento y control.</v>
      </c>
      <c r="G25" s="120" t="str">
        <f>PlandeAccion2021!G25:G28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IF(PlandeAccion2021!H25="","",PlandeAccion2021!H25)</f>
        <v/>
      </c>
      <c r="I25" s="46" t="str">
        <f>IF(PlandeAccion2021!Q25="","",PlandeAccion2021!Q25)</f>
        <v/>
      </c>
      <c r="J25" s="33"/>
      <c r="K25" s="33"/>
      <c r="L25" s="33"/>
      <c r="M25" s="33"/>
      <c r="N25" s="33"/>
    </row>
    <row r="26" spans="1:14" ht="38.25" hidden="1" x14ac:dyDescent="0.25">
      <c r="A26" s="134"/>
      <c r="B26" s="134"/>
      <c r="C26" s="121"/>
      <c r="D26" s="47" t="str">
        <f>PlandeAccion2021!D26</f>
        <v>Atraer, desarrollar y mantener a los mejores servidores judiciales</v>
      </c>
      <c r="E26" s="131"/>
      <c r="F26" s="30" t="str">
        <f>PlandeAccion2021!F26</f>
        <v>b) Incrementar la calidad y cantidad de la información sobre la Rama Judicial, que permita generar propuestas para el mejoramiento de la administración de justicia.</v>
      </c>
      <c r="G26" s="121"/>
      <c r="H26" s="25" t="str">
        <f>IF(PlandeAccion2021!H26="","",PlandeAccion2021!H26)</f>
        <v/>
      </c>
      <c r="I26" s="46" t="str">
        <f>IF(PlandeAccion2021!Q26="","",PlandeAccion2021!Q26)</f>
        <v/>
      </c>
      <c r="J26" s="33"/>
      <c r="K26" s="33"/>
      <c r="L26" s="33"/>
      <c r="M26" s="33"/>
      <c r="N26" s="33"/>
    </row>
    <row r="27" spans="1:14" ht="102" hidden="1" x14ac:dyDescent="0.25">
      <c r="A27" s="134"/>
      <c r="B27" s="134"/>
      <c r="C27" s="121"/>
      <c r="D27" s="47" t="str">
        <f>PlandeAccion2021!D27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1"/>
      <c r="F27" s="30" t="str">
        <f>PlandeAccion2021!F27</f>
        <v>c) Disminuir los tiempos procesales por jurisdicción, especialidad y nivel de competencia.</v>
      </c>
      <c r="G27" s="121"/>
      <c r="H27" s="25" t="str">
        <f>IF(PlandeAccion2021!H27="","",PlandeAccion2021!H27)</f>
        <v/>
      </c>
      <c r="I27" s="46" t="str">
        <f>IF(PlandeAccion2021!Q27="","",PlandeAccion2021!Q27)</f>
        <v/>
      </c>
      <c r="J27" s="33"/>
      <c r="K27" s="33"/>
      <c r="L27" s="33"/>
      <c r="M27" s="33"/>
      <c r="N27" s="33"/>
    </row>
    <row r="28" spans="1:14" ht="63.75" hidden="1" x14ac:dyDescent="0.25">
      <c r="A28" s="135"/>
      <c r="B28" s="135"/>
      <c r="C28" s="122"/>
      <c r="D28" s="47" t="str">
        <f>PlandeAccion2021!D28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2"/>
      <c r="F28" s="30" t="str">
        <f>PlandeAccion2021!F28</f>
        <v>d) Disminuir la congestión a través del aumento de la cantidad promedio de egresos efectivos de procesos, por especialidad, subespecialidad y nivel de competencia.</v>
      </c>
      <c r="G28" s="122"/>
      <c r="H28" s="25" t="str">
        <f>IF(PlandeAccion2021!H28="","",PlandeAccion2021!H28)</f>
        <v/>
      </c>
      <c r="I28" s="46" t="str">
        <f>IF(PlandeAccion2021!Q28="","",PlandeAccion2021!Q28)</f>
        <v/>
      </c>
      <c r="J28" s="33"/>
      <c r="K28" s="33"/>
      <c r="L28" s="33"/>
      <c r="M28" s="33"/>
      <c r="N28" s="33"/>
    </row>
    <row r="29" spans="1:14" ht="12.75" hidden="1" customHeight="1" x14ac:dyDescent="0.25">
      <c r="A29" s="133">
        <f>PlandeAccion2021!A29:A39</f>
        <v>5</v>
      </c>
      <c r="B29" s="133" t="str">
        <f>PlandeAccion2021!B29:B39</f>
        <v>PILAR ESTRATÉGICO DE JUSTICIA CERCANA AL CIUDADANO Y DE COMUNICACIÓN</v>
      </c>
      <c r="C29" s="130" t="str">
        <f>PlandeAccion2021!$C$29:$C$39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PlandeAccion2021!D29</f>
        <v>Fortalecer la transparencia y apertura de datos de la Rama Judicial</v>
      </c>
      <c r="E29" s="130" t="str">
        <f>PlandeAccion2021!E29:E39</f>
        <v>Modernizar y optimizar los mecanismos documentales y herramientas tecnológicas de gestión de la información generada por la Rama Judicial para su oportuna y confiable divulgación y consulta.</v>
      </c>
      <c r="F29" s="30" t="str">
        <f>PlandeAccion2021!F29</f>
        <v>a) Diseñar e implementar el modelo de atención al ciudadano.</v>
      </c>
      <c r="G29" s="120" t="str">
        <f>PlandeAccion2021!G29:G39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IF(PlandeAccion2021!H29="","",PlandeAccion2021!H29)</f>
        <v/>
      </c>
      <c r="I29" s="46" t="str">
        <f>IF(PlandeAccion2021!Q29="","",PlandeAccion2021!Q29)</f>
        <v/>
      </c>
      <c r="J29" s="33"/>
      <c r="K29" s="33"/>
      <c r="L29" s="33"/>
      <c r="M29" s="33"/>
      <c r="N29" s="33"/>
    </row>
    <row r="30" spans="1:14" ht="12.75" hidden="1" customHeight="1" x14ac:dyDescent="0.25">
      <c r="A30" s="134"/>
      <c r="B30" s="134"/>
      <c r="C30" s="131"/>
      <c r="D30" s="47" t="str">
        <f>PlandeAccion2021!D30</f>
        <v>Mejorar el acceso a la justicia</v>
      </c>
      <c r="E30" s="131"/>
      <c r="F30" s="159" t="str">
        <f>PlandeAccion2021!F30</f>
        <v>b) Aumentar la cantidad de despachos judiciales y dependencias administrativas con información organizada y archivada mediante la aplicación de una metodología con lineamientos en gestión documental.</v>
      </c>
      <c r="G30" s="121"/>
      <c r="H30" s="25" t="str">
        <f>IF(PlandeAccion2021!H30="","",PlandeAccion2021!H30)</f>
        <v/>
      </c>
      <c r="I30" s="46" t="str">
        <f>IF(PlandeAccion2021!Q30="","",PlandeAccion2021!Q30)</f>
        <v/>
      </c>
      <c r="J30" s="33"/>
      <c r="K30" s="33"/>
      <c r="L30" s="33"/>
      <c r="M30" s="33"/>
      <c r="N30" s="33"/>
    </row>
    <row r="31" spans="1:14" ht="25.5" hidden="1" x14ac:dyDescent="0.25">
      <c r="A31" s="134"/>
      <c r="B31" s="134"/>
      <c r="C31" s="131"/>
      <c r="D31" s="47" t="str">
        <f>PlandeAccion2021!D31</f>
        <v>Fortalecer la autonomía e independencia judicial, administrativa y financiera de la Rama Judicial</v>
      </c>
      <c r="E31" s="131"/>
      <c r="F31" s="161"/>
      <c r="G31" s="121"/>
      <c r="H31" s="25" t="str">
        <f>IF(PlandeAccion2021!H31="","",PlandeAccion2021!H31)</f>
        <v/>
      </c>
      <c r="I31" s="46" t="str">
        <f>IF(PlandeAccion2021!Q31="","",PlandeAccion2021!Q31)</f>
        <v/>
      </c>
      <c r="J31" s="33"/>
      <c r="K31" s="33"/>
      <c r="L31" s="33"/>
      <c r="M31" s="33"/>
      <c r="N31" s="33"/>
    </row>
    <row r="32" spans="1:14" ht="12.75" hidden="1" customHeight="1" x14ac:dyDescent="0.25">
      <c r="A32" s="134"/>
      <c r="B32" s="134"/>
      <c r="C32" s="131"/>
      <c r="D32" s="47" t="str">
        <f>PlandeAccion2021!D32</f>
        <v>Mejorar la efectividad de la Rama Judicial y disminuir la congestión</v>
      </c>
      <c r="E32" s="131"/>
      <c r="F32" s="159" t="str">
        <f>PlandeAccion2021!F32</f>
        <v>c) Aumentar los niveles de comunicación efectiva de la información jurisprudencial en la Rama Judicial e impulsar el uso de sistemas o herramientas digitales para la gestión y divulgación de la información producida por la Rama Judicial.</v>
      </c>
      <c r="G32" s="121"/>
      <c r="H32" s="25" t="str">
        <f>IF(PlandeAccion2021!H32="","",PlandeAccion2021!H32)</f>
        <v/>
      </c>
      <c r="I32" s="46" t="str">
        <f>IF(PlandeAccion2021!Q32="","",PlandeAccion2021!Q32)</f>
        <v/>
      </c>
      <c r="J32" s="33"/>
      <c r="K32" s="33"/>
      <c r="L32" s="33"/>
      <c r="M32" s="33"/>
      <c r="N32" s="33"/>
    </row>
    <row r="33" spans="1:14" hidden="1" x14ac:dyDescent="0.25">
      <c r="A33" s="134"/>
      <c r="B33" s="134"/>
      <c r="C33" s="131"/>
      <c r="D33" s="47" t="str">
        <f>PlandeAccion2021!D33</f>
        <v>Atraer, desarrollar y mantener a los mejores servidores judiciales</v>
      </c>
      <c r="E33" s="131"/>
      <c r="F33" s="161"/>
      <c r="G33" s="121"/>
      <c r="H33" s="25" t="str">
        <f>IF(PlandeAccion2021!H33="","",PlandeAccion2021!H33)</f>
        <v/>
      </c>
      <c r="I33" s="46" t="str">
        <f>IF(PlandeAccion2021!Q33="","",PlandeAccion2021!Q33)</f>
        <v/>
      </c>
      <c r="J33" s="33"/>
      <c r="K33" s="33"/>
      <c r="L33" s="33"/>
      <c r="M33" s="33"/>
      <c r="N33" s="33"/>
    </row>
    <row r="34" spans="1:14" ht="38.25" hidden="1" customHeight="1" x14ac:dyDescent="0.25">
      <c r="A34" s="134"/>
      <c r="B34" s="134"/>
      <c r="C34" s="131"/>
      <c r="D34" s="47" t="str">
        <f>PlandeAccion2021!D34</f>
        <v>Mejorar los tiempos de respuesta en el servicio al usuario interno o externo al implementar metodologías para la gestión documental en la Rama Judicial</v>
      </c>
      <c r="E34" s="131"/>
      <c r="F34" s="159" t="str">
        <f>PlandeAccion2021!F34</f>
        <v>c) Aumentar los niveles de comunicación efectiva de la información jurisprudencial en la Rama Judicial e impulsar el uso de sistemas o herramientas digitales para la gestión y divulgación de la información producida por la Rama Judicial.</v>
      </c>
      <c r="G34" s="121"/>
      <c r="H34" s="25" t="str">
        <f>IF(PlandeAccion2021!H34="","",PlandeAccion2021!H34)</f>
        <v/>
      </c>
      <c r="I34" s="46" t="str">
        <f>IF(PlandeAccion2021!Q34="","",PlandeAccion2021!Q34)</f>
        <v/>
      </c>
      <c r="J34" s="33"/>
      <c r="K34" s="33"/>
      <c r="L34" s="33"/>
      <c r="M34" s="33"/>
      <c r="N34" s="33"/>
    </row>
    <row r="35" spans="1:14" ht="63.75" hidden="1" x14ac:dyDescent="0.25">
      <c r="A35" s="134"/>
      <c r="B35" s="134"/>
      <c r="C35" s="131"/>
      <c r="D35" s="47" t="str">
        <f>PlandeAccion2021!D35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1"/>
      <c r="F35" s="161"/>
      <c r="G35" s="121"/>
      <c r="H35" s="25" t="str">
        <f>IF(PlandeAccion2021!H35="","",PlandeAccion2021!H35)</f>
        <v/>
      </c>
      <c r="I35" s="46" t="str">
        <f>IF(PlandeAccion2021!Q35="","",PlandeAccion2021!Q35)</f>
        <v/>
      </c>
      <c r="J35" s="33"/>
      <c r="K35" s="33"/>
      <c r="L35" s="33"/>
      <c r="M35" s="33"/>
      <c r="N35" s="33"/>
    </row>
    <row r="36" spans="1:14" ht="25.5" hidden="1" customHeight="1" x14ac:dyDescent="0.25">
      <c r="A36" s="134"/>
      <c r="B36" s="134"/>
      <c r="C36" s="131"/>
      <c r="D36" s="47" t="str">
        <f>PlandeAccion2021!D36</f>
        <v>Establecer sistemas ágiles y precisos de clasificación, búsqueda y acceso de jurisprudencia por parte del usuario</v>
      </c>
      <c r="E36" s="131"/>
      <c r="F36" s="159" t="str">
        <f>PlandeAccion2021!F36</f>
        <v>e) Aumentar el número de folios y soportes digitalizados de tarjetas profesionales del Sistema de Información del Registro Nacional de Abogados y Auxiliares de la Justicia.</v>
      </c>
      <c r="G36" s="121"/>
      <c r="H36" s="25" t="str">
        <f>IF(PlandeAccion2021!H36="","",PlandeAccion2021!H36)</f>
        <v/>
      </c>
      <c r="I36" s="46" t="str">
        <f>IF(PlandeAccion2021!Q36="","",PlandeAccion2021!Q36)</f>
        <v/>
      </c>
      <c r="J36" s="33"/>
      <c r="K36" s="33"/>
      <c r="L36" s="33"/>
      <c r="M36" s="33"/>
      <c r="N36" s="33"/>
    </row>
    <row r="37" spans="1:14" ht="25.5" hidden="1" x14ac:dyDescent="0.25">
      <c r="A37" s="134"/>
      <c r="B37" s="134"/>
      <c r="C37" s="131"/>
      <c r="D37" s="47" t="str">
        <f>PlandeAccion2021!D37</f>
        <v>Fortalecer la consolidación, actualización y acceso a la información normativa y doctrinaria</v>
      </c>
      <c r="E37" s="131"/>
      <c r="F37" s="161"/>
      <c r="G37" s="121"/>
      <c r="H37" s="25" t="str">
        <f>IF(PlandeAccion2021!H37="","",PlandeAccion2021!H37)</f>
        <v/>
      </c>
      <c r="I37" s="46" t="str">
        <f>IF(PlandeAccion2021!Q37="","",PlandeAccion2021!Q37)</f>
        <v/>
      </c>
      <c r="J37" s="33"/>
      <c r="K37" s="33"/>
      <c r="L37" s="33"/>
      <c r="M37" s="33"/>
      <c r="N37" s="33"/>
    </row>
    <row r="38" spans="1:14" ht="38.25" hidden="1" customHeight="1" x14ac:dyDescent="0.25">
      <c r="A38" s="134"/>
      <c r="B38" s="134"/>
      <c r="C38" s="131"/>
      <c r="D38" s="47" t="str">
        <f>PlandeAccion2021!D38</f>
        <v>Controlar en tiempo real el ejercicio de la profesión de todos los Abogados del país mediante la presentación y validación de una tarjeta profesional con formato tecnológico</v>
      </c>
      <c r="E38" s="131"/>
      <c r="F38" s="159" t="str">
        <f>PlandeAccion2021!F38</f>
        <v>f) Evaluar y acreditar el 100% de los futuros egresados en Derecho mediante la realización el Examen de Estado, como requisito para el ejercicio de la profesión conforme lo estipulado en la Ley 1905 de 2018.</v>
      </c>
      <c r="G38" s="121"/>
      <c r="H38" s="25" t="str">
        <f>IF(PlandeAccion2021!H38="","",PlandeAccion2021!H38)</f>
        <v/>
      </c>
      <c r="I38" s="46" t="str">
        <f>IF(PlandeAccion2021!Q38="","",PlandeAccion2021!Q38)</f>
        <v/>
      </c>
      <c r="J38" s="33"/>
      <c r="K38" s="33"/>
      <c r="L38" s="33"/>
      <c r="M38" s="33"/>
      <c r="N38" s="33"/>
    </row>
    <row r="39" spans="1:14" ht="25.5" hidden="1" x14ac:dyDescent="0.25">
      <c r="A39" s="135"/>
      <c r="B39" s="135"/>
      <c r="C39" s="132"/>
      <c r="D39" s="47" t="str">
        <f>PlandeAccion2021!D39</f>
        <v>Evaluar y acreditar los futuros abogados egresados mediante el Examen de Estado como requisito para ejercer su profesión</v>
      </c>
      <c r="E39" s="132"/>
      <c r="F39" s="161"/>
      <c r="G39" s="122"/>
      <c r="H39" s="25" t="str">
        <f>IF(PlandeAccion2021!H39="","",PlandeAccion2021!H39)</f>
        <v/>
      </c>
      <c r="I39" s="46" t="str">
        <f>IF(PlandeAccion2021!Q39="","",PlandeAccion2021!Q39)</f>
        <v/>
      </c>
      <c r="J39" s="33"/>
      <c r="K39" s="33"/>
      <c r="L39" s="33"/>
      <c r="M39" s="33"/>
      <c r="N39" s="33"/>
    </row>
    <row r="40" spans="1:14" ht="25.5" customHeight="1" x14ac:dyDescent="0.25">
      <c r="A40" s="137">
        <f>PlandeAccion2021!A40:A104</f>
        <v>6</v>
      </c>
      <c r="B40" s="138" t="str">
        <f>PlandeAccion2021!B40:B104</f>
        <v>PILAR ESTRATÉGICO DE CALIDAD DE LA JUSTICIA</v>
      </c>
      <c r="C40" s="163" t="str">
        <f>PlandeAccion2021!$C$40:$C$104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3" t="str">
        <f>PlandeAccion2021!D40</f>
        <v>Mejorar la efectividad de la Rama Judicial y disminuir la congestión</v>
      </c>
      <c r="E40" s="163" t="str">
        <f>PlandeAccion2021!E40:E104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PlandeAccion2021!F40</f>
        <v>a) Garantizar el acceso a la Justicia, reconociendo al usuario como razón de ser de la misma.</v>
      </c>
      <c r="G40" s="139" t="str">
        <f>PlandeAccion2021!G40:G104</f>
        <v>5. Fomentar la cultura organizacional de calidad, control y medio ambiente, orientada a la responsabilidad social y ética del servidor judicial.
7. Fortalecer continuamente las competencias y el liderazgo del talento humano de la organización.</v>
      </c>
      <c r="H40" s="25" t="str">
        <f>IF(PlandeAccion2021!H40="","",PlandeAccion2021!H40)</f>
        <v/>
      </c>
      <c r="I40" s="46" t="str">
        <f>IF(PlandeAccion2021!Q40="","",PlandeAccion2021!Q40)</f>
        <v/>
      </c>
      <c r="J40" s="33"/>
      <c r="K40" s="33"/>
      <c r="L40" s="33"/>
      <c r="M40" s="33"/>
      <c r="N40" s="33"/>
    </row>
    <row r="41" spans="1:14" ht="38.25" x14ac:dyDescent="0.25">
      <c r="A41" s="137"/>
      <c r="B41" s="138"/>
      <c r="C41" s="163"/>
      <c r="D41" s="163"/>
      <c r="E41" s="163"/>
      <c r="F41" s="30" t="str">
        <f>PlandeAccion2021!F41</f>
        <v>b) Avanzar hacia el enfoque sistémico integral de la Rama Judicial, por medio de la armonización y coordinación de los esfuerzos de los distintos órganos que la integran.</v>
      </c>
      <c r="G41" s="139"/>
      <c r="H41" s="25" t="str">
        <f>IF(PlandeAccion2021!H41="","",PlandeAccion2021!H41)</f>
        <v/>
      </c>
      <c r="I41" s="46" t="str">
        <f>IF(PlandeAccion2021!Q41="","",PlandeAccion2021!Q41)</f>
        <v/>
      </c>
      <c r="J41" s="33"/>
      <c r="K41" s="33"/>
      <c r="L41" s="33"/>
      <c r="M41" s="33"/>
      <c r="N41" s="33"/>
    </row>
    <row r="42" spans="1:14" ht="25.5" x14ac:dyDescent="0.25">
      <c r="A42" s="137"/>
      <c r="B42" s="138"/>
      <c r="C42" s="163"/>
      <c r="D42" s="163" t="str">
        <f>PlandeAccion2021!D42</f>
        <v>Mejorar el acceso a la justicia</v>
      </c>
      <c r="E42" s="163"/>
      <c r="F42" s="30" t="str">
        <f>PlandeAccion2021!F42</f>
        <v>c) Cumplir los requisitos de los usuarios de conformidad con la Constitución y la Ley.</v>
      </c>
      <c r="G42" s="139"/>
      <c r="H42" s="25" t="str">
        <f>IF(PlandeAccion2021!H42="","",PlandeAccion2021!H42)</f>
        <v/>
      </c>
      <c r="I42" s="46" t="str">
        <f>IF(PlandeAccion2021!Q42="","",PlandeAccion2021!Q42)</f>
        <v/>
      </c>
      <c r="J42" s="33"/>
      <c r="K42" s="33"/>
      <c r="L42" s="33"/>
      <c r="M42" s="33"/>
      <c r="N42" s="33"/>
    </row>
    <row r="43" spans="1:14" ht="63.75" x14ac:dyDescent="0.25">
      <c r="A43" s="137"/>
      <c r="B43" s="138"/>
      <c r="C43" s="163"/>
      <c r="D43" s="163"/>
      <c r="E43" s="163"/>
      <c r="F43" s="30" t="str">
        <f>PlandeAccion2021!F43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9"/>
      <c r="H43" s="25" t="str">
        <f>IF(PlandeAccion2021!H43="","",PlandeAccion2021!H43)</f>
        <v/>
      </c>
      <c r="I43" s="46" t="str">
        <f>IF(PlandeAccion2021!Q43="","",PlandeAccion2021!Q43)</f>
        <v/>
      </c>
      <c r="J43" s="33"/>
      <c r="K43" s="33"/>
      <c r="L43" s="33"/>
      <c r="M43" s="33"/>
      <c r="N43" s="33"/>
    </row>
    <row r="44" spans="1:14" ht="38.25" x14ac:dyDescent="0.25">
      <c r="A44" s="137"/>
      <c r="B44" s="138"/>
      <c r="C44" s="163"/>
      <c r="D44" s="130" t="str">
        <f>PlandeAccion2021!D44</f>
        <v>Fortalecer la transparencia y apertura de datos de la Rama Judicial</v>
      </c>
      <c r="E44" s="163"/>
      <c r="F44" s="30" t="str">
        <f>PlandeAccion2021!F44</f>
        <v>e) Fomentar la cultura organizacional de calidad, control y medio ambiente, orientada a la responsabilidad social y ética del servidor judicial.</v>
      </c>
      <c r="G44" s="139"/>
      <c r="H44" s="25" t="str">
        <f>IF(PlandeAccion2021!H44="","",PlandeAccion2021!H44)</f>
        <v/>
      </c>
      <c r="I44" s="46" t="str">
        <f>IF(PlandeAccion2021!Q44="","",PlandeAccion2021!Q44)</f>
        <v/>
      </c>
      <c r="J44" s="33"/>
      <c r="K44" s="33"/>
      <c r="L44" s="33"/>
      <c r="M44" s="33"/>
      <c r="N44" s="33"/>
    </row>
    <row r="45" spans="1:14" ht="106.5" customHeight="1" x14ac:dyDescent="0.25">
      <c r="A45" s="137"/>
      <c r="B45" s="138"/>
      <c r="C45" s="163"/>
      <c r="D45" s="131"/>
      <c r="E45" s="163"/>
      <c r="F45" s="164" t="str">
        <f>PlandeAccion2021!F45</f>
        <v>f) Mejorar continuamente el Sistema Integrado de Gestión y Control de la Calidad y del Medio Ambiente “SIGCMA”.</v>
      </c>
      <c r="G45" s="139"/>
      <c r="H45" s="46" t="str">
        <f>IF(PlandeAccion2021!H45="","",PlandeAccion2021!H45)</f>
        <v>PROGRAMA ANUAL DE AUDITORÍA 2021</v>
      </c>
      <c r="I45" s="46" t="str">
        <f>IF(PlandeAccion2021!Q45="","",PlandeAccion2021!Q45)</f>
        <v>Programa Anual de Auditoría 2021 socializado y aprobado</v>
      </c>
      <c r="J45" s="46" t="s">
        <v>230</v>
      </c>
      <c r="K45" s="46" t="s">
        <v>230</v>
      </c>
      <c r="L45" s="46" t="s">
        <v>324</v>
      </c>
      <c r="M45" s="74">
        <v>44498</v>
      </c>
      <c r="N45" s="25" t="s">
        <v>325</v>
      </c>
    </row>
    <row r="46" spans="1:14" ht="25.5" customHeight="1" x14ac:dyDescent="0.25">
      <c r="A46" s="137"/>
      <c r="B46" s="138"/>
      <c r="C46" s="163"/>
      <c r="D46" s="131"/>
      <c r="E46" s="163"/>
      <c r="F46" s="165"/>
      <c r="G46" s="139"/>
      <c r="H46" s="133" t="str">
        <f>IF(PlandeAccion2021!H46="","",PlandeAccion2021!H46)</f>
        <v>ROL EVALUACIÓN Y SEGUIMIENTO
AUDITORÍAS DE GESTIÓN - NIVEL NACIONAL</v>
      </c>
      <c r="I46" s="133" t="str">
        <f>IF(PlandeAccion2021!Q46="","",PlandeAccion2021!Q46)</f>
        <v>Informe trimestral de avance el PAA</v>
      </c>
      <c r="J46" s="133">
        <f>3/4</f>
        <v>0.75</v>
      </c>
      <c r="K46" s="133" t="s">
        <v>235</v>
      </c>
      <c r="L46" s="133" t="s">
        <v>326</v>
      </c>
      <c r="M46" s="156">
        <v>44498</v>
      </c>
      <c r="N46" s="120" t="s">
        <v>350</v>
      </c>
    </row>
    <row r="47" spans="1:14" x14ac:dyDescent="0.25">
      <c r="A47" s="137"/>
      <c r="B47" s="138"/>
      <c r="C47" s="163"/>
      <c r="D47" s="131"/>
      <c r="E47" s="163"/>
      <c r="F47" s="165"/>
      <c r="G47" s="139"/>
      <c r="H47" s="134"/>
      <c r="I47" s="134"/>
      <c r="J47" s="134"/>
      <c r="K47" s="134"/>
      <c r="L47" s="134"/>
      <c r="M47" s="157"/>
      <c r="N47" s="121"/>
    </row>
    <row r="48" spans="1:14" x14ac:dyDescent="0.25">
      <c r="A48" s="137"/>
      <c r="B48" s="138"/>
      <c r="C48" s="163"/>
      <c r="D48" s="131"/>
      <c r="E48" s="163"/>
      <c r="F48" s="165"/>
      <c r="G48" s="139"/>
      <c r="H48" s="134"/>
      <c r="I48" s="134"/>
      <c r="J48" s="134"/>
      <c r="K48" s="134"/>
      <c r="L48" s="134"/>
      <c r="M48" s="157"/>
      <c r="N48" s="121"/>
    </row>
    <row r="49" spans="1:14" x14ac:dyDescent="0.25">
      <c r="A49" s="137"/>
      <c r="B49" s="138"/>
      <c r="C49" s="163"/>
      <c r="D49" s="131"/>
      <c r="E49" s="163"/>
      <c r="F49" s="165"/>
      <c r="G49" s="139"/>
      <c r="H49" s="134"/>
      <c r="I49" s="134"/>
      <c r="J49" s="134"/>
      <c r="K49" s="134"/>
      <c r="L49" s="134"/>
      <c r="M49" s="157"/>
      <c r="N49" s="121"/>
    </row>
    <row r="50" spans="1:14" x14ac:dyDescent="0.25">
      <c r="A50" s="137"/>
      <c r="B50" s="138"/>
      <c r="C50" s="163"/>
      <c r="D50" s="131"/>
      <c r="E50" s="163"/>
      <c r="F50" s="165"/>
      <c r="G50" s="139"/>
      <c r="H50" s="134"/>
      <c r="I50" s="134"/>
      <c r="J50" s="134"/>
      <c r="K50" s="134"/>
      <c r="L50" s="134"/>
      <c r="M50" s="157"/>
      <c r="N50" s="121"/>
    </row>
    <row r="51" spans="1:14" x14ac:dyDescent="0.25">
      <c r="A51" s="137"/>
      <c r="B51" s="138"/>
      <c r="C51" s="163"/>
      <c r="D51" s="131"/>
      <c r="E51" s="163"/>
      <c r="F51" s="165"/>
      <c r="G51" s="139"/>
      <c r="H51" s="135"/>
      <c r="I51" s="134"/>
      <c r="J51" s="134"/>
      <c r="K51" s="134"/>
      <c r="L51" s="134"/>
      <c r="M51" s="158"/>
      <c r="N51" s="122"/>
    </row>
    <row r="52" spans="1:14" ht="25.5" customHeight="1" x14ac:dyDescent="0.25">
      <c r="A52" s="137"/>
      <c r="B52" s="138"/>
      <c r="C52" s="163"/>
      <c r="D52" s="131"/>
      <c r="E52" s="163"/>
      <c r="F52" s="165"/>
      <c r="G52" s="139"/>
      <c r="H52" s="133" t="str">
        <f>IF(PlandeAccion2021!H52="","",PlandeAccion2021!H52)</f>
        <v>ROL EVALUACIÓN Y SEGUIMIENTO
AUDITORÍAS DE GESTIÓN - NIVEL CENTRAL</v>
      </c>
      <c r="I52" s="134"/>
      <c r="J52" s="134"/>
      <c r="K52" s="134"/>
      <c r="L52" s="134"/>
      <c r="M52" s="156">
        <v>44498</v>
      </c>
      <c r="N52" s="120" t="s">
        <v>351</v>
      </c>
    </row>
    <row r="53" spans="1:14" x14ac:dyDescent="0.25">
      <c r="A53" s="137"/>
      <c r="B53" s="138"/>
      <c r="C53" s="163"/>
      <c r="D53" s="131"/>
      <c r="E53" s="163"/>
      <c r="F53" s="165"/>
      <c r="G53" s="139"/>
      <c r="H53" s="134"/>
      <c r="I53" s="134"/>
      <c r="J53" s="134"/>
      <c r="K53" s="134"/>
      <c r="L53" s="134"/>
      <c r="M53" s="157"/>
      <c r="N53" s="121"/>
    </row>
    <row r="54" spans="1:14" x14ac:dyDescent="0.25">
      <c r="A54" s="137"/>
      <c r="B54" s="138"/>
      <c r="C54" s="163"/>
      <c r="D54" s="131"/>
      <c r="E54" s="163"/>
      <c r="F54" s="165"/>
      <c r="G54" s="139"/>
      <c r="H54" s="134"/>
      <c r="I54" s="134"/>
      <c r="J54" s="134"/>
      <c r="K54" s="134"/>
      <c r="L54" s="134"/>
      <c r="M54" s="157"/>
      <c r="N54" s="121"/>
    </row>
    <row r="55" spans="1:14" x14ac:dyDescent="0.25">
      <c r="A55" s="137"/>
      <c r="B55" s="138"/>
      <c r="C55" s="163"/>
      <c r="D55" s="131"/>
      <c r="E55" s="163"/>
      <c r="F55" s="165"/>
      <c r="G55" s="139"/>
      <c r="H55" s="134"/>
      <c r="I55" s="134"/>
      <c r="J55" s="134"/>
      <c r="K55" s="134"/>
      <c r="L55" s="134"/>
      <c r="M55" s="157"/>
      <c r="N55" s="121"/>
    </row>
    <row r="56" spans="1:14" x14ac:dyDescent="0.25">
      <c r="A56" s="137"/>
      <c r="B56" s="138"/>
      <c r="C56" s="163"/>
      <c r="D56" s="131"/>
      <c r="E56" s="163"/>
      <c r="F56" s="165"/>
      <c r="G56" s="139"/>
      <c r="H56" s="134"/>
      <c r="I56" s="134"/>
      <c r="J56" s="134"/>
      <c r="K56" s="134"/>
      <c r="L56" s="134"/>
      <c r="M56" s="157"/>
      <c r="N56" s="121"/>
    </row>
    <row r="57" spans="1:14" x14ac:dyDescent="0.25">
      <c r="A57" s="137"/>
      <c r="B57" s="138"/>
      <c r="C57" s="163"/>
      <c r="D57" s="131"/>
      <c r="E57" s="163"/>
      <c r="F57" s="165"/>
      <c r="G57" s="139"/>
      <c r="H57" s="135"/>
      <c r="I57" s="134"/>
      <c r="J57" s="134"/>
      <c r="K57" s="134"/>
      <c r="L57" s="134"/>
      <c r="M57" s="158"/>
      <c r="N57" s="122"/>
    </row>
    <row r="58" spans="1:14" ht="25.5" customHeight="1" x14ac:dyDescent="0.25">
      <c r="A58" s="137"/>
      <c r="B58" s="138"/>
      <c r="C58" s="163"/>
      <c r="D58" s="131"/>
      <c r="E58" s="163"/>
      <c r="F58" s="165"/>
      <c r="G58" s="139"/>
      <c r="H58" s="133" t="str">
        <f>IF(PlandeAccion2021!H58="","",PlandeAccion2021!H58)</f>
        <v>ROL EVALUACIÓN Y SEGUIMIENTO
AUDITORÍAS DE GESTIÓN - NIVEL SECCIONAL</v>
      </c>
      <c r="I58" s="134"/>
      <c r="J58" s="134"/>
      <c r="K58" s="134"/>
      <c r="L58" s="134"/>
      <c r="M58" s="156">
        <v>44498</v>
      </c>
      <c r="N58" s="120" t="s">
        <v>342</v>
      </c>
    </row>
    <row r="59" spans="1:14" x14ac:dyDescent="0.25">
      <c r="A59" s="137"/>
      <c r="B59" s="138"/>
      <c r="C59" s="163"/>
      <c r="D59" s="131"/>
      <c r="E59" s="163"/>
      <c r="F59" s="165"/>
      <c r="G59" s="139"/>
      <c r="H59" s="134"/>
      <c r="I59" s="134"/>
      <c r="J59" s="134"/>
      <c r="K59" s="134"/>
      <c r="L59" s="134"/>
      <c r="M59" s="157"/>
      <c r="N59" s="121"/>
    </row>
    <row r="60" spans="1:14" x14ac:dyDescent="0.25">
      <c r="A60" s="137"/>
      <c r="B60" s="138"/>
      <c r="C60" s="163"/>
      <c r="D60" s="131"/>
      <c r="E60" s="163"/>
      <c r="F60" s="165"/>
      <c r="G60" s="139"/>
      <c r="H60" s="134"/>
      <c r="I60" s="134"/>
      <c r="J60" s="134"/>
      <c r="K60" s="134"/>
      <c r="L60" s="134"/>
      <c r="M60" s="157"/>
      <c r="N60" s="121"/>
    </row>
    <row r="61" spans="1:14" x14ac:dyDescent="0.25">
      <c r="A61" s="137"/>
      <c r="B61" s="138"/>
      <c r="C61" s="163"/>
      <c r="D61" s="131"/>
      <c r="E61" s="163"/>
      <c r="F61" s="165"/>
      <c r="G61" s="139"/>
      <c r="H61" s="134"/>
      <c r="I61" s="134"/>
      <c r="J61" s="134"/>
      <c r="K61" s="134"/>
      <c r="L61" s="134"/>
      <c r="M61" s="157"/>
      <c r="N61" s="121"/>
    </row>
    <row r="62" spans="1:14" x14ac:dyDescent="0.25">
      <c r="A62" s="137"/>
      <c r="B62" s="138"/>
      <c r="C62" s="163"/>
      <c r="D62" s="131"/>
      <c r="E62" s="163"/>
      <c r="F62" s="165"/>
      <c r="G62" s="139"/>
      <c r="H62" s="134"/>
      <c r="I62" s="134"/>
      <c r="J62" s="134"/>
      <c r="K62" s="134"/>
      <c r="L62" s="134"/>
      <c r="M62" s="157"/>
      <c r="N62" s="121"/>
    </row>
    <row r="63" spans="1:14" x14ac:dyDescent="0.25">
      <c r="A63" s="137"/>
      <c r="B63" s="138"/>
      <c r="C63" s="163"/>
      <c r="D63" s="131"/>
      <c r="E63" s="163"/>
      <c r="F63" s="165"/>
      <c r="G63" s="139"/>
      <c r="H63" s="134"/>
      <c r="I63" s="134"/>
      <c r="J63" s="134"/>
      <c r="K63" s="134"/>
      <c r="L63" s="134"/>
      <c r="M63" s="157"/>
      <c r="N63" s="121"/>
    </row>
    <row r="64" spans="1:14" x14ac:dyDescent="0.25">
      <c r="A64" s="137"/>
      <c r="B64" s="138"/>
      <c r="C64" s="163"/>
      <c r="D64" s="131"/>
      <c r="E64" s="163"/>
      <c r="F64" s="165"/>
      <c r="G64" s="139"/>
      <c r="H64" s="134"/>
      <c r="I64" s="134"/>
      <c r="J64" s="134"/>
      <c r="K64" s="134"/>
      <c r="L64" s="134"/>
      <c r="M64" s="157"/>
      <c r="N64" s="121"/>
    </row>
    <row r="65" spans="1:14" x14ac:dyDescent="0.25">
      <c r="A65" s="137"/>
      <c r="B65" s="138"/>
      <c r="C65" s="163"/>
      <c r="D65" s="131"/>
      <c r="E65" s="163"/>
      <c r="F65" s="165"/>
      <c r="G65" s="139"/>
      <c r="H65" s="135"/>
      <c r="I65" s="134"/>
      <c r="J65" s="134"/>
      <c r="K65" s="134"/>
      <c r="L65" s="134"/>
      <c r="M65" s="158"/>
      <c r="N65" s="122"/>
    </row>
    <row r="66" spans="1:14" ht="30" customHeight="1" x14ac:dyDescent="0.25">
      <c r="A66" s="137"/>
      <c r="B66" s="138"/>
      <c r="C66" s="163"/>
      <c r="D66" s="131"/>
      <c r="E66" s="163"/>
      <c r="F66" s="165"/>
      <c r="G66" s="139"/>
      <c r="H66" s="133" t="str">
        <f>IF(PlandeAccion2021!H66="","",PlandeAccion2021!H66)</f>
        <v>ROL EVALUACIÓN Y SEGUIMIENTO
AUDITORÍAS ESPECIALES</v>
      </c>
      <c r="I66" s="134"/>
      <c r="J66" s="134"/>
      <c r="K66" s="134"/>
      <c r="L66" s="134"/>
      <c r="M66" s="156">
        <v>44498</v>
      </c>
      <c r="N66" s="120" t="s">
        <v>352</v>
      </c>
    </row>
    <row r="67" spans="1:14" ht="30" customHeight="1" x14ac:dyDescent="0.25">
      <c r="A67" s="137"/>
      <c r="B67" s="138"/>
      <c r="C67" s="163"/>
      <c r="D67" s="131"/>
      <c r="E67" s="163"/>
      <c r="F67" s="165"/>
      <c r="G67" s="139"/>
      <c r="H67" s="134"/>
      <c r="I67" s="134"/>
      <c r="J67" s="134"/>
      <c r="K67" s="134"/>
      <c r="L67" s="134"/>
      <c r="M67" s="157"/>
      <c r="N67" s="121"/>
    </row>
    <row r="68" spans="1:14" ht="30" customHeight="1" x14ac:dyDescent="0.25">
      <c r="A68" s="137"/>
      <c r="B68" s="138"/>
      <c r="C68" s="163"/>
      <c r="D68" s="131"/>
      <c r="E68" s="163"/>
      <c r="F68" s="165"/>
      <c r="G68" s="139"/>
      <c r="H68" s="135"/>
      <c r="I68" s="134"/>
      <c r="J68" s="134"/>
      <c r="K68" s="134"/>
      <c r="L68" s="134"/>
      <c r="M68" s="158"/>
      <c r="N68" s="122"/>
    </row>
    <row r="69" spans="1:14" ht="25.5" customHeight="1" x14ac:dyDescent="0.25">
      <c r="A69" s="137"/>
      <c r="B69" s="138"/>
      <c r="C69" s="163"/>
      <c r="D69" s="131"/>
      <c r="E69" s="163"/>
      <c r="F69" s="165"/>
      <c r="G69" s="139"/>
      <c r="H69" s="133" t="str">
        <f>IF(PlandeAccion2021!H69="","",PlandeAccion2021!H69)</f>
        <v>ROL EVALUACIÓN Y SEGUIMIENTO
INFORMES</v>
      </c>
      <c r="I69" s="134"/>
      <c r="J69" s="134"/>
      <c r="K69" s="134"/>
      <c r="L69" s="134"/>
      <c r="M69" s="156">
        <v>44498</v>
      </c>
      <c r="N69" s="120" t="s">
        <v>344</v>
      </c>
    </row>
    <row r="70" spans="1:14" x14ac:dyDescent="0.25">
      <c r="A70" s="137"/>
      <c r="B70" s="138"/>
      <c r="C70" s="163"/>
      <c r="D70" s="131"/>
      <c r="E70" s="163"/>
      <c r="F70" s="165"/>
      <c r="G70" s="139"/>
      <c r="H70" s="134"/>
      <c r="I70" s="134"/>
      <c r="J70" s="134"/>
      <c r="K70" s="134"/>
      <c r="L70" s="134"/>
      <c r="M70" s="157"/>
      <c r="N70" s="121"/>
    </row>
    <row r="71" spans="1:14" x14ac:dyDescent="0.25">
      <c r="A71" s="137"/>
      <c r="B71" s="138"/>
      <c r="C71" s="163"/>
      <c r="D71" s="131"/>
      <c r="E71" s="163"/>
      <c r="F71" s="165"/>
      <c r="G71" s="139"/>
      <c r="H71" s="134"/>
      <c r="I71" s="134"/>
      <c r="J71" s="134"/>
      <c r="K71" s="134"/>
      <c r="L71" s="134"/>
      <c r="M71" s="157"/>
      <c r="N71" s="121"/>
    </row>
    <row r="72" spans="1:14" x14ac:dyDescent="0.25">
      <c r="A72" s="137"/>
      <c r="B72" s="138"/>
      <c r="C72" s="163"/>
      <c r="D72" s="131"/>
      <c r="E72" s="163"/>
      <c r="F72" s="165"/>
      <c r="G72" s="139"/>
      <c r="H72" s="134"/>
      <c r="I72" s="134"/>
      <c r="J72" s="134"/>
      <c r="K72" s="134"/>
      <c r="L72" s="134"/>
      <c r="M72" s="157"/>
      <c r="N72" s="121"/>
    </row>
    <row r="73" spans="1:14" x14ac:dyDescent="0.25">
      <c r="A73" s="137"/>
      <c r="B73" s="138"/>
      <c r="C73" s="163"/>
      <c r="D73" s="131"/>
      <c r="E73" s="163"/>
      <c r="F73" s="165"/>
      <c r="G73" s="139"/>
      <c r="H73" s="134"/>
      <c r="I73" s="134"/>
      <c r="J73" s="134"/>
      <c r="K73" s="134"/>
      <c r="L73" s="134"/>
      <c r="M73" s="157"/>
      <c r="N73" s="121"/>
    </row>
    <row r="74" spans="1:14" x14ac:dyDescent="0.25">
      <c r="A74" s="137"/>
      <c r="B74" s="138"/>
      <c r="C74" s="163"/>
      <c r="D74" s="131"/>
      <c r="E74" s="163"/>
      <c r="F74" s="165"/>
      <c r="G74" s="139"/>
      <c r="H74" s="134"/>
      <c r="I74" s="134"/>
      <c r="J74" s="134"/>
      <c r="K74" s="134"/>
      <c r="L74" s="134"/>
      <c r="M74" s="157"/>
      <c r="N74" s="121"/>
    </row>
    <row r="75" spans="1:14" x14ac:dyDescent="0.25">
      <c r="A75" s="137"/>
      <c r="B75" s="138"/>
      <c r="C75" s="163"/>
      <c r="D75" s="131"/>
      <c r="E75" s="163"/>
      <c r="F75" s="165"/>
      <c r="G75" s="139"/>
      <c r="H75" s="134"/>
      <c r="I75" s="134"/>
      <c r="J75" s="134"/>
      <c r="K75" s="134"/>
      <c r="L75" s="134"/>
      <c r="M75" s="157"/>
      <c r="N75" s="121"/>
    </row>
    <row r="76" spans="1:14" x14ac:dyDescent="0.25">
      <c r="A76" s="137"/>
      <c r="B76" s="138"/>
      <c r="C76" s="163"/>
      <c r="D76" s="131"/>
      <c r="E76" s="163"/>
      <c r="F76" s="165"/>
      <c r="G76" s="139"/>
      <c r="H76" s="134"/>
      <c r="I76" s="134"/>
      <c r="J76" s="134"/>
      <c r="K76" s="134"/>
      <c r="L76" s="134"/>
      <c r="M76" s="157"/>
      <c r="N76" s="121"/>
    </row>
    <row r="77" spans="1:14" x14ac:dyDescent="0.25">
      <c r="A77" s="137"/>
      <c r="B77" s="138"/>
      <c r="C77" s="163"/>
      <c r="D77" s="131"/>
      <c r="E77" s="163"/>
      <c r="F77" s="165"/>
      <c r="G77" s="139"/>
      <c r="H77" s="134"/>
      <c r="I77" s="134"/>
      <c r="J77" s="134"/>
      <c r="K77" s="134"/>
      <c r="L77" s="134"/>
      <c r="M77" s="157"/>
      <c r="N77" s="121"/>
    </row>
    <row r="78" spans="1:14" x14ac:dyDescent="0.25">
      <c r="A78" s="137"/>
      <c r="B78" s="138"/>
      <c r="C78" s="163"/>
      <c r="D78" s="131"/>
      <c r="E78" s="163"/>
      <c r="F78" s="165"/>
      <c r="G78" s="139"/>
      <c r="H78" s="134"/>
      <c r="I78" s="134"/>
      <c r="J78" s="134"/>
      <c r="K78" s="134"/>
      <c r="L78" s="134"/>
      <c r="M78" s="157"/>
      <c r="N78" s="121"/>
    </row>
    <row r="79" spans="1:14" x14ac:dyDescent="0.25">
      <c r="A79" s="137"/>
      <c r="B79" s="138"/>
      <c r="C79" s="163"/>
      <c r="D79" s="131"/>
      <c r="E79" s="163"/>
      <c r="F79" s="165"/>
      <c r="G79" s="139"/>
      <c r="H79" s="134"/>
      <c r="I79" s="134"/>
      <c r="J79" s="134"/>
      <c r="K79" s="134"/>
      <c r="L79" s="134"/>
      <c r="M79" s="157"/>
      <c r="N79" s="121"/>
    </row>
    <row r="80" spans="1:14" x14ac:dyDescent="0.25">
      <c r="A80" s="137"/>
      <c r="B80" s="138"/>
      <c r="C80" s="163"/>
      <c r="D80" s="131"/>
      <c r="E80" s="163"/>
      <c r="F80" s="165"/>
      <c r="G80" s="139"/>
      <c r="H80" s="134"/>
      <c r="I80" s="134"/>
      <c r="J80" s="134"/>
      <c r="K80" s="134"/>
      <c r="L80" s="134"/>
      <c r="M80" s="157"/>
      <c r="N80" s="121"/>
    </row>
    <row r="81" spans="1:14" x14ac:dyDescent="0.25">
      <c r="A81" s="137"/>
      <c r="B81" s="138"/>
      <c r="C81" s="163"/>
      <c r="D81" s="131"/>
      <c r="E81" s="163"/>
      <c r="F81" s="165"/>
      <c r="G81" s="139"/>
      <c r="H81" s="134"/>
      <c r="I81" s="134"/>
      <c r="J81" s="134"/>
      <c r="K81" s="134"/>
      <c r="L81" s="134"/>
      <c r="M81" s="157"/>
      <c r="N81" s="121"/>
    </row>
    <row r="82" spans="1:14" x14ac:dyDescent="0.25">
      <c r="A82" s="137"/>
      <c r="B82" s="138"/>
      <c r="C82" s="163"/>
      <c r="D82" s="131"/>
      <c r="E82" s="163"/>
      <c r="F82" s="165"/>
      <c r="G82" s="139"/>
      <c r="H82" s="134"/>
      <c r="I82" s="134"/>
      <c r="J82" s="134"/>
      <c r="K82" s="134"/>
      <c r="L82" s="134"/>
      <c r="M82" s="157"/>
      <c r="N82" s="121"/>
    </row>
    <row r="83" spans="1:14" x14ac:dyDescent="0.25">
      <c r="A83" s="137"/>
      <c r="B83" s="138"/>
      <c r="C83" s="163"/>
      <c r="D83" s="131"/>
      <c r="E83" s="163"/>
      <c r="F83" s="165"/>
      <c r="G83" s="139"/>
      <c r="H83" s="134"/>
      <c r="I83" s="134"/>
      <c r="J83" s="134"/>
      <c r="K83" s="134"/>
      <c r="L83" s="134"/>
      <c r="M83" s="157"/>
      <c r="N83" s="121"/>
    </row>
    <row r="84" spans="1:14" x14ac:dyDescent="0.25">
      <c r="A84" s="137"/>
      <c r="B84" s="138"/>
      <c r="C84" s="163"/>
      <c r="D84" s="131"/>
      <c r="E84" s="163"/>
      <c r="F84" s="165"/>
      <c r="G84" s="139"/>
      <c r="H84" s="135"/>
      <c r="I84" s="134"/>
      <c r="J84" s="134"/>
      <c r="K84" s="134"/>
      <c r="L84" s="134"/>
      <c r="M84" s="158"/>
      <c r="N84" s="122"/>
    </row>
    <row r="85" spans="1:14" x14ac:dyDescent="0.25">
      <c r="A85" s="137"/>
      <c r="B85" s="138"/>
      <c r="C85" s="163"/>
      <c r="D85" s="131"/>
      <c r="E85" s="163"/>
      <c r="F85" s="165"/>
      <c r="G85" s="139"/>
      <c r="H85" s="133" t="str">
        <f>IF(PlandeAccion2021!H85="","",PlandeAccion2021!H85)</f>
        <v>ROL EVALUACIÓN DE LA GESTIÓN DEL RIESGO</v>
      </c>
      <c r="I85" s="134"/>
      <c r="J85" s="134"/>
      <c r="K85" s="134"/>
      <c r="L85" s="134"/>
      <c r="M85" s="156">
        <v>44498</v>
      </c>
      <c r="N85" s="120" t="s">
        <v>353</v>
      </c>
    </row>
    <row r="86" spans="1:14" x14ac:dyDescent="0.25">
      <c r="A86" s="137"/>
      <c r="B86" s="138"/>
      <c r="C86" s="163"/>
      <c r="D86" s="131"/>
      <c r="E86" s="163"/>
      <c r="F86" s="165"/>
      <c r="G86" s="139"/>
      <c r="H86" s="135"/>
      <c r="I86" s="134"/>
      <c r="J86" s="134"/>
      <c r="K86" s="134"/>
      <c r="L86" s="134"/>
      <c r="M86" s="158"/>
      <c r="N86" s="122"/>
    </row>
    <row r="87" spans="1:14" ht="30" customHeight="1" x14ac:dyDescent="0.25">
      <c r="A87" s="137"/>
      <c r="B87" s="138"/>
      <c r="C87" s="163"/>
      <c r="D87" s="131"/>
      <c r="E87" s="163"/>
      <c r="F87" s="165"/>
      <c r="G87" s="139"/>
      <c r="H87" s="133" t="str">
        <f>IF(PlandeAccion2021!H87="","",PlandeAccion2021!H87)</f>
        <v>ROL RELACIÓN CON ENTES EXTERNOS DE CONTROL</v>
      </c>
      <c r="I87" s="134"/>
      <c r="J87" s="134"/>
      <c r="K87" s="134"/>
      <c r="L87" s="134"/>
      <c r="M87" s="156">
        <v>44498</v>
      </c>
      <c r="N87" s="120" t="s">
        <v>333</v>
      </c>
    </row>
    <row r="88" spans="1:14" ht="30" customHeight="1" x14ac:dyDescent="0.25">
      <c r="A88" s="137"/>
      <c r="B88" s="138"/>
      <c r="C88" s="163"/>
      <c r="D88" s="131"/>
      <c r="E88" s="163"/>
      <c r="F88" s="165"/>
      <c r="G88" s="139"/>
      <c r="H88" s="135"/>
      <c r="I88" s="134"/>
      <c r="J88" s="134"/>
      <c r="K88" s="134"/>
      <c r="L88" s="134"/>
      <c r="M88" s="158"/>
      <c r="N88" s="122"/>
    </row>
    <row r="89" spans="1:14" ht="35.1" customHeight="1" x14ac:dyDescent="0.25">
      <c r="A89" s="137"/>
      <c r="B89" s="138"/>
      <c r="C89" s="163"/>
      <c r="D89" s="131"/>
      <c r="E89" s="163"/>
      <c r="F89" s="165"/>
      <c r="G89" s="139"/>
      <c r="H89" s="133" t="str">
        <f>IF(PlandeAccion2021!H89="","",PlandeAccion2021!H89)</f>
        <v>ROL ENFOQUE HACIA LA PREVENCIÓN</v>
      </c>
      <c r="I89" s="134"/>
      <c r="J89" s="134"/>
      <c r="K89" s="134"/>
      <c r="L89" s="134"/>
      <c r="M89" s="156">
        <v>44498</v>
      </c>
      <c r="N89" s="120" t="s">
        <v>354</v>
      </c>
    </row>
    <row r="90" spans="1:14" ht="35.1" customHeight="1" x14ac:dyDescent="0.25">
      <c r="A90" s="137"/>
      <c r="B90" s="138"/>
      <c r="C90" s="163"/>
      <c r="D90" s="131"/>
      <c r="E90" s="163"/>
      <c r="F90" s="165"/>
      <c r="G90" s="139"/>
      <c r="H90" s="134"/>
      <c r="I90" s="134"/>
      <c r="J90" s="134"/>
      <c r="K90" s="134"/>
      <c r="L90" s="134"/>
      <c r="M90" s="157"/>
      <c r="N90" s="121"/>
    </row>
    <row r="91" spans="1:14" ht="35.1" customHeight="1" x14ac:dyDescent="0.25">
      <c r="A91" s="137"/>
      <c r="B91" s="138"/>
      <c r="C91" s="163"/>
      <c r="D91" s="131"/>
      <c r="E91" s="163"/>
      <c r="F91" s="165"/>
      <c r="G91" s="139"/>
      <c r="H91" s="134"/>
      <c r="I91" s="134"/>
      <c r="J91" s="134"/>
      <c r="K91" s="134"/>
      <c r="L91" s="134"/>
      <c r="M91" s="157"/>
      <c r="N91" s="121"/>
    </row>
    <row r="92" spans="1:14" ht="35.1" customHeight="1" x14ac:dyDescent="0.25">
      <c r="A92" s="137"/>
      <c r="B92" s="138"/>
      <c r="C92" s="163"/>
      <c r="D92" s="131"/>
      <c r="E92" s="163"/>
      <c r="F92" s="165"/>
      <c r="G92" s="139"/>
      <c r="H92" s="134"/>
      <c r="I92" s="134"/>
      <c r="J92" s="134"/>
      <c r="K92" s="134"/>
      <c r="L92" s="134"/>
      <c r="M92" s="157"/>
      <c r="N92" s="121"/>
    </row>
    <row r="93" spans="1:14" ht="35.1" customHeight="1" x14ac:dyDescent="0.25">
      <c r="A93" s="137"/>
      <c r="B93" s="138"/>
      <c r="C93" s="163"/>
      <c r="D93" s="131"/>
      <c r="E93" s="163"/>
      <c r="F93" s="165"/>
      <c r="G93" s="139"/>
      <c r="H93" s="134"/>
      <c r="I93" s="134"/>
      <c r="J93" s="134"/>
      <c r="K93" s="134"/>
      <c r="L93" s="134"/>
      <c r="M93" s="157"/>
      <c r="N93" s="121"/>
    </row>
    <row r="94" spans="1:14" ht="35.1" customHeight="1" x14ac:dyDescent="0.25">
      <c r="A94" s="137"/>
      <c r="B94" s="138"/>
      <c r="C94" s="163"/>
      <c r="D94" s="131"/>
      <c r="E94" s="163"/>
      <c r="F94" s="165"/>
      <c r="G94" s="139"/>
      <c r="H94" s="135"/>
      <c r="I94" s="134"/>
      <c r="J94" s="134"/>
      <c r="K94" s="134"/>
      <c r="L94" s="134"/>
      <c r="M94" s="158"/>
      <c r="N94" s="122"/>
    </row>
    <row r="95" spans="1:14" ht="30" customHeight="1" x14ac:dyDescent="0.25">
      <c r="A95" s="137"/>
      <c r="B95" s="138"/>
      <c r="C95" s="163"/>
      <c r="D95" s="131"/>
      <c r="E95" s="163"/>
      <c r="F95" s="165"/>
      <c r="G95" s="139"/>
      <c r="H95" s="133" t="str">
        <f>IF(PlandeAccion2021!H95="","",PlandeAccion2021!H95)</f>
        <v>ROL LIDERAZGO ESTRATÉGICO</v>
      </c>
      <c r="I95" s="134"/>
      <c r="J95" s="134"/>
      <c r="K95" s="134"/>
      <c r="L95" s="134"/>
      <c r="M95" s="156">
        <v>44498</v>
      </c>
      <c r="N95" s="120" t="s">
        <v>345</v>
      </c>
    </row>
    <row r="96" spans="1:14" ht="30" customHeight="1" x14ac:dyDescent="0.25">
      <c r="A96" s="137"/>
      <c r="B96" s="138"/>
      <c r="C96" s="163"/>
      <c r="D96" s="131"/>
      <c r="E96" s="163"/>
      <c r="F96" s="165"/>
      <c r="G96" s="139"/>
      <c r="H96" s="134"/>
      <c r="I96" s="134"/>
      <c r="J96" s="134"/>
      <c r="K96" s="134"/>
      <c r="L96" s="134"/>
      <c r="M96" s="157"/>
      <c r="N96" s="121"/>
    </row>
    <row r="97" spans="1:14" ht="30" customHeight="1" x14ac:dyDescent="0.25">
      <c r="A97" s="137"/>
      <c r="B97" s="138"/>
      <c r="C97" s="163"/>
      <c r="D97" s="131"/>
      <c r="E97" s="163"/>
      <c r="F97" s="165"/>
      <c r="G97" s="139"/>
      <c r="H97" s="134"/>
      <c r="I97" s="134"/>
      <c r="J97" s="134"/>
      <c r="K97" s="134"/>
      <c r="L97" s="134"/>
      <c r="M97" s="157"/>
      <c r="N97" s="121"/>
    </row>
    <row r="98" spans="1:14" ht="30" customHeight="1" x14ac:dyDescent="0.25">
      <c r="A98" s="137"/>
      <c r="B98" s="138"/>
      <c r="C98" s="163"/>
      <c r="D98" s="131"/>
      <c r="E98" s="163"/>
      <c r="F98" s="165"/>
      <c r="G98" s="139"/>
      <c r="H98" s="135"/>
      <c r="I98" s="135"/>
      <c r="J98" s="135"/>
      <c r="K98" s="135"/>
      <c r="L98" s="135"/>
      <c r="M98" s="158"/>
      <c r="N98" s="122"/>
    </row>
    <row r="99" spans="1:14" ht="165.75" customHeight="1" x14ac:dyDescent="0.25">
      <c r="A99" s="137"/>
      <c r="B99" s="138"/>
      <c r="C99" s="163"/>
      <c r="D99" s="132"/>
      <c r="E99" s="163"/>
      <c r="F99" s="166"/>
      <c r="G99" s="139"/>
      <c r="H99" s="46" t="str">
        <f>IF(PlandeAccion2021!H99="","",PlandeAccion2021!H99)</f>
        <v>GESTIÓN DEL CONVENIO INTERADMIISTRATIVO CON AUDITORÍA GENERAL DE LA REPÚBLICA</v>
      </c>
      <c r="I99" s="46" t="str">
        <f>IF(PlandeAccion2021!Q99="","",PlandeAccion2021!Q99)</f>
        <v xml:space="preserve">Informe de avance de la implementación del Sistema de Información Integral de Auditoría (SIA) </v>
      </c>
      <c r="J99" s="46" t="s">
        <v>230</v>
      </c>
      <c r="K99" s="46" t="s">
        <v>230</v>
      </c>
      <c r="L99" s="46" t="s">
        <v>346</v>
      </c>
      <c r="M99" s="74">
        <v>44498</v>
      </c>
      <c r="N99" s="47" t="s">
        <v>355</v>
      </c>
    </row>
    <row r="100" spans="1:14" ht="25.5" x14ac:dyDescent="0.25">
      <c r="A100" s="137"/>
      <c r="B100" s="138"/>
      <c r="C100" s="163"/>
      <c r="D100" s="163" t="str">
        <f>PlandeAccion2021!D100</f>
        <v>Fortalecer la autonomía e independencia judicial, administrativa y financiera de la Rama Judicial</v>
      </c>
      <c r="E100" s="163"/>
      <c r="F100" s="30" t="str">
        <f>PlandeAccion2021!F100</f>
        <v>g) Fortalecer continuamente las competencias y el liderazgo del talento humano de la organización</v>
      </c>
      <c r="G100" s="139"/>
      <c r="H100" s="33" t="str">
        <f>IF(PlandeAccion2021!H100="","",PlandeAccion2021!H100)</f>
        <v/>
      </c>
      <c r="I100" s="46" t="str">
        <f>IF(PlandeAccion2021!Q98="","",PlandeAccion2021!Q98)</f>
        <v/>
      </c>
      <c r="J100" s="33"/>
      <c r="K100" s="33"/>
      <c r="L100" s="33"/>
      <c r="M100" s="33"/>
      <c r="N100" s="33"/>
    </row>
    <row r="101" spans="1:14" ht="25.5" x14ac:dyDescent="0.25">
      <c r="A101" s="137"/>
      <c r="B101" s="138"/>
      <c r="C101" s="163"/>
      <c r="D101" s="163"/>
      <c r="E101" s="163"/>
      <c r="F101" s="30" t="str">
        <f>PlandeAccion2021!F101</f>
        <v>h) Reconocer la importancia del talento humano y de la gestión del conocimiento en la Administración de Justicia.</v>
      </c>
      <c r="G101" s="139"/>
      <c r="H101" s="33" t="str">
        <f>IF(PlandeAccion2021!H101="","",PlandeAccion2021!H101)</f>
        <v/>
      </c>
      <c r="I101" s="46" t="str">
        <f>IF(PlandeAccion2021!Q100="","",PlandeAccion2021!Q100)</f>
        <v/>
      </c>
      <c r="J101" s="33"/>
      <c r="K101" s="33"/>
      <c r="L101" s="33"/>
      <c r="M101" s="33"/>
      <c r="N101" s="33"/>
    </row>
    <row r="102" spans="1:14" ht="38.25" x14ac:dyDescent="0.25">
      <c r="A102" s="137"/>
      <c r="B102" s="138"/>
      <c r="C102" s="163"/>
      <c r="D102" s="47" t="str">
        <f>PlandeAccion2021!D102</f>
        <v>Atraer, desarrollar y mantener a los mejores servidores judiciales</v>
      </c>
      <c r="E102" s="163"/>
      <c r="F102" s="30" t="str">
        <f>PlandeAccion2021!F102</f>
        <v>i) Aprovechar eficientemente los recursos naturales utilizados por la entidad, en especial el uso del papel, el agua y la energía, y gestionar de manera racional los residuos sólidos.</v>
      </c>
      <c r="G102" s="139"/>
      <c r="H102" s="33" t="str">
        <f>IF(PlandeAccion2021!H102="","",PlandeAccion2021!H102)</f>
        <v/>
      </c>
      <c r="I102" s="46" t="str">
        <f>IF(PlandeAccion2021!Q101="","",PlandeAccion2021!Q101)</f>
        <v/>
      </c>
      <c r="J102" s="33"/>
      <c r="K102" s="33"/>
      <c r="L102" s="33"/>
      <c r="M102" s="33"/>
      <c r="N102" s="33"/>
    </row>
    <row r="103" spans="1:14" ht="25.5" x14ac:dyDescent="0.25">
      <c r="A103" s="137"/>
      <c r="B103" s="138"/>
      <c r="C103" s="163"/>
      <c r="D103" s="163" t="str">
        <f>PlandeAccion2021!D103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3"/>
      <c r="F103" s="30" t="str">
        <f>PlandeAccion2021!F103</f>
        <v>j) Prevenir la contaminación ambiental potencial generada por las actividades administrativas y judiciales.</v>
      </c>
      <c r="G103" s="139"/>
      <c r="H103" s="33" t="str">
        <f>IF(PlandeAccion2021!H103="","",PlandeAccion2021!H103)</f>
        <v/>
      </c>
      <c r="I103" s="46" t="str">
        <f>IF(PlandeAccion2021!Q102="","",PlandeAccion2021!Q102)</f>
        <v/>
      </c>
      <c r="J103" s="33"/>
      <c r="K103" s="33"/>
      <c r="L103" s="33"/>
      <c r="M103" s="33"/>
      <c r="N103" s="33"/>
    </row>
    <row r="104" spans="1:14" ht="25.5" x14ac:dyDescent="0.25">
      <c r="A104" s="137"/>
      <c r="B104" s="138"/>
      <c r="C104" s="163"/>
      <c r="D104" s="163"/>
      <c r="E104" s="163"/>
      <c r="F104" s="30" t="str">
        <f>PlandeAccion2021!F104</f>
        <v>k) Garantizar el oportuno y eficaz cumplimiento de la legislación ambiental aplicable a las actividades administrativas y laborales.</v>
      </c>
      <c r="G104" s="139"/>
      <c r="H104" s="33" t="str">
        <f>IF(PlandeAccion2021!H104="","",PlandeAccion2021!H104)</f>
        <v/>
      </c>
      <c r="I104" s="46" t="str">
        <f>IF(PlandeAccion2021!Q103="","",PlandeAccion2021!Q103)</f>
        <v/>
      </c>
      <c r="J104" s="33"/>
      <c r="K104" s="33"/>
      <c r="L104" s="33"/>
      <c r="M104" s="33"/>
      <c r="N104" s="33"/>
    </row>
    <row r="105" spans="1:14" ht="38.25" hidden="1" customHeight="1" x14ac:dyDescent="0.25">
      <c r="A105" s="133">
        <f>PlandeAccion2021!A105:A111</f>
        <v>7</v>
      </c>
      <c r="B105" s="133" t="str">
        <f>PlandeAccion2021!B105:B111</f>
        <v>PILAR ESTRATÉGICO DE ANTICORRUPCIÓN Y TRANSPARENCIA</v>
      </c>
      <c r="C105" s="130" t="str">
        <f>PlandeAccion2021!$C$105:$C$111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47" t="str">
        <f>PlandeAccion2021!D105</f>
        <v>Fortalecer la transparencia y apertura de datos de la Rama Judicial</v>
      </c>
      <c r="E105" s="120" t="str">
        <f>PlandeAccion2021!E105:E111</f>
        <v>Posicionar la imagen de la Rama Judicial como pilar de ética, objetividad y transparencia.</v>
      </c>
      <c r="F105" s="30" t="str">
        <f>PlandeAccion2021!F105</f>
        <v xml:space="preserve">a) Sensibilizar y propiciar la interiorización en los servidores judiciales de los valores y principios éticos que deben regir su actuar frente a la sociedad. </v>
      </c>
      <c r="G105" s="120" t="str">
        <f>PlandeAccion2021!G105:G111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IF(PlandeAccion2021!H105="","",PlandeAccion2021!H105)</f>
        <v/>
      </c>
      <c r="I105" s="46" t="str">
        <f>IF(PlandeAccion2021!Q104="","",PlandeAccion2021!Q104)</f>
        <v/>
      </c>
      <c r="J105" s="33"/>
      <c r="K105" s="33"/>
      <c r="L105" s="33"/>
      <c r="M105" s="33"/>
      <c r="N105" s="33"/>
    </row>
    <row r="106" spans="1:14" ht="25.5" hidden="1" customHeight="1" x14ac:dyDescent="0.25">
      <c r="A106" s="134"/>
      <c r="B106" s="134"/>
      <c r="C106" s="131"/>
      <c r="D106" s="47" t="str">
        <f>PlandeAccion2021!D106</f>
        <v>Fortalecer la autonomía e independencia judicial, administrativa y financiera de la Rama Judicial</v>
      </c>
      <c r="E106" s="121"/>
      <c r="F106" s="159" t="str">
        <f>PlandeAccion2021!F106</f>
        <v>b) Mejorar los mecanismos de comunicación y acceso a la información judicial, que permita el control social sobre la gestión judicial.</v>
      </c>
      <c r="G106" s="121"/>
      <c r="H106" s="33" t="str">
        <f>IF(PlandeAccion2021!H106="","",PlandeAccion2021!H106)</f>
        <v/>
      </c>
      <c r="I106" s="46" t="str">
        <f>IF(PlandeAccion2021!Q105="","",PlandeAccion2021!Q105)</f>
        <v/>
      </c>
      <c r="J106" s="33"/>
      <c r="K106" s="33"/>
      <c r="L106" s="33"/>
      <c r="M106" s="33"/>
      <c r="N106" s="33"/>
    </row>
    <row r="107" spans="1:14" hidden="1" x14ac:dyDescent="0.25">
      <c r="A107" s="134"/>
      <c r="B107" s="134"/>
      <c r="C107" s="131"/>
      <c r="D107" s="47" t="str">
        <f>PlandeAccion2021!D107</f>
        <v>Atraer, desarrollar y mantener a los mejores servidores judiciales</v>
      </c>
      <c r="E107" s="121"/>
      <c r="F107" s="161"/>
      <c r="G107" s="121"/>
      <c r="H107" s="33" t="str">
        <f>IF(PlandeAccion2021!H107="","",PlandeAccion2021!H107)</f>
        <v/>
      </c>
      <c r="I107" s="46" t="str">
        <f>IF(PlandeAccion2021!Q106="","",PlandeAccion2021!Q106)</f>
        <v/>
      </c>
      <c r="J107" s="33"/>
      <c r="K107" s="33"/>
      <c r="L107" s="33"/>
      <c r="M107" s="33"/>
      <c r="N107" s="33"/>
    </row>
    <row r="108" spans="1:14" ht="12.75" hidden="1" customHeight="1" x14ac:dyDescent="0.25">
      <c r="A108" s="134"/>
      <c r="B108" s="134"/>
      <c r="C108" s="131"/>
      <c r="D108" s="47" t="str">
        <f>PlandeAccion2021!D108</f>
        <v>Mejorar la efectividad de la Rama Judicial y disminuir la congestión</v>
      </c>
      <c r="E108" s="121"/>
      <c r="F108" s="159" t="str">
        <f>PlandeAccion2021!F108</f>
        <v>c) Fortalecer las herramientas de divulgación y rendición de cuentas que contribuyan a fortalecer la confianza ciudadana en la administración de justicia.</v>
      </c>
      <c r="G108" s="121"/>
      <c r="H108" s="33" t="str">
        <f>IF(PlandeAccion2021!H108="","",PlandeAccion2021!H108)</f>
        <v/>
      </c>
      <c r="I108" s="46" t="str">
        <f>IF(PlandeAccion2021!Q107="","",PlandeAccion2021!Q107)</f>
        <v/>
      </c>
      <c r="J108" s="33"/>
      <c r="K108" s="33"/>
      <c r="L108" s="33"/>
      <c r="M108" s="33"/>
      <c r="N108" s="33"/>
    </row>
    <row r="109" spans="1:14" hidden="1" x14ac:dyDescent="0.25">
      <c r="A109" s="134"/>
      <c r="B109" s="134"/>
      <c r="C109" s="131"/>
      <c r="D109" s="47" t="str">
        <f>PlandeAccion2021!D109</f>
        <v>Mejorar el acceso a la justicia</v>
      </c>
      <c r="E109" s="121"/>
      <c r="F109" s="161"/>
      <c r="G109" s="121"/>
      <c r="H109" s="33" t="str">
        <f>IF(PlandeAccion2021!H109="","",PlandeAccion2021!H109)</f>
        <v/>
      </c>
      <c r="I109" s="46" t="str">
        <f>IF(PlandeAccion2021!Q108="","",PlandeAccion2021!Q108)</f>
        <v/>
      </c>
      <c r="J109" s="33"/>
      <c r="K109" s="33"/>
      <c r="L109" s="33"/>
      <c r="M109" s="33"/>
      <c r="N109" s="33"/>
    </row>
    <row r="110" spans="1:14" ht="12.75" hidden="1" customHeight="1" x14ac:dyDescent="0.25">
      <c r="A110" s="134"/>
      <c r="B110" s="134"/>
      <c r="C110" s="131"/>
      <c r="D110" s="47" t="str">
        <f>PlandeAccion2021!D110</f>
        <v>Impactar en la gestión judicial, fortaleciendo la imagen institucional y los valores y principios éticos en los servidores judiciales</v>
      </c>
      <c r="E110" s="121"/>
      <c r="F110" s="159" t="str">
        <f>PlandeAccion2021!F110</f>
        <v>d) Fortalecer los mecanismos de seguimiento y control de sanciones a los servidores judiciales y a los abogados.</v>
      </c>
      <c r="G110" s="121"/>
      <c r="H110" s="33" t="str">
        <f>IF(PlandeAccion2021!H110="","",PlandeAccion2021!H110)</f>
        <v/>
      </c>
      <c r="I110" s="46" t="str">
        <f>IF(PlandeAccion2021!Q109="","",PlandeAccion2021!Q109)</f>
        <v/>
      </c>
      <c r="J110" s="33"/>
      <c r="K110" s="33"/>
      <c r="L110" s="33"/>
      <c r="M110" s="33"/>
      <c r="N110" s="33"/>
    </row>
    <row r="111" spans="1:14" ht="12.75" hidden="1" customHeight="1" x14ac:dyDescent="0.25">
      <c r="A111" s="135"/>
      <c r="B111" s="135"/>
      <c r="C111" s="132"/>
      <c r="D111" s="47" t="str">
        <f>PlandeAccion2021!D111</f>
        <v>Lo anterior motivará a brindar una respuesta efectiva a los requerimientos de justicia e incrementar en los usuarios la confianza en el sistema</v>
      </c>
      <c r="E111" s="122"/>
      <c r="F111" s="161"/>
      <c r="G111" s="122"/>
      <c r="H111" s="33" t="str">
        <f>IF(PlandeAccion2021!H111="","",PlandeAccion2021!H111)</f>
        <v/>
      </c>
      <c r="I111" s="46" t="str">
        <f>IF(PlandeAccion2021!Q110="","",PlandeAccion2021!Q110)</f>
        <v/>
      </c>
      <c r="J111" s="33"/>
      <c r="K111" s="33"/>
      <c r="L111" s="33"/>
      <c r="M111" s="33"/>
      <c r="N111" s="33"/>
    </row>
  </sheetData>
  <mergeCells count="93">
    <mergeCell ref="H3:H4"/>
    <mergeCell ref="I3:N3"/>
    <mergeCell ref="A2:G2"/>
    <mergeCell ref="A3:A4"/>
    <mergeCell ref="B3:B4"/>
    <mergeCell ref="C3:C4"/>
    <mergeCell ref="D3:D4"/>
    <mergeCell ref="E3:E4"/>
    <mergeCell ref="F3:F4"/>
    <mergeCell ref="G3:G4"/>
    <mergeCell ref="A10:A14"/>
    <mergeCell ref="B10:B14"/>
    <mergeCell ref="C10:C14"/>
    <mergeCell ref="E10:E14"/>
    <mergeCell ref="G10:G14"/>
    <mergeCell ref="G15:G24"/>
    <mergeCell ref="F18:F20"/>
    <mergeCell ref="A25:A28"/>
    <mergeCell ref="B25:B28"/>
    <mergeCell ref="C25:C28"/>
    <mergeCell ref="E25:E28"/>
    <mergeCell ref="G25:G28"/>
    <mergeCell ref="A15:A24"/>
    <mergeCell ref="B15:B24"/>
    <mergeCell ref="C15:C24"/>
    <mergeCell ref="E15:E24"/>
    <mergeCell ref="F15:F16"/>
    <mergeCell ref="F21:F22"/>
    <mergeCell ref="A29:A39"/>
    <mergeCell ref="A40:A104"/>
    <mergeCell ref="B40:B104"/>
    <mergeCell ref="C40:C104"/>
    <mergeCell ref="G29:G39"/>
    <mergeCell ref="F30:F31"/>
    <mergeCell ref="F32:F33"/>
    <mergeCell ref="F34:F35"/>
    <mergeCell ref="F36:F37"/>
    <mergeCell ref="F38:F39"/>
    <mergeCell ref="C5:C9"/>
    <mergeCell ref="B5:B9"/>
    <mergeCell ref="E40:E104"/>
    <mergeCell ref="D100:D101"/>
    <mergeCell ref="D103:D104"/>
    <mergeCell ref="D44:D99"/>
    <mergeCell ref="D40:D41"/>
    <mergeCell ref="D42:D43"/>
    <mergeCell ref="C29:C39"/>
    <mergeCell ref="B29:B39"/>
    <mergeCell ref="A5:A9"/>
    <mergeCell ref="G40:G104"/>
    <mergeCell ref="F45:F99"/>
    <mergeCell ref="H46:H51"/>
    <mergeCell ref="I46:I98"/>
    <mergeCell ref="H52:H57"/>
    <mergeCell ref="H58:H65"/>
    <mergeCell ref="H66:H68"/>
    <mergeCell ref="H69:H84"/>
    <mergeCell ref="H85:H86"/>
    <mergeCell ref="H87:H88"/>
    <mergeCell ref="H89:H94"/>
    <mergeCell ref="H95:H98"/>
    <mergeCell ref="E29:E39"/>
    <mergeCell ref="G5:G9"/>
    <mergeCell ref="E5:E9"/>
    <mergeCell ref="A105:A111"/>
    <mergeCell ref="B105:B111"/>
    <mergeCell ref="C105:C111"/>
    <mergeCell ref="E105:E111"/>
    <mergeCell ref="G105:G111"/>
    <mergeCell ref="F106:F107"/>
    <mergeCell ref="F108:F109"/>
    <mergeCell ref="F110:F111"/>
    <mergeCell ref="N58:N65"/>
    <mergeCell ref="M52:M57"/>
    <mergeCell ref="N52:N57"/>
    <mergeCell ref="M46:M51"/>
    <mergeCell ref="N46:N51"/>
    <mergeCell ref="M95:M98"/>
    <mergeCell ref="N95:N98"/>
    <mergeCell ref="M89:M94"/>
    <mergeCell ref="N89:N94"/>
    <mergeCell ref="J46:J98"/>
    <mergeCell ref="K46:K98"/>
    <mergeCell ref="L46:L98"/>
    <mergeCell ref="M87:M88"/>
    <mergeCell ref="N87:N88"/>
    <mergeCell ref="M85:M86"/>
    <mergeCell ref="N85:N86"/>
    <mergeCell ref="M69:M84"/>
    <mergeCell ref="N69:N84"/>
    <mergeCell ref="M66:M68"/>
    <mergeCell ref="N66:N68"/>
    <mergeCell ref="M58:M65"/>
  </mergeCells>
  <dataValidations disablePrompts="1"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1"/>
  <sheetViews>
    <sheetView tabSelected="1" zoomScaleNormal="100" workbookViewId="0">
      <pane xSplit="2" ySplit="4" topLeftCell="C5" activePane="bottomRight" state="frozen"/>
      <selection pane="topRight" activeCell="C1" sqref="C1"/>
      <selection pane="bottomLeft" activeCell="A5" sqref="A5"/>
      <selection pane="bottomRight" activeCell="B3" sqref="B3:B4"/>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customWidth="1"/>
    <col min="10" max="10" width="15.7109375" style="79" customWidth="1"/>
    <col min="11" max="11" width="15.7109375" style="24" customWidth="1"/>
    <col min="12" max="12" width="50.7109375" style="24" customWidth="1"/>
    <col min="13" max="13" width="15.7109375" style="24" customWidth="1"/>
    <col min="14" max="14" width="50.7109375" style="26" customWidth="1"/>
    <col min="15" max="18" width="11.42578125" style="42"/>
    <col min="19" max="19" width="9.5703125" style="42" customWidth="1"/>
    <col min="20" max="16384" width="11.42578125" style="42"/>
  </cols>
  <sheetData>
    <row r="1" spans="1:14" s="9" customFormat="1" ht="12.75" customHeight="1" x14ac:dyDescent="0.25">
      <c r="A1" s="51" t="s">
        <v>88</v>
      </c>
      <c r="B1" s="51"/>
      <c r="C1" s="51"/>
      <c r="D1" s="51"/>
      <c r="E1" s="51"/>
      <c r="F1" s="51"/>
      <c r="G1" s="44"/>
      <c r="H1" s="44"/>
      <c r="I1" s="45"/>
      <c r="J1" s="77"/>
      <c r="K1" s="44"/>
      <c r="L1" s="44"/>
      <c r="M1" s="44"/>
      <c r="N1" s="80"/>
    </row>
    <row r="2" spans="1:14" s="9" customFormat="1" x14ac:dyDescent="0.25">
      <c r="A2" s="162" t="s">
        <v>356</v>
      </c>
      <c r="B2" s="162"/>
      <c r="C2" s="162"/>
      <c r="D2" s="162"/>
      <c r="E2" s="162"/>
      <c r="F2" s="162"/>
      <c r="G2" s="162"/>
      <c r="H2" s="44"/>
      <c r="I2" s="45"/>
      <c r="J2" s="77"/>
      <c r="K2" s="44"/>
      <c r="L2" s="44"/>
      <c r="M2" s="44"/>
      <c r="N2" s="80"/>
    </row>
    <row r="3" spans="1:14" s="54" customFormat="1" ht="30" customHeight="1" x14ac:dyDescent="0.25">
      <c r="A3" s="170" t="s">
        <v>13</v>
      </c>
      <c r="B3" s="170" t="s">
        <v>119</v>
      </c>
      <c r="C3" s="170" t="s">
        <v>120</v>
      </c>
      <c r="D3" s="170" t="s">
        <v>121</v>
      </c>
      <c r="E3" s="170" t="s">
        <v>122</v>
      </c>
      <c r="F3" s="170" t="s">
        <v>123</v>
      </c>
      <c r="G3" s="170" t="s">
        <v>124</v>
      </c>
      <c r="H3" s="172" t="s">
        <v>318</v>
      </c>
      <c r="I3" s="167" t="s">
        <v>357</v>
      </c>
      <c r="J3" s="168"/>
      <c r="K3" s="168"/>
      <c r="L3" s="168"/>
      <c r="M3" s="168"/>
      <c r="N3" s="169"/>
    </row>
    <row r="4" spans="1:14" s="54" customFormat="1" ht="45.2" customHeight="1" x14ac:dyDescent="0.25">
      <c r="A4" s="171"/>
      <c r="B4" s="171"/>
      <c r="C4" s="171"/>
      <c r="D4" s="171"/>
      <c r="E4" s="171"/>
      <c r="F4" s="171"/>
      <c r="G4" s="171"/>
      <c r="H4" s="173"/>
      <c r="I4" s="55" t="s">
        <v>132</v>
      </c>
      <c r="J4" s="78" t="s">
        <v>320</v>
      </c>
      <c r="K4" s="55" t="s">
        <v>134</v>
      </c>
      <c r="L4" s="56" t="s">
        <v>321</v>
      </c>
      <c r="M4" s="55" t="s">
        <v>322</v>
      </c>
      <c r="N4" s="56" t="s">
        <v>323</v>
      </c>
    </row>
    <row r="5" spans="1:14" s="37" customFormat="1" ht="25.5" hidden="1" x14ac:dyDescent="0.25">
      <c r="A5" s="144">
        <f>PlandeAccion2021!A5:A9</f>
        <v>1</v>
      </c>
      <c r="B5" s="144" t="str">
        <f>PlandeAccion2021!B5:B9</f>
        <v>MODERNIZACIÓN TECNOLÓGICA Y TRANSFORMACIÓN DIGITAL</v>
      </c>
      <c r="C5" s="147" t="str">
        <f>PlandeAccion2021!$C$5:$C$9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PlandeAccion2021!D5</f>
        <v>1. Mejorar la efectividad de la Rama Judicial y disminuir la congestión</v>
      </c>
      <c r="E5" s="147" t="str">
        <f>PlandeAccion2021!E5:E9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PlandeAccion2021!F5</f>
        <v>A) Definir los lineamientos estratégicos y de política en materia TIC y de justicia digital en la Rama Judicial.</v>
      </c>
      <c r="G5" s="147" t="str">
        <f>PlandeAccion2021!G5:G9</f>
        <v xml:space="preserve">1. Garantizar el acceso a la Justicia, reconociendo al usuario como razón de ser de la misma. </v>
      </c>
      <c r="H5" s="25" t="str">
        <f>IF(PlandeAccion2021!H5="","",PlandeAccion2021!H5)</f>
        <v/>
      </c>
      <c r="I5" s="46" t="str">
        <f>IF(PlandeAccion2021!Q5="","",PlandeAccion2021!Q5)</f>
        <v/>
      </c>
      <c r="J5" s="75"/>
      <c r="K5" s="33"/>
      <c r="L5" s="33"/>
      <c r="M5" s="36"/>
      <c r="N5" s="12"/>
    </row>
    <row r="6" spans="1:14" ht="51" hidden="1" x14ac:dyDescent="0.25">
      <c r="A6" s="145"/>
      <c r="B6" s="145"/>
      <c r="C6" s="148"/>
      <c r="D6" s="50" t="str">
        <f>PlandeAccion2021!D6</f>
        <v>2. Fortalecer la transparencia y apertura de datos de la Rama Judicial</v>
      </c>
      <c r="E6" s="148"/>
      <c r="F6" s="30" t="str">
        <f>PlandeAccion2021!F6</f>
        <v>B) Desarrollar, desplegar de forma escalonada y estabilizar el nuevo Sistema Integrado de Gestión Judicial, en el marco del expediente electrónico, los servicios ciudadanos digitales y la justicia en línea.</v>
      </c>
      <c r="G6" s="148"/>
      <c r="H6" s="25" t="str">
        <f>IF(PlandeAccion2021!H6="","",PlandeAccion2021!H6)</f>
        <v/>
      </c>
      <c r="I6" s="46" t="str">
        <f>IF(PlandeAccion2021!Q6="","",PlandeAccion2021!Q6)</f>
        <v/>
      </c>
      <c r="J6" s="75"/>
      <c r="K6" s="33"/>
      <c r="L6" s="33"/>
      <c r="M6" s="33"/>
      <c r="N6" s="12"/>
    </row>
    <row r="7" spans="1:14" ht="63.75" hidden="1" x14ac:dyDescent="0.25">
      <c r="A7" s="145"/>
      <c r="B7" s="145"/>
      <c r="C7" s="148"/>
      <c r="D7" s="50" t="str">
        <f>PlandeAccion2021!D7</f>
        <v>3. Mejorar el acceso a la justicia</v>
      </c>
      <c r="E7" s="148"/>
      <c r="F7" s="30" t="str">
        <f>PlandeAccion2021!F7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8"/>
      <c r="H7" s="25" t="str">
        <f>IF(PlandeAccion2021!H7="","",PlandeAccion2021!H7)</f>
        <v/>
      </c>
      <c r="I7" s="46" t="str">
        <f>IF(PlandeAccion2021!Q7="","",PlandeAccion2021!Q7)</f>
        <v/>
      </c>
      <c r="J7" s="75"/>
      <c r="K7" s="33"/>
      <c r="L7" s="33"/>
      <c r="M7" s="33"/>
      <c r="N7" s="12"/>
    </row>
    <row r="8" spans="1:14" ht="38.25" hidden="1" x14ac:dyDescent="0.25">
      <c r="A8" s="145"/>
      <c r="B8" s="145"/>
      <c r="C8" s="148"/>
      <c r="D8" s="50" t="str">
        <f>PlandeAccion2021!D8</f>
        <v>4. Fortalecer la autonomía e independencia judicial, administrativa y financiera de la Rama Judicial</v>
      </c>
      <c r="E8" s="148"/>
      <c r="F8" s="30" t="str">
        <f>PlandeAccion2021!F8</f>
        <v>D) Desarrollar y fortalecer las habilidades y competencias digitales, promover la gestión del cambio, el uso y apropiación de las TIC, así como el plan de comunicaciones.</v>
      </c>
      <c r="G8" s="148"/>
      <c r="H8" s="25" t="str">
        <f>IF(PlandeAccion2021!H8="","",PlandeAccion2021!H8)</f>
        <v/>
      </c>
      <c r="I8" s="46" t="str">
        <f>IF(PlandeAccion2021!Q8="","",PlandeAccion2021!Q8)</f>
        <v/>
      </c>
      <c r="J8" s="75"/>
      <c r="K8" s="33"/>
      <c r="L8" s="33"/>
      <c r="M8" s="33"/>
      <c r="N8" s="12"/>
    </row>
    <row r="9" spans="1:14" ht="38.25" hidden="1" x14ac:dyDescent="0.25">
      <c r="A9" s="146"/>
      <c r="B9" s="146"/>
      <c r="C9" s="149"/>
      <c r="D9" s="50" t="str">
        <f>PlandeAccion2021!D9</f>
        <v>5. Atraer, desarrollar y mantener a los mejores servidores judiciales</v>
      </c>
      <c r="E9" s="149"/>
      <c r="F9" s="30" t="str">
        <f>PlandeAccion2021!F9</f>
        <v>E) Impulsar el fortalecimiento institucional para la gestión estratégica de proyectos y procesos, así como para la gobernanza de la información y las TIC.</v>
      </c>
      <c r="G9" s="149"/>
      <c r="H9" s="25" t="str">
        <f>IF(PlandeAccion2021!H9="","",PlandeAccion2021!H9)</f>
        <v/>
      </c>
      <c r="I9" s="46" t="str">
        <f>IF(PlandeAccion2021!Q9="","",PlandeAccion2021!Q9)</f>
        <v/>
      </c>
      <c r="J9" s="75"/>
      <c r="K9" s="33"/>
      <c r="L9" s="33"/>
      <c r="M9" s="33"/>
      <c r="N9" s="12"/>
    </row>
    <row r="10" spans="1:14" ht="38.25" hidden="1" customHeight="1" x14ac:dyDescent="0.25">
      <c r="A10" s="133">
        <f>PlandeAccion2021!A10:A14</f>
        <v>2</v>
      </c>
      <c r="B10" s="133" t="str">
        <f>PlandeAccion2021!B10:B14</f>
        <v>PILAR ESTRATÉGICO DE MODERNIZACIÓN DE LA INFRAESTRUCTURA JUDICIAL Y SEGURIDAD</v>
      </c>
      <c r="C10" s="120" t="str">
        <f>PlandeAccion2021!$C$10:$C$14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PlandeAccion2021!D10</f>
        <v>Mejorar el acceso a la justicia</v>
      </c>
      <c r="E10" s="147" t="str">
        <f>PlandeAccion2021!E10:E14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PlandeAccion2021!F10</f>
        <v>A) Reducir la brecha que en materia de capacidad instalada presenta la Rama Judicial, acorde con la demanda de justicia.</v>
      </c>
      <c r="G10" s="130" t="str">
        <f>PlandeAccion2021!G10:G14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IF(PlandeAccion2021!H10="","",PlandeAccion2021!H10)</f>
        <v/>
      </c>
      <c r="I10" s="46" t="str">
        <f>IF(PlandeAccion2021!Q10="","",PlandeAccion2021!Q10)</f>
        <v/>
      </c>
      <c r="J10" s="75"/>
      <c r="K10" s="33"/>
      <c r="L10" s="33"/>
      <c r="M10" s="33"/>
      <c r="N10" s="12"/>
    </row>
    <row r="11" spans="1:14" hidden="1" x14ac:dyDescent="0.25">
      <c r="A11" s="134"/>
      <c r="B11" s="134"/>
      <c r="C11" s="121"/>
      <c r="D11" s="47" t="str">
        <f>PlandeAccion2021!D11</f>
        <v>Mejorar la efectividad de la Rama Judicial y disminuir la congestión</v>
      </c>
      <c r="E11" s="148"/>
      <c r="F11" s="30" t="str">
        <f>PlandeAccion2021!F11</f>
        <v>B) Aumentar el porcentaje de sedes propias.</v>
      </c>
      <c r="G11" s="131"/>
      <c r="H11" s="25" t="str">
        <f>IF(PlandeAccion2021!H11="","",PlandeAccion2021!H11)</f>
        <v/>
      </c>
      <c r="I11" s="46" t="str">
        <f>IF(PlandeAccion2021!Q11="","",PlandeAccion2021!Q11)</f>
        <v/>
      </c>
      <c r="J11" s="75"/>
      <c r="K11" s="33"/>
      <c r="L11" s="33"/>
      <c r="M11" s="33"/>
      <c r="N11" s="12"/>
    </row>
    <row r="12" spans="1:14" ht="25.5" hidden="1" x14ac:dyDescent="0.25">
      <c r="A12" s="134"/>
      <c r="B12" s="134"/>
      <c r="C12" s="121"/>
      <c r="D12" s="47" t="str">
        <f>PlandeAccion2021!D12</f>
        <v>Atraer, desarrollar y mantener a los mejores servidores judiciales</v>
      </c>
      <c r="E12" s="148"/>
      <c r="F12" s="30" t="str">
        <f>PlandeAccion2021!F12</f>
        <v>C) Aumentar el nivel de satisfacción de los prestadores y usuarios del servicio de justicia frente a la infraestructura.</v>
      </c>
      <c r="G12" s="131"/>
      <c r="H12" s="25" t="str">
        <f>IF(PlandeAccion2021!H12="","",PlandeAccion2021!H12)</f>
        <v/>
      </c>
      <c r="I12" s="46" t="str">
        <f>IF(PlandeAccion2021!Q12="","",PlandeAccion2021!Q12)</f>
        <v/>
      </c>
      <c r="J12" s="75"/>
      <c r="K12" s="33"/>
      <c r="L12" s="33"/>
      <c r="M12" s="33"/>
      <c r="N12" s="12"/>
    </row>
    <row r="13" spans="1:14" ht="42" hidden="1" customHeight="1" x14ac:dyDescent="0.25">
      <c r="A13" s="134"/>
      <c r="B13" s="134"/>
      <c r="C13" s="121"/>
      <c r="D13" s="47" t="str">
        <f>PlandeAccion2021!D13</f>
        <v>Fortalecer la autonomía e independencia judicial, administrativa y financiera de la Rama Judicial. Con la implementación</v>
      </c>
      <c r="E13" s="148"/>
      <c r="F13" s="30" t="str">
        <f>PlandeAccion2021!F13</f>
        <v>D) Reducir la vulnerabilidad de los funcionarios o empleados judiciales que en desarrollo de sus funciones presenten riesgos para su seguridad personal, según previo estudio.</v>
      </c>
      <c r="G13" s="131"/>
      <c r="H13" s="25" t="str">
        <f>IF(PlandeAccion2021!H13="","",PlandeAccion2021!H13)</f>
        <v/>
      </c>
      <c r="I13" s="46" t="str">
        <f>IF(PlandeAccion2021!Q13="","",PlandeAccion2021!Q13)</f>
        <v/>
      </c>
      <c r="J13" s="75"/>
      <c r="K13" s="33"/>
      <c r="L13" s="33"/>
      <c r="M13" s="33"/>
      <c r="N13" s="12"/>
    </row>
    <row r="14" spans="1:14" ht="51" hidden="1" x14ac:dyDescent="0.25">
      <c r="A14" s="135"/>
      <c r="B14" s="135"/>
      <c r="C14" s="122"/>
      <c r="D14" s="25" t="str">
        <f>PlandeAccion2021!D14</f>
        <v>Finalizado el periodo 2019-2022 se habrá incidido en forma importante en el mejoramiento del acceso y calidad del servicio de justicia, alcanzando las metas propuestas en materia de infraestructura física en el presente plan sectorial de desarrollo</v>
      </c>
      <c r="E14" s="149"/>
      <c r="F14" s="30" t="str">
        <f>PlandeAccion2021!F14</f>
        <v>E) Reducir la vulnerabilidad de la infraestructura física de la Rama Judicial.</v>
      </c>
      <c r="G14" s="132"/>
      <c r="H14" s="25" t="str">
        <f>IF(PlandeAccion2021!H14="","",PlandeAccion2021!H14)</f>
        <v/>
      </c>
      <c r="I14" s="46" t="str">
        <f>IF(PlandeAccion2021!Q14="","",PlandeAccion2021!Q14)</f>
        <v/>
      </c>
      <c r="J14" s="75"/>
      <c r="K14" s="33"/>
      <c r="L14" s="33"/>
      <c r="M14" s="33"/>
      <c r="N14" s="12"/>
    </row>
    <row r="15" spans="1:14" ht="12.75" hidden="1" customHeight="1" x14ac:dyDescent="0.25">
      <c r="A15" s="133">
        <f>PlandeAccion2021!A15:A24</f>
        <v>3</v>
      </c>
      <c r="B15" s="133" t="str">
        <f>PlandeAccion2021!B15:B24</f>
        <v>PILAR ESTRATÉGICO DE CARRERA JUDICIAL, DESARROLLO DEL TALENTO HUMANO Y GESTIÓN DEL CONOCIMIENTO</v>
      </c>
      <c r="C15" s="120" t="str">
        <f>PlandeAccion2021!$C$15:$C$24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PlandeAccion2021!D15</f>
        <v>Atraer, desarrollar y mantener a los mejores servidores judiciales</v>
      </c>
      <c r="E15" s="147" t="str">
        <f>PlandeAccion2021!E15:E19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9" t="str">
        <f>PlandeAccion2021!F15</f>
        <v>a) Diseñar e implementar el proceso de gestión de conocimiento para la Rama Judicial.</v>
      </c>
      <c r="G15" s="120" t="str">
        <f>PlandeAccion2021!G15:G24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IF(PlandeAccion2021!H15="","",PlandeAccion2021!H15)</f>
        <v/>
      </c>
      <c r="I15" s="46" t="str">
        <f>IF(PlandeAccion2021!Q15="","",PlandeAccion2021!Q15)</f>
        <v/>
      </c>
      <c r="J15" s="75"/>
      <c r="K15" s="33"/>
      <c r="L15" s="33"/>
      <c r="M15" s="33"/>
      <c r="N15" s="12"/>
    </row>
    <row r="16" spans="1:14" hidden="1" x14ac:dyDescent="0.25">
      <c r="A16" s="134"/>
      <c r="B16" s="134"/>
      <c r="C16" s="121"/>
      <c r="D16" s="47" t="str">
        <f>PlandeAccion2021!D16</f>
        <v>Mejorar la efectividad de la Rama Judicial y disminuir la congestión</v>
      </c>
      <c r="E16" s="148"/>
      <c r="F16" s="161"/>
      <c r="G16" s="121"/>
      <c r="H16" s="25" t="str">
        <f>IF(PlandeAccion2021!H16="","",PlandeAccion2021!H16)</f>
        <v/>
      </c>
      <c r="I16" s="46" t="str">
        <f>IF(PlandeAccion2021!Q16="","",PlandeAccion2021!Q16)</f>
        <v/>
      </c>
      <c r="J16" s="75"/>
      <c r="K16" s="33"/>
      <c r="L16" s="33"/>
      <c r="M16" s="33"/>
      <c r="N16" s="12"/>
    </row>
    <row r="17" spans="1:14" ht="51" hidden="1" customHeight="1" x14ac:dyDescent="0.25">
      <c r="A17" s="134"/>
      <c r="B17" s="134"/>
      <c r="C17" s="121"/>
      <c r="D17" s="47" t="str">
        <f>PlandeAccion2021!D17</f>
        <v>Mejorar el acceso a la justicia</v>
      </c>
      <c r="E17" s="148"/>
      <c r="F17" s="30" t="str">
        <f>PlandeAccion2021!F17</f>
        <v>b) Disponer de registros de elegibles vigentes con los mejores candidatos para la provisión de cargos de funcionarios y empleados para la Rama Judicial y fortalecer el sistema de ingreso a la carrera judicial.</v>
      </c>
      <c r="G17" s="121"/>
      <c r="H17" s="25" t="str">
        <f>IF(PlandeAccion2021!H17="","",PlandeAccion2021!H17)</f>
        <v/>
      </c>
      <c r="I17" s="46" t="str">
        <f>IF(PlandeAccion2021!Q17="","",PlandeAccion2021!Q17)</f>
        <v/>
      </c>
      <c r="J17" s="75"/>
      <c r="K17" s="33"/>
      <c r="L17" s="33"/>
      <c r="M17" s="33"/>
      <c r="N17" s="12"/>
    </row>
    <row r="18" spans="1:14" ht="25.5" hidden="1" customHeight="1" x14ac:dyDescent="0.25">
      <c r="A18" s="134"/>
      <c r="B18" s="134"/>
      <c r="C18" s="121"/>
      <c r="D18" s="47" t="str">
        <f>PlandeAccion2021!D18</f>
        <v>Fortalecer la autonomía e independencia judicial, administrativa y financiera de la Rama Judicial</v>
      </c>
      <c r="E18" s="148"/>
      <c r="F18" s="159" t="str">
        <f>PlandeAccion2021!F18</f>
        <v>c) Aumentar las competencias de los servidores judiciales a partir de evaluación permanente de la gestión y fortalecer el sistema de evaluación y seguimiento,</v>
      </c>
      <c r="G18" s="121"/>
      <c r="H18" s="25" t="str">
        <f>IF(PlandeAccion2021!H18="","",PlandeAccion2021!H18)</f>
        <v/>
      </c>
      <c r="I18" s="46" t="str">
        <f>IF(PlandeAccion2021!Q18="","",PlandeAccion2021!Q18)</f>
        <v/>
      </c>
      <c r="J18" s="75"/>
      <c r="K18" s="33"/>
      <c r="L18" s="33"/>
      <c r="M18" s="33"/>
      <c r="N18" s="12"/>
    </row>
    <row r="19" spans="1:14" hidden="1" x14ac:dyDescent="0.25">
      <c r="A19" s="134"/>
      <c r="B19" s="134"/>
      <c r="C19" s="121"/>
      <c r="D19" s="47" t="str">
        <f>PlandeAccion2021!D19</f>
        <v>Fortalecer la transparencia y apertura de datos de la Rama Judicial</v>
      </c>
      <c r="E19" s="148"/>
      <c r="F19" s="160"/>
      <c r="G19" s="121"/>
      <c r="H19" s="25" t="str">
        <f>IF(PlandeAccion2021!H19="","",PlandeAccion2021!H19)</f>
        <v/>
      </c>
      <c r="I19" s="46" t="str">
        <f>IF(PlandeAccion2021!Q19="","",PlandeAccion2021!Q19)</f>
        <v/>
      </c>
      <c r="J19" s="75"/>
      <c r="K19" s="33"/>
      <c r="L19" s="33"/>
      <c r="M19" s="33"/>
      <c r="N19" s="12"/>
    </row>
    <row r="20" spans="1:14" ht="38.25" hidden="1" x14ac:dyDescent="0.25">
      <c r="A20" s="134"/>
      <c r="B20" s="134"/>
      <c r="C20" s="121"/>
      <c r="D20" s="47" t="str">
        <f>PlandeAccion2021!D20</f>
        <v>Poner a disposición de los servidores judiciales y usuarios de la Rama Judicial, los productos a partir de un proceso de gestión de conocimiento implementado</v>
      </c>
      <c r="E20" s="148"/>
      <c r="F20" s="161"/>
      <c r="G20" s="121"/>
      <c r="H20" s="25" t="str">
        <f>IF(PlandeAccion2021!H20="","",PlandeAccion2021!H20)</f>
        <v/>
      </c>
      <c r="I20" s="46" t="str">
        <f>IF(PlandeAccion2021!Q20="","",PlandeAccion2021!Q20)</f>
        <v/>
      </c>
      <c r="J20" s="75"/>
      <c r="K20" s="33"/>
      <c r="L20" s="33"/>
      <c r="M20" s="33"/>
      <c r="N20" s="12"/>
    </row>
    <row r="21" spans="1:14" ht="38.25" hidden="1" customHeight="1" x14ac:dyDescent="0.25">
      <c r="A21" s="134"/>
      <c r="B21" s="134"/>
      <c r="C21" s="121"/>
      <c r="D21" s="47" t="str">
        <f>PlandeAccion2021!D21</f>
        <v>Planta de personal permanente de la Rama Judicial con los servidores judiciales idóneos y competentes según el sistema de carrera judicial, para aumentar la cobertura al 100% de cargos en propiedad</v>
      </c>
      <c r="E21" s="148"/>
      <c r="F21" s="159" t="str">
        <f>PlandeAccion2021!F21</f>
        <v>d) Ampliar la cobertura de funcionarios y empleados de la Rama Judicial con conocimientos actualizados por especialidad del Derecho, así como desde un enfoque de competencias y habilidades, aportando un mejor servicio de justicia en Colombia.</v>
      </c>
      <c r="G21" s="121"/>
      <c r="H21" s="25" t="str">
        <f>IF(PlandeAccion2021!H21="","",PlandeAccion2021!H21)</f>
        <v/>
      </c>
      <c r="I21" s="46" t="str">
        <f>IF(PlandeAccion2021!Q21="","",PlandeAccion2021!Q21)</f>
        <v/>
      </c>
      <c r="J21" s="75"/>
      <c r="K21" s="33"/>
      <c r="L21" s="33"/>
      <c r="M21" s="33"/>
      <c r="N21" s="12"/>
    </row>
    <row r="22" spans="1:14" ht="25.5" hidden="1" x14ac:dyDescent="0.25">
      <c r="A22" s="134"/>
      <c r="B22" s="134"/>
      <c r="C22" s="121"/>
      <c r="D22" s="47" t="str">
        <f>PlandeAccion2021!D22</f>
        <v>Modelo integral de formación, investigación y proyección social y fortalecimiento de la Escuela Judicial Rodrigo Lara Bonilla</v>
      </c>
      <c r="E22" s="148"/>
      <c r="F22" s="161"/>
      <c r="G22" s="121"/>
      <c r="H22" s="25" t="str">
        <f>IF(PlandeAccion2021!H22="","",PlandeAccion2021!H22)</f>
        <v/>
      </c>
      <c r="I22" s="46" t="str">
        <f>IF(PlandeAccion2021!Q22="","",PlandeAccion2021!Q22)</f>
        <v/>
      </c>
      <c r="J22" s="75"/>
      <c r="K22" s="33"/>
      <c r="L22" s="33"/>
      <c r="M22" s="33"/>
      <c r="N22" s="12"/>
    </row>
    <row r="23" spans="1:14" ht="51" hidden="1" x14ac:dyDescent="0.25">
      <c r="A23" s="134"/>
      <c r="B23" s="134"/>
      <c r="C23" s="121"/>
      <c r="D23" s="47" t="str">
        <f>PlandeAccion2021!D23</f>
        <v>Servidores judiciales y ciudadanos capacitados y formados en las temáticas y competencias según las jurisdicciones y especialidades del sistema de justicia, así como en habilidades blandas y distintas competencias, para un servicio en constante mejora</v>
      </c>
      <c r="E23" s="148"/>
      <c r="F23" s="30" t="str">
        <f>PlandeAccion2021!F23</f>
        <v>e) Ampliar la participación de los servidores judiciales de la Rama Judicial en los programas de bienestar integral, prevención y control del riesgo laboral.</v>
      </c>
      <c r="G23" s="121"/>
      <c r="H23" s="25" t="str">
        <f>IF(PlandeAccion2021!H23="","",PlandeAccion2021!H23)</f>
        <v/>
      </c>
      <c r="I23" s="46" t="str">
        <f>IF(PlandeAccion2021!Q23="","",PlandeAccion2021!Q23)</f>
        <v/>
      </c>
      <c r="J23" s="75"/>
      <c r="K23" s="33"/>
      <c r="L23" s="33"/>
      <c r="M23" s="33"/>
      <c r="N23" s="12"/>
    </row>
    <row r="24" spans="1:14" ht="38.25" hidden="1" x14ac:dyDescent="0.25">
      <c r="A24" s="135"/>
      <c r="B24" s="135"/>
      <c r="C24" s="122"/>
      <c r="D24" s="47" t="str">
        <f>PlandeAccion2021!D24</f>
        <v>31.0476 servidores judiciales beneficiados en el país (5.826 funcionarios y 25.221 empleados), con actividades deportivas, recreativas, culturales, de prevención y control del riesgo laboral y condiciones de salud</v>
      </c>
      <c r="E24" s="149"/>
      <c r="F24" s="30" t="str">
        <f>PlandeAccion2021!F24</f>
        <v>f) Mejorar las condiciones de acción y especialización la formación judicial y el fortalecimiento de la Escuela Judicial Rodrigo Lara Bonilla.</v>
      </c>
      <c r="G24" s="122"/>
      <c r="H24" s="25" t="str">
        <f>IF(PlandeAccion2021!H24="","",PlandeAccion2021!H24)</f>
        <v/>
      </c>
      <c r="I24" s="46" t="str">
        <f>IF(PlandeAccion2021!Q24="","",PlandeAccion2021!Q24)</f>
        <v/>
      </c>
      <c r="J24" s="75"/>
      <c r="K24" s="33"/>
      <c r="L24" s="33"/>
      <c r="M24" s="33"/>
      <c r="N24" s="12"/>
    </row>
    <row r="25" spans="1:14" ht="51" hidden="1" customHeight="1" x14ac:dyDescent="0.25">
      <c r="A25" s="133">
        <f>PlandeAccion2021!A25:A28</f>
        <v>4</v>
      </c>
      <c r="B25" s="133" t="str">
        <f>PlandeAccion2021!B25:B28</f>
        <v>PILAR ESTRATÉGICO DE TRANSFORMACIÓN DE LA ARQUITECTURA ORGANIZACIONAL</v>
      </c>
      <c r="C25" s="120" t="str">
        <f>PlandeAccion2021!$C$25:$C$28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PlandeAccion2021!D25</f>
        <v>Mejorar la efectividad de la Rama Judicial y disminuir la congestión</v>
      </c>
      <c r="E25" s="130" t="str">
        <f>PlandeAccion2021!E25:E28</f>
        <v>Mejorar estructuralmente la gestión de la Rama Judicial, disminuir la diferencia entre la oferta y demanda de justica, contando con información suficiente y oportuna para soportar las propuestas y decisiones transformación y mejoramiento.</v>
      </c>
      <c r="F25" s="30" t="str">
        <f>PlandeAccion2021!F25</f>
        <v>a) Mejorar la estructura de gobierno y organizacional de la Rama Judicial para facilitar la gestión, toma de decisiones, el seguimiento y control.</v>
      </c>
      <c r="G25" s="120" t="str">
        <f>PlandeAccion2021!G25:G28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IF(PlandeAccion2021!H25="","",PlandeAccion2021!H25)</f>
        <v/>
      </c>
      <c r="I25" s="46" t="str">
        <f>IF(PlandeAccion2021!Q25="","",PlandeAccion2021!Q25)</f>
        <v/>
      </c>
      <c r="J25" s="75"/>
      <c r="K25" s="33"/>
      <c r="L25" s="33"/>
      <c r="M25" s="33"/>
      <c r="N25" s="12"/>
    </row>
    <row r="26" spans="1:14" ht="38.25" hidden="1" x14ac:dyDescent="0.25">
      <c r="A26" s="134"/>
      <c r="B26" s="134"/>
      <c r="C26" s="121"/>
      <c r="D26" s="47" t="str">
        <f>PlandeAccion2021!D26</f>
        <v>Atraer, desarrollar y mantener a los mejores servidores judiciales</v>
      </c>
      <c r="E26" s="131"/>
      <c r="F26" s="30" t="str">
        <f>PlandeAccion2021!F26</f>
        <v>b) Incrementar la calidad y cantidad de la información sobre la Rama Judicial, que permita generar propuestas para el mejoramiento de la administración de justicia.</v>
      </c>
      <c r="G26" s="121"/>
      <c r="H26" s="25" t="str">
        <f>IF(PlandeAccion2021!H26="","",PlandeAccion2021!H26)</f>
        <v/>
      </c>
      <c r="I26" s="46" t="str">
        <f>IF(PlandeAccion2021!Q26="","",PlandeAccion2021!Q26)</f>
        <v/>
      </c>
      <c r="J26" s="75"/>
      <c r="K26" s="33"/>
      <c r="L26" s="33"/>
      <c r="M26" s="33"/>
      <c r="N26" s="12"/>
    </row>
    <row r="27" spans="1:14" ht="102" hidden="1" x14ac:dyDescent="0.25">
      <c r="A27" s="134"/>
      <c r="B27" s="134"/>
      <c r="C27" s="121"/>
      <c r="D27" s="47" t="str">
        <f>PlandeAccion2021!D27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31"/>
      <c r="F27" s="30" t="str">
        <f>PlandeAccion2021!F27</f>
        <v>c) Disminuir los tiempos procesales por jurisdicción, especialidad y nivel de competencia.</v>
      </c>
      <c r="G27" s="121"/>
      <c r="H27" s="25" t="str">
        <f>IF(PlandeAccion2021!H27="","",PlandeAccion2021!H27)</f>
        <v/>
      </c>
      <c r="I27" s="46" t="str">
        <f>IF(PlandeAccion2021!Q27="","",PlandeAccion2021!Q27)</f>
        <v/>
      </c>
      <c r="J27" s="75"/>
      <c r="K27" s="33"/>
      <c r="L27" s="33"/>
      <c r="M27" s="33"/>
      <c r="N27" s="12"/>
    </row>
    <row r="28" spans="1:14" ht="63.75" hidden="1" x14ac:dyDescent="0.25">
      <c r="A28" s="135"/>
      <c r="B28" s="135"/>
      <c r="C28" s="122"/>
      <c r="D28" s="47" t="str">
        <f>PlandeAccion2021!D28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32"/>
      <c r="F28" s="30" t="str">
        <f>PlandeAccion2021!F28</f>
        <v>d) Disminuir la congestión a través del aumento de la cantidad promedio de egresos efectivos de procesos, por especialidad, subespecialidad y nivel de competencia.</v>
      </c>
      <c r="G28" s="122"/>
      <c r="H28" s="25" t="str">
        <f>IF(PlandeAccion2021!H28="","",PlandeAccion2021!H28)</f>
        <v/>
      </c>
      <c r="I28" s="46" t="str">
        <f>IF(PlandeAccion2021!Q28="","",PlandeAccion2021!Q28)</f>
        <v/>
      </c>
      <c r="J28" s="75"/>
      <c r="K28" s="33"/>
      <c r="L28" s="33"/>
      <c r="M28" s="33"/>
      <c r="N28" s="12"/>
    </row>
    <row r="29" spans="1:14" ht="12.75" hidden="1" customHeight="1" x14ac:dyDescent="0.25">
      <c r="A29" s="133">
        <f>PlandeAccion2021!A29:A39</f>
        <v>5</v>
      </c>
      <c r="B29" s="133" t="str">
        <f>PlandeAccion2021!B29:B39</f>
        <v>PILAR ESTRATÉGICO DE JUSTICIA CERCANA AL CIUDADANO Y DE COMUNICACIÓN</v>
      </c>
      <c r="C29" s="130" t="str">
        <f>PlandeAccion2021!$C$29:$C$39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PlandeAccion2021!D29</f>
        <v>Fortalecer la transparencia y apertura de datos de la Rama Judicial</v>
      </c>
      <c r="E29" s="130" t="str">
        <f>PlandeAccion2021!E29:E39</f>
        <v>Modernizar y optimizar los mecanismos documentales y herramientas tecnológicas de gestión de la información generada por la Rama Judicial para su oportuna y confiable divulgación y consulta.</v>
      </c>
      <c r="F29" s="30" t="str">
        <f>PlandeAccion2021!F29</f>
        <v>a) Diseñar e implementar el modelo de atención al ciudadano.</v>
      </c>
      <c r="G29" s="120" t="str">
        <f>PlandeAccion2021!G29:G39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IF(PlandeAccion2021!H29="","",PlandeAccion2021!H29)</f>
        <v/>
      </c>
      <c r="I29" s="46" t="str">
        <f>IF(PlandeAccion2021!Q29="","",PlandeAccion2021!Q29)</f>
        <v/>
      </c>
      <c r="J29" s="75"/>
      <c r="K29" s="33"/>
      <c r="L29" s="33"/>
      <c r="M29" s="33"/>
      <c r="N29" s="12"/>
    </row>
    <row r="30" spans="1:14" ht="12.75" hidden="1" customHeight="1" x14ac:dyDescent="0.25">
      <c r="A30" s="134"/>
      <c r="B30" s="134"/>
      <c r="C30" s="131"/>
      <c r="D30" s="47" t="str">
        <f>PlandeAccion2021!D30</f>
        <v>Mejorar el acceso a la justicia</v>
      </c>
      <c r="E30" s="131"/>
      <c r="F30" s="159" t="str">
        <f>PlandeAccion2021!F30</f>
        <v>b) Aumentar la cantidad de despachos judiciales y dependencias administrativas con información organizada y archivada mediante la aplicación de una metodología con lineamientos en gestión documental.</v>
      </c>
      <c r="G30" s="121"/>
      <c r="H30" s="25" t="str">
        <f>IF(PlandeAccion2021!H30="","",PlandeAccion2021!H30)</f>
        <v/>
      </c>
      <c r="I30" s="46" t="str">
        <f>IF(PlandeAccion2021!Q30="","",PlandeAccion2021!Q30)</f>
        <v/>
      </c>
      <c r="J30" s="75"/>
      <c r="K30" s="33"/>
      <c r="L30" s="33"/>
      <c r="M30" s="33"/>
      <c r="N30" s="12"/>
    </row>
    <row r="31" spans="1:14" ht="25.5" hidden="1" x14ac:dyDescent="0.25">
      <c r="A31" s="134"/>
      <c r="B31" s="134"/>
      <c r="C31" s="131"/>
      <c r="D31" s="47" t="str">
        <f>PlandeAccion2021!D31</f>
        <v>Fortalecer la autonomía e independencia judicial, administrativa y financiera de la Rama Judicial</v>
      </c>
      <c r="E31" s="131"/>
      <c r="F31" s="161"/>
      <c r="G31" s="121"/>
      <c r="H31" s="25" t="str">
        <f>IF(PlandeAccion2021!H31="","",PlandeAccion2021!H31)</f>
        <v/>
      </c>
      <c r="I31" s="46" t="str">
        <f>IF(PlandeAccion2021!Q31="","",PlandeAccion2021!Q31)</f>
        <v/>
      </c>
      <c r="J31" s="75"/>
      <c r="K31" s="33"/>
      <c r="L31" s="33"/>
      <c r="M31" s="33"/>
      <c r="N31" s="12"/>
    </row>
    <row r="32" spans="1:14" ht="12.75" hidden="1" customHeight="1" x14ac:dyDescent="0.25">
      <c r="A32" s="134"/>
      <c r="B32" s="134"/>
      <c r="C32" s="131"/>
      <c r="D32" s="47" t="str">
        <f>PlandeAccion2021!D32</f>
        <v>Mejorar la efectividad de la Rama Judicial y disminuir la congestión</v>
      </c>
      <c r="E32" s="131"/>
      <c r="F32" s="159" t="str">
        <f>PlandeAccion2021!F32</f>
        <v>c) Aumentar los niveles de comunicación efectiva de la información jurisprudencial en la Rama Judicial e impulsar el uso de sistemas o herramientas digitales para la gestión y divulgación de la información producida por la Rama Judicial.</v>
      </c>
      <c r="G32" s="121"/>
      <c r="H32" s="25" t="str">
        <f>IF(PlandeAccion2021!H32="","",PlandeAccion2021!H32)</f>
        <v/>
      </c>
      <c r="I32" s="46" t="str">
        <f>IF(PlandeAccion2021!Q32="","",PlandeAccion2021!Q32)</f>
        <v/>
      </c>
      <c r="J32" s="75"/>
      <c r="K32" s="33"/>
      <c r="L32" s="33"/>
      <c r="M32" s="33"/>
      <c r="N32" s="12"/>
    </row>
    <row r="33" spans="1:14" hidden="1" x14ac:dyDescent="0.25">
      <c r="A33" s="134"/>
      <c r="B33" s="134"/>
      <c r="C33" s="131"/>
      <c r="D33" s="47" t="str">
        <f>PlandeAccion2021!D33</f>
        <v>Atraer, desarrollar y mantener a los mejores servidores judiciales</v>
      </c>
      <c r="E33" s="131"/>
      <c r="F33" s="161"/>
      <c r="G33" s="121"/>
      <c r="H33" s="25" t="str">
        <f>IF(PlandeAccion2021!H33="","",PlandeAccion2021!H33)</f>
        <v/>
      </c>
      <c r="I33" s="46" t="str">
        <f>IF(PlandeAccion2021!Q33="","",PlandeAccion2021!Q33)</f>
        <v/>
      </c>
      <c r="J33" s="75"/>
      <c r="K33" s="33"/>
      <c r="L33" s="33"/>
      <c r="M33" s="33"/>
      <c r="N33" s="12"/>
    </row>
    <row r="34" spans="1:14" ht="38.25" hidden="1" customHeight="1" x14ac:dyDescent="0.25">
      <c r="A34" s="134"/>
      <c r="B34" s="134"/>
      <c r="C34" s="131"/>
      <c r="D34" s="47" t="str">
        <f>PlandeAccion2021!D34</f>
        <v>Mejorar los tiempos de respuesta en el servicio al usuario interno o externo al implementar metodologías para la gestión documental en la Rama Judicial</v>
      </c>
      <c r="E34" s="131"/>
      <c r="F34" s="159" t="str">
        <f>PlandeAccion2021!F34</f>
        <v>c) Aumentar los niveles de comunicación efectiva de la información jurisprudencial en la Rama Judicial e impulsar el uso de sistemas o herramientas digitales para la gestión y divulgación de la información producida por la Rama Judicial.</v>
      </c>
      <c r="G34" s="121"/>
      <c r="H34" s="25" t="str">
        <f>IF(PlandeAccion2021!H34="","",PlandeAccion2021!H34)</f>
        <v/>
      </c>
      <c r="I34" s="46" t="str">
        <f>IF(PlandeAccion2021!Q34="","",PlandeAccion2021!Q34)</f>
        <v/>
      </c>
      <c r="J34" s="75"/>
      <c r="K34" s="33"/>
      <c r="L34" s="33"/>
      <c r="M34" s="33"/>
      <c r="N34" s="12"/>
    </row>
    <row r="35" spans="1:14" ht="63.75" hidden="1" x14ac:dyDescent="0.25">
      <c r="A35" s="134"/>
      <c r="B35" s="134"/>
      <c r="C35" s="131"/>
      <c r="D35" s="47" t="str">
        <f>PlandeAccion2021!D35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31"/>
      <c r="F35" s="161"/>
      <c r="G35" s="121"/>
      <c r="H35" s="25" t="str">
        <f>IF(PlandeAccion2021!H35="","",PlandeAccion2021!H35)</f>
        <v/>
      </c>
      <c r="I35" s="46" t="str">
        <f>IF(PlandeAccion2021!Q35="","",PlandeAccion2021!Q35)</f>
        <v/>
      </c>
      <c r="J35" s="75"/>
      <c r="K35" s="33"/>
      <c r="L35" s="33"/>
      <c r="M35" s="33"/>
      <c r="N35" s="12"/>
    </row>
    <row r="36" spans="1:14" ht="25.5" hidden="1" customHeight="1" x14ac:dyDescent="0.25">
      <c r="A36" s="134"/>
      <c r="B36" s="134"/>
      <c r="C36" s="131"/>
      <c r="D36" s="47" t="str">
        <f>PlandeAccion2021!D36</f>
        <v>Establecer sistemas ágiles y precisos de clasificación, búsqueda y acceso de jurisprudencia por parte del usuario</v>
      </c>
      <c r="E36" s="131"/>
      <c r="F36" s="159" t="str">
        <f>PlandeAccion2021!F36</f>
        <v>e) Aumentar el número de folios y soportes digitalizados de tarjetas profesionales del Sistema de Información del Registro Nacional de Abogados y Auxiliares de la Justicia.</v>
      </c>
      <c r="G36" s="121"/>
      <c r="H36" s="25" t="str">
        <f>IF(PlandeAccion2021!H36="","",PlandeAccion2021!H36)</f>
        <v/>
      </c>
      <c r="I36" s="46" t="str">
        <f>IF(PlandeAccion2021!Q36="","",PlandeAccion2021!Q36)</f>
        <v/>
      </c>
      <c r="J36" s="75"/>
      <c r="K36" s="33"/>
      <c r="L36" s="33"/>
      <c r="M36" s="33"/>
      <c r="N36" s="12"/>
    </row>
    <row r="37" spans="1:14" ht="25.5" hidden="1" x14ac:dyDescent="0.25">
      <c r="A37" s="134"/>
      <c r="B37" s="134"/>
      <c r="C37" s="131"/>
      <c r="D37" s="47" t="str">
        <f>PlandeAccion2021!D37</f>
        <v>Fortalecer la consolidación, actualización y acceso a la información normativa y doctrinaria</v>
      </c>
      <c r="E37" s="131"/>
      <c r="F37" s="161"/>
      <c r="G37" s="121"/>
      <c r="H37" s="25" t="str">
        <f>IF(PlandeAccion2021!H37="","",PlandeAccion2021!H37)</f>
        <v/>
      </c>
      <c r="I37" s="46" t="str">
        <f>IF(PlandeAccion2021!Q37="","",PlandeAccion2021!Q37)</f>
        <v/>
      </c>
      <c r="J37" s="75"/>
      <c r="K37" s="33"/>
      <c r="L37" s="33"/>
      <c r="M37" s="33"/>
      <c r="N37" s="12"/>
    </row>
    <row r="38" spans="1:14" ht="38.25" hidden="1" customHeight="1" x14ac:dyDescent="0.25">
      <c r="A38" s="134"/>
      <c r="B38" s="134"/>
      <c r="C38" s="131"/>
      <c r="D38" s="47" t="str">
        <f>PlandeAccion2021!D38</f>
        <v>Controlar en tiempo real el ejercicio de la profesión de todos los Abogados del país mediante la presentación y validación de una tarjeta profesional con formato tecnológico</v>
      </c>
      <c r="E38" s="131"/>
      <c r="F38" s="159" t="str">
        <f>PlandeAccion2021!F38</f>
        <v>f) Evaluar y acreditar el 100% de los futuros egresados en Derecho mediante la realización el Examen de Estado, como requisito para el ejercicio de la profesión conforme lo estipulado en la Ley 1905 de 2018.</v>
      </c>
      <c r="G38" s="121"/>
      <c r="H38" s="25" t="str">
        <f>IF(PlandeAccion2021!H38="","",PlandeAccion2021!H38)</f>
        <v/>
      </c>
      <c r="I38" s="46" t="str">
        <f>IF(PlandeAccion2021!Q38="","",PlandeAccion2021!Q38)</f>
        <v/>
      </c>
      <c r="J38" s="75"/>
      <c r="K38" s="33"/>
      <c r="L38" s="33"/>
      <c r="M38" s="33"/>
      <c r="N38" s="12"/>
    </row>
    <row r="39" spans="1:14" ht="25.5" hidden="1" x14ac:dyDescent="0.25">
      <c r="A39" s="135"/>
      <c r="B39" s="135"/>
      <c r="C39" s="132"/>
      <c r="D39" s="47" t="str">
        <f>PlandeAccion2021!D39</f>
        <v>Evaluar y acreditar los futuros abogados egresados mediante el Examen de Estado como requisito para ejercer su profesión</v>
      </c>
      <c r="E39" s="132"/>
      <c r="F39" s="161"/>
      <c r="G39" s="122"/>
      <c r="H39" s="25" t="str">
        <f>IF(PlandeAccion2021!H39="","",PlandeAccion2021!H39)</f>
        <v/>
      </c>
      <c r="I39" s="46" t="str">
        <f>IF(PlandeAccion2021!Q39="","",PlandeAccion2021!Q39)</f>
        <v/>
      </c>
      <c r="J39" s="75"/>
      <c r="K39" s="33"/>
      <c r="L39" s="33"/>
      <c r="M39" s="33"/>
      <c r="N39" s="12"/>
    </row>
    <row r="40" spans="1:14" ht="25.5" customHeight="1" x14ac:dyDescent="0.25">
      <c r="A40" s="137">
        <f>PlandeAccion2021!A40:A104</f>
        <v>6</v>
      </c>
      <c r="B40" s="138" t="str">
        <f>PlandeAccion2021!B40:B104</f>
        <v>PILAR ESTRATÉGICO DE CALIDAD DE LA JUSTICIA</v>
      </c>
      <c r="C40" s="163" t="str">
        <f>PlandeAccion2021!$C$40:$C$104</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63" t="str">
        <f>PlandeAccion2021!D40</f>
        <v>Mejorar la efectividad de la Rama Judicial y disminuir la congestión</v>
      </c>
      <c r="E40" s="163" t="str">
        <f>PlandeAccion2021!E40:E104</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PlandeAccion2021!F40</f>
        <v>a) Garantizar el acceso a la Justicia, reconociendo al usuario como razón de ser de la misma.</v>
      </c>
      <c r="G40" s="139" t="str">
        <f>PlandeAccion2021!G40:G104</f>
        <v>5. Fomentar la cultura organizacional de calidad, control y medio ambiente, orientada a la responsabilidad social y ética del servidor judicial.
7. Fortalecer continuamente las competencias y el liderazgo del talento humano de la organización.</v>
      </c>
      <c r="H40" s="25" t="str">
        <f>IF(PlandeAccion2021!H40="","",PlandeAccion2021!H40)</f>
        <v/>
      </c>
      <c r="I40" s="46" t="str">
        <f>IF(PlandeAccion2021!Q40="","",PlandeAccion2021!Q40)</f>
        <v/>
      </c>
      <c r="J40" s="75"/>
      <c r="K40" s="33"/>
      <c r="L40" s="33"/>
      <c r="M40" s="33"/>
      <c r="N40" s="12"/>
    </row>
    <row r="41" spans="1:14" ht="38.25" x14ac:dyDescent="0.25">
      <c r="A41" s="137"/>
      <c r="B41" s="138"/>
      <c r="C41" s="163"/>
      <c r="D41" s="163"/>
      <c r="E41" s="163"/>
      <c r="F41" s="30" t="str">
        <f>PlandeAccion2021!F41</f>
        <v>b) Avanzar hacia el enfoque sistémico integral de la Rama Judicial, por medio de la armonización y coordinación de los esfuerzos de los distintos órganos que la integran.</v>
      </c>
      <c r="G41" s="139"/>
      <c r="H41" s="25" t="str">
        <f>IF(PlandeAccion2021!H41="","",PlandeAccion2021!H41)</f>
        <v/>
      </c>
      <c r="I41" s="46" t="str">
        <f>IF(PlandeAccion2021!Q41="","",PlandeAccion2021!Q41)</f>
        <v/>
      </c>
      <c r="J41" s="75"/>
      <c r="K41" s="33"/>
      <c r="L41" s="33"/>
      <c r="M41" s="33"/>
      <c r="N41" s="12"/>
    </row>
    <row r="42" spans="1:14" ht="25.5" x14ac:dyDescent="0.25">
      <c r="A42" s="137"/>
      <c r="B42" s="138"/>
      <c r="C42" s="163"/>
      <c r="D42" s="163" t="str">
        <f>PlandeAccion2021!D42</f>
        <v>Mejorar el acceso a la justicia</v>
      </c>
      <c r="E42" s="163"/>
      <c r="F42" s="30" t="str">
        <f>PlandeAccion2021!F42</f>
        <v>c) Cumplir los requisitos de los usuarios de conformidad con la Constitución y la Ley.</v>
      </c>
      <c r="G42" s="139"/>
      <c r="H42" s="25" t="str">
        <f>IF(PlandeAccion2021!H42="","",PlandeAccion2021!H42)</f>
        <v/>
      </c>
      <c r="I42" s="46" t="str">
        <f>IF(PlandeAccion2021!Q42="","",PlandeAccion2021!Q42)</f>
        <v/>
      </c>
      <c r="J42" s="75"/>
      <c r="K42" s="33"/>
      <c r="L42" s="33"/>
      <c r="M42" s="33"/>
      <c r="N42" s="12"/>
    </row>
    <row r="43" spans="1:14" ht="63.75" x14ac:dyDescent="0.25">
      <c r="A43" s="137"/>
      <c r="B43" s="138"/>
      <c r="C43" s="163"/>
      <c r="D43" s="163"/>
      <c r="E43" s="163"/>
      <c r="F43" s="30" t="str">
        <f>PlandeAccion2021!F43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9"/>
      <c r="H43" s="25" t="str">
        <f>IF(PlandeAccion2021!H43="","",PlandeAccion2021!H43)</f>
        <v/>
      </c>
      <c r="I43" s="46" t="str">
        <f>IF(PlandeAccion2021!Q43="","",PlandeAccion2021!Q43)</f>
        <v/>
      </c>
      <c r="J43" s="75"/>
      <c r="K43" s="33"/>
      <c r="L43" s="33"/>
      <c r="M43" s="33"/>
      <c r="N43" s="12"/>
    </row>
    <row r="44" spans="1:14" ht="38.25" x14ac:dyDescent="0.25">
      <c r="A44" s="137"/>
      <c r="B44" s="138"/>
      <c r="C44" s="163"/>
      <c r="D44" s="130" t="str">
        <f>PlandeAccion2021!D44</f>
        <v>Fortalecer la transparencia y apertura de datos de la Rama Judicial</v>
      </c>
      <c r="E44" s="163"/>
      <c r="F44" s="30" t="str">
        <f>PlandeAccion2021!F44</f>
        <v>e) Fomentar la cultura organizacional de calidad, control y medio ambiente, orientada a la responsabilidad social y ética del servidor judicial.</v>
      </c>
      <c r="G44" s="139"/>
      <c r="H44" s="25" t="str">
        <f>IF(PlandeAccion2021!H44="","",PlandeAccion2021!H44)</f>
        <v/>
      </c>
      <c r="I44" s="46" t="str">
        <f>IF(PlandeAccion2021!Q44="","",PlandeAccion2021!Q44)</f>
        <v/>
      </c>
      <c r="J44" s="75"/>
      <c r="K44" s="33"/>
      <c r="L44" s="33"/>
      <c r="M44" s="33"/>
      <c r="N44" s="12"/>
    </row>
    <row r="45" spans="1:14" ht="85.9" customHeight="1" x14ac:dyDescent="0.25">
      <c r="A45" s="137"/>
      <c r="B45" s="138"/>
      <c r="C45" s="163"/>
      <c r="D45" s="131"/>
      <c r="E45" s="163"/>
      <c r="F45" s="164" t="str">
        <f>PlandeAccion2021!F45</f>
        <v>f) Mejorar continuamente el Sistema Integrado de Gestión y Control de la Calidad y del Medio Ambiente “SIGCMA”.</v>
      </c>
      <c r="G45" s="139"/>
      <c r="H45" s="46" t="str">
        <f>IF(PlandeAccion2021!H45="","",PlandeAccion2021!H45)</f>
        <v>PROGRAMA ANUAL DE AUDITORÍA 2021</v>
      </c>
      <c r="I45" s="46" t="str">
        <f>IF(PlandeAccion2021!Q45="","",PlandeAccion2021!Q45)</f>
        <v>Programa Anual de Auditoría 2021 socializado y aprobado</v>
      </c>
      <c r="J45" s="76" t="s">
        <v>230</v>
      </c>
      <c r="K45" s="46" t="s">
        <v>230</v>
      </c>
      <c r="L45" s="46" t="s">
        <v>374</v>
      </c>
      <c r="M45" s="74">
        <v>44498</v>
      </c>
      <c r="N45" s="12" t="s">
        <v>383</v>
      </c>
    </row>
    <row r="46" spans="1:14" ht="13.35" customHeight="1" x14ac:dyDescent="0.25">
      <c r="A46" s="137"/>
      <c r="B46" s="138"/>
      <c r="C46" s="163"/>
      <c r="D46" s="131"/>
      <c r="E46" s="163"/>
      <c r="F46" s="165"/>
      <c r="G46" s="139"/>
      <c r="H46" s="133" t="str">
        <f>IF(PlandeAccion2021!H46="","",PlandeAccion2021!H46)</f>
        <v>ROL EVALUACIÓN Y SEGUIMIENTO
AUDITORÍAS DE GESTIÓN - NIVEL NACIONAL</v>
      </c>
      <c r="I46" s="133" t="str">
        <f>IF(PlandeAccion2021!Q46="","",PlandeAccion2021!Q46)</f>
        <v>Informe trimestral de avance el PAA</v>
      </c>
      <c r="J46" s="174">
        <f>4/4</f>
        <v>1</v>
      </c>
      <c r="K46" s="133" t="str">
        <f>PlandeAccion2021!S46:S98</f>
        <v>Porcentual</v>
      </c>
      <c r="L46" s="133" t="s">
        <v>358</v>
      </c>
      <c r="M46" s="156">
        <v>44561</v>
      </c>
      <c r="N46" s="114" t="s">
        <v>359</v>
      </c>
    </row>
    <row r="47" spans="1:14" ht="13.35" customHeight="1" x14ac:dyDescent="0.25">
      <c r="A47" s="137"/>
      <c r="B47" s="138"/>
      <c r="C47" s="163"/>
      <c r="D47" s="131"/>
      <c r="E47" s="163"/>
      <c r="F47" s="165"/>
      <c r="G47" s="139"/>
      <c r="H47" s="134"/>
      <c r="I47" s="134"/>
      <c r="J47" s="175"/>
      <c r="K47" s="134"/>
      <c r="L47" s="134"/>
      <c r="M47" s="157"/>
      <c r="N47" s="115"/>
    </row>
    <row r="48" spans="1:14" ht="13.35" customHeight="1" x14ac:dyDescent="0.25">
      <c r="A48" s="137"/>
      <c r="B48" s="138"/>
      <c r="C48" s="163"/>
      <c r="D48" s="131"/>
      <c r="E48" s="163"/>
      <c r="F48" s="165"/>
      <c r="G48" s="139"/>
      <c r="H48" s="134"/>
      <c r="I48" s="134"/>
      <c r="J48" s="175"/>
      <c r="K48" s="134"/>
      <c r="L48" s="134"/>
      <c r="M48" s="157"/>
      <c r="N48" s="115"/>
    </row>
    <row r="49" spans="1:14" ht="13.35" customHeight="1" x14ac:dyDescent="0.25">
      <c r="A49" s="137"/>
      <c r="B49" s="138"/>
      <c r="C49" s="163"/>
      <c r="D49" s="131"/>
      <c r="E49" s="163"/>
      <c r="F49" s="165"/>
      <c r="G49" s="139"/>
      <c r="H49" s="134"/>
      <c r="I49" s="134"/>
      <c r="J49" s="175"/>
      <c r="K49" s="134"/>
      <c r="L49" s="134"/>
      <c r="M49" s="157"/>
      <c r="N49" s="115"/>
    </row>
    <row r="50" spans="1:14" ht="13.35" customHeight="1" x14ac:dyDescent="0.25">
      <c r="A50" s="137"/>
      <c r="B50" s="138"/>
      <c r="C50" s="163"/>
      <c r="D50" s="131"/>
      <c r="E50" s="163"/>
      <c r="F50" s="165"/>
      <c r="G50" s="139"/>
      <c r="H50" s="134"/>
      <c r="I50" s="134"/>
      <c r="J50" s="175"/>
      <c r="K50" s="134"/>
      <c r="L50" s="134"/>
      <c r="M50" s="157"/>
      <c r="N50" s="115"/>
    </row>
    <row r="51" spans="1:14" ht="13.35" customHeight="1" x14ac:dyDescent="0.25">
      <c r="A51" s="137"/>
      <c r="B51" s="138"/>
      <c r="C51" s="163"/>
      <c r="D51" s="131"/>
      <c r="E51" s="163"/>
      <c r="F51" s="165"/>
      <c r="G51" s="139"/>
      <c r="H51" s="135"/>
      <c r="I51" s="134"/>
      <c r="J51" s="175"/>
      <c r="K51" s="134"/>
      <c r="L51" s="135"/>
      <c r="M51" s="158"/>
      <c r="N51" s="116"/>
    </row>
    <row r="52" spans="1:14" ht="8.25" customHeight="1" x14ac:dyDescent="0.25">
      <c r="A52" s="137"/>
      <c r="B52" s="138"/>
      <c r="C52" s="163"/>
      <c r="D52" s="131"/>
      <c r="E52" s="163"/>
      <c r="F52" s="165"/>
      <c r="G52" s="139"/>
      <c r="H52" s="133" t="str">
        <f>IF(PlandeAccion2021!H52="","",PlandeAccion2021!H52)</f>
        <v>ROL EVALUACIÓN Y SEGUIMIENTO
AUDITORÍAS DE GESTIÓN - NIVEL CENTRAL</v>
      </c>
      <c r="I52" s="134"/>
      <c r="J52" s="175"/>
      <c r="K52" s="134"/>
      <c r="L52" s="133" t="s">
        <v>360</v>
      </c>
      <c r="M52" s="156">
        <v>44561</v>
      </c>
      <c r="N52" s="114" t="s">
        <v>361</v>
      </c>
    </row>
    <row r="53" spans="1:14" ht="8.25" customHeight="1" x14ac:dyDescent="0.25">
      <c r="A53" s="137"/>
      <c r="B53" s="138"/>
      <c r="C53" s="163"/>
      <c r="D53" s="131"/>
      <c r="E53" s="163"/>
      <c r="F53" s="165"/>
      <c r="G53" s="139"/>
      <c r="H53" s="134"/>
      <c r="I53" s="134"/>
      <c r="J53" s="175"/>
      <c r="K53" s="134"/>
      <c r="L53" s="134"/>
      <c r="M53" s="134"/>
      <c r="N53" s="115"/>
    </row>
    <row r="54" spans="1:14" ht="8.25" customHeight="1" x14ac:dyDescent="0.25">
      <c r="A54" s="137"/>
      <c r="B54" s="138"/>
      <c r="C54" s="163"/>
      <c r="D54" s="131"/>
      <c r="E54" s="163"/>
      <c r="F54" s="165"/>
      <c r="G54" s="139"/>
      <c r="H54" s="134"/>
      <c r="I54" s="134"/>
      <c r="J54" s="175"/>
      <c r="K54" s="134"/>
      <c r="L54" s="134"/>
      <c r="M54" s="134"/>
      <c r="N54" s="115"/>
    </row>
    <row r="55" spans="1:14" ht="8.25" customHeight="1" x14ac:dyDescent="0.25">
      <c r="A55" s="137"/>
      <c r="B55" s="138"/>
      <c r="C55" s="163"/>
      <c r="D55" s="131"/>
      <c r="E55" s="163"/>
      <c r="F55" s="165"/>
      <c r="G55" s="139"/>
      <c r="H55" s="134"/>
      <c r="I55" s="134"/>
      <c r="J55" s="175"/>
      <c r="K55" s="134"/>
      <c r="L55" s="134"/>
      <c r="M55" s="134"/>
      <c r="N55" s="115"/>
    </row>
    <row r="56" spans="1:14" ht="8.25" customHeight="1" x14ac:dyDescent="0.25">
      <c r="A56" s="137"/>
      <c r="B56" s="138"/>
      <c r="C56" s="163"/>
      <c r="D56" s="131"/>
      <c r="E56" s="163"/>
      <c r="F56" s="165"/>
      <c r="G56" s="139"/>
      <c r="H56" s="134"/>
      <c r="I56" s="134"/>
      <c r="J56" s="175"/>
      <c r="K56" s="134"/>
      <c r="L56" s="134"/>
      <c r="M56" s="134"/>
      <c r="N56" s="115"/>
    </row>
    <row r="57" spans="1:14" ht="8.25" customHeight="1" x14ac:dyDescent="0.25">
      <c r="A57" s="137"/>
      <c r="B57" s="138"/>
      <c r="C57" s="163"/>
      <c r="D57" s="131"/>
      <c r="E57" s="163"/>
      <c r="F57" s="165"/>
      <c r="G57" s="139"/>
      <c r="H57" s="135"/>
      <c r="I57" s="134"/>
      <c r="J57" s="175"/>
      <c r="K57" s="134"/>
      <c r="L57" s="135"/>
      <c r="M57" s="135"/>
      <c r="N57" s="116"/>
    </row>
    <row r="58" spans="1:14" ht="16.350000000000001" customHeight="1" x14ac:dyDescent="0.25">
      <c r="A58" s="137"/>
      <c r="B58" s="138"/>
      <c r="C58" s="163"/>
      <c r="D58" s="131"/>
      <c r="E58" s="163"/>
      <c r="F58" s="165"/>
      <c r="G58" s="139"/>
      <c r="H58" s="133" t="str">
        <f>IF(PlandeAccion2021!H58="","",PlandeAccion2021!H58)</f>
        <v>ROL EVALUACIÓN Y SEGUIMIENTO
AUDITORÍAS DE GESTIÓN - NIVEL SECCIONAL</v>
      </c>
      <c r="I58" s="134"/>
      <c r="J58" s="175"/>
      <c r="K58" s="134"/>
      <c r="L58" s="133" t="s">
        <v>362</v>
      </c>
      <c r="M58" s="156">
        <v>44561</v>
      </c>
      <c r="N58" s="114" t="s">
        <v>376</v>
      </c>
    </row>
    <row r="59" spans="1:14" ht="16.350000000000001" customHeight="1" x14ac:dyDescent="0.25">
      <c r="A59" s="137"/>
      <c r="B59" s="138"/>
      <c r="C59" s="163"/>
      <c r="D59" s="131"/>
      <c r="E59" s="163"/>
      <c r="F59" s="165"/>
      <c r="G59" s="139"/>
      <c r="H59" s="134"/>
      <c r="I59" s="134"/>
      <c r="J59" s="175"/>
      <c r="K59" s="134"/>
      <c r="L59" s="134"/>
      <c r="M59" s="134"/>
      <c r="N59" s="115"/>
    </row>
    <row r="60" spans="1:14" ht="16.350000000000001" customHeight="1" x14ac:dyDescent="0.25">
      <c r="A60" s="137"/>
      <c r="B60" s="138"/>
      <c r="C60" s="163"/>
      <c r="D60" s="131"/>
      <c r="E60" s="163"/>
      <c r="F60" s="165"/>
      <c r="G60" s="139"/>
      <c r="H60" s="134"/>
      <c r="I60" s="134"/>
      <c r="J60" s="175"/>
      <c r="K60" s="134"/>
      <c r="L60" s="134"/>
      <c r="M60" s="134"/>
      <c r="N60" s="115"/>
    </row>
    <row r="61" spans="1:14" ht="16.350000000000001" customHeight="1" x14ac:dyDescent="0.25">
      <c r="A61" s="137"/>
      <c r="B61" s="138"/>
      <c r="C61" s="163"/>
      <c r="D61" s="131"/>
      <c r="E61" s="163"/>
      <c r="F61" s="165"/>
      <c r="G61" s="139"/>
      <c r="H61" s="134"/>
      <c r="I61" s="134"/>
      <c r="J61" s="175"/>
      <c r="K61" s="134"/>
      <c r="L61" s="134"/>
      <c r="M61" s="134"/>
      <c r="N61" s="115"/>
    </row>
    <row r="62" spans="1:14" ht="16.350000000000001" customHeight="1" x14ac:dyDescent="0.25">
      <c r="A62" s="137"/>
      <c r="B62" s="138"/>
      <c r="C62" s="163"/>
      <c r="D62" s="131"/>
      <c r="E62" s="163"/>
      <c r="F62" s="165"/>
      <c r="G62" s="139"/>
      <c r="H62" s="134"/>
      <c r="I62" s="134"/>
      <c r="J62" s="175"/>
      <c r="K62" s="134"/>
      <c r="L62" s="134"/>
      <c r="M62" s="134"/>
      <c r="N62" s="115"/>
    </row>
    <row r="63" spans="1:14" ht="16.350000000000001" customHeight="1" x14ac:dyDescent="0.25">
      <c r="A63" s="137"/>
      <c r="B63" s="138"/>
      <c r="C63" s="163"/>
      <c r="D63" s="131"/>
      <c r="E63" s="163"/>
      <c r="F63" s="165"/>
      <c r="G63" s="139"/>
      <c r="H63" s="134"/>
      <c r="I63" s="134"/>
      <c r="J63" s="175"/>
      <c r="K63" s="134"/>
      <c r="L63" s="134"/>
      <c r="M63" s="134"/>
      <c r="N63" s="115"/>
    </row>
    <row r="64" spans="1:14" ht="16.350000000000001" customHeight="1" x14ac:dyDescent="0.25">
      <c r="A64" s="137"/>
      <c r="B64" s="138"/>
      <c r="C64" s="163"/>
      <c r="D64" s="131"/>
      <c r="E64" s="163"/>
      <c r="F64" s="165"/>
      <c r="G64" s="139"/>
      <c r="H64" s="134"/>
      <c r="I64" s="134"/>
      <c r="J64" s="175"/>
      <c r="K64" s="134"/>
      <c r="L64" s="134"/>
      <c r="M64" s="134"/>
      <c r="N64" s="115"/>
    </row>
    <row r="65" spans="1:14" ht="16.350000000000001" customHeight="1" x14ac:dyDescent="0.25">
      <c r="A65" s="137"/>
      <c r="B65" s="138"/>
      <c r="C65" s="163"/>
      <c r="D65" s="131"/>
      <c r="E65" s="163"/>
      <c r="F65" s="165"/>
      <c r="G65" s="139"/>
      <c r="H65" s="135"/>
      <c r="I65" s="134"/>
      <c r="J65" s="175"/>
      <c r="K65" s="134"/>
      <c r="L65" s="135"/>
      <c r="M65" s="135"/>
      <c r="N65" s="116"/>
    </row>
    <row r="66" spans="1:14" ht="25.5" customHeight="1" x14ac:dyDescent="0.25">
      <c r="A66" s="137"/>
      <c r="B66" s="138"/>
      <c r="C66" s="163"/>
      <c r="D66" s="131"/>
      <c r="E66" s="163"/>
      <c r="F66" s="165"/>
      <c r="G66" s="139"/>
      <c r="H66" s="133" t="str">
        <f>IF(PlandeAccion2021!H66="","",PlandeAccion2021!H66)</f>
        <v>ROL EVALUACIÓN Y SEGUIMIENTO
AUDITORÍAS ESPECIALES</v>
      </c>
      <c r="I66" s="134"/>
      <c r="J66" s="175"/>
      <c r="K66" s="134"/>
      <c r="L66" s="133" t="s">
        <v>363</v>
      </c>
      <c r="M66" s="156">
        <v>44561</v>
      </c>
      <c r="N66" s="114" t="s">
        <v>364</v>
      </c>
    </row>
    <row r="67" spans="1:14" x14ac:dyDescent="0.25">
      <c r="A67" s="137"/>
      <c r="B67" s="138"/>
      <c r="C67" s="163"/>
      <c r="D67" s="131"/>
      <c r="E67" s="163"/>
      <c r="F67" s="165"/>
      <c r="G67" s="139"/>
      <c r="H67" s="134"/>
      <c r="I67" s="134"/>
      <c r="J67" s="175"/>
      <c r="K67" s="134"/>
      <c r="L67" s="134"/>
      <c r="M67" s="134"/>
      <c r="N67" s="115"/>
    </row>
    <row r="68" spans="1:14" x14ac:dyDescent="0.25">
      <c r="A68" s="137"/>
      <c r="B68" s="138"/>
      <c r="C68" s="163"/>
      <c r="D68" s="131"/>
      <c r="E68" s="163"/>
      <c r="F68" s="165"/>
      <c r="G68" s="139"/>
      <c r="H68" s="135"/>
      <c r="I68" s="134"/>
      <c r="J68" s="175"/>
      <c r="K68" s="134"/>
      <c r="L68" s="135"/>
      <c r="M68" s="135"/>
      <c r="N68" s="116"/>
    </row>
    <row r="69" spans="1:14" ht="7.5" customHeight="1" x14ac:dyDescent="0.25">
      <c r="A69" s="137"/>
      <c r="B69" s="138"/>
      <c r="C69" s="163"/>
      <c r="D69" s="131"/>
      <c r="E69" s="163"/>
      <c r="F69" s="165"/>
      <c r="G69" s="139"/>
      <c r="H69" s="133" t="str">
        <f>IF(PlandeAccion2021!H69="","",PlandeAccion2021!H69)</f>
        <v>ROL EVALUACIÓN Y SEGUIMIENTO
INFORMES</v>
      </c>
      <c r="I69" s="134"/>
      <c r="J69" s="175"/>
      <c r="K69" s="134"/>
      <c r="L69" s="133" t="s">
        <v>365</v>
      </c>
      <c r="M69" s="156">
        <v>44561</v>
      </c>
      <c r="N69" s="114" t="s">
        <v>373</v>
      </c>
    </row>
    <row r="70" spans="1:14" ht="7.5" customHeight="1" x14ac:dyDescent="0.25">
      <c r="A70" s="137"/>
      <c r="B70" s="138"/>
      <c r="C70" s="163"/>
      <c r="D70" s="131"/>
      <c r="E70" s="163"/>
      <c r="F70" s="165"/>
      <c r="G70" s="139"/>
      <c r="H70" s="134"/>
      <c r="I70" s="134"/>
      <c r="J70" s="175"/>
      <c r="K70" s="134"/>
      <c r="L70" s="134"/>
      <c r="M70" s="134"/>
      <c r="N70" s="115"/>
    </row>
    <row r="71" spans="1:14" ht="7.5" customHeight="1" x14ac:dyDescent="0.25">
      <c r="A71" s="137"/>
      <c r="B71" s="138"/>
      <c r="C71" s="163"/>
      <c r="D71" s="131"/>
      <c r="E71" s="163"/>
      <c r="F71" s="165"/>
      <c r="G71" s="139"/>
      <c r="H71" s="134"/>
      <c r="I71" s="134"/>
      <c r="J71" s="175"/>
      <c r="K71" s="134"/>
      <c r="L71" s="134"/>
      <c r="M71" s="134"/>
      <c r="N71" s="115"/>
    </row>
    <row r="72" spans="1:14" ht="7.5" customHeight="1" x14ac:dyDescent="0.25">
      <c r="A72" s="137"/>
      <c r="B72" s="138"/>
      <c r="C72" s="163"/>
      <c r="D72" s="131"/>
      <c r="E72" s="163"/>
      <c r="F72" s="165"/>
      <c r="G72" s="139"/>
      <c r="H72" s="134"/>
      <c r="I72" s="134"/>
      <c r="J72" s="175"/>
      <c r="K72" s="134"/>
      <c r="L72" s="134"/>
      <c r="M72" s="134"/>
      <c r="N72" s="115"/>
    </row>
    <row r="73" spans="1:14" ht="7.5" customHeight="1" x14ac:dyDescent="0.25">
      <c r="A73" s="137"/>
      <c r="B73" s="138"/>
      <c r="C73" s="163"/>
      <c r="D73" s="131"/>
      <c r="E73" s="163"/>
      <c r="F73" s="165"/>
      <c r="G73" s="139"/>
      <c r="H73" s="134"/>
      <c r="I73" s="134"/>
      <c r="J73" s="175"/>
      <c r="K73" s="134"/>
      <c r="L73" s="134"/>
      <c r="M73" s="134"/>
      <c r="N73" s="115"/>
    </row>
    <row r="74" spans="1:14" ht="7.5" customHeight="1" x14ac:dyDescent="0.25">
      <c r="A74" s="137"/>
      <c r="B74" s="138"/>
      <c r="C74" s="163"/>
      <c r="D74" s="131"/>
      <c r="E74" s="163"/>
      <c r="F74" s="165"/>
      <c r="G74" s="139"/>
      <c r="H74" s="134"/>
      <c r="I74" s="134"/>
      <c r="J74" s="175"/>
      <c r="K74" s="134"/>
      <c r="L74" s="134"/>
      <c r="M74" s="134"/>
      <c r="N74" s="115"/>
    </row>
    <row r="75" spans="1:14" ht="7.5" customHeight="1" x14ac:dyDescent="0.25">
      <c r="A75" s="137"/>
      <c r="B75" s="138"/>
      <c r="C75" s="163"/>
      <c r="D75" s="131"/>
      <c r="E75" s="163"/>
      <c r="F75" s="165"/>
      <c r="G75" s="139"/>
      <c r="H75" s="134"/>
      <c r="I75" s="134"/>
      <c r="J75" s="175"/>
      <c r="K75" s="134"/>
      <c r="L75" s="134"/>
      <c r="M75" s="134"/>
      <c r="N75" s="115"/>
    </row>
    <row r="76" spans="1:14" ht="7.5" customHeight="1" x14ac:dyDescent="0.25">
      <c r="A76" s="137"/>
      <c r="B76" s="138"/>
      <c r="C76" s="163"/>
      <c r="D76" s="131"/>
      <c r="E76" s="163"/>
      <c r="F76" s="165"/>
      <c r="G76" s="139"/>
      <c r="H76" s="134"/>
      <c r="I76" s="134"/>
      <c r="J76" s="175"/>
      <c r="K76" s="134"/>
      <c r="L76" s="134"/>
      <c r="M76" s="134"/>
      <c r="N76" s="115"/>
    </row>
    <row r="77" spans="1:14" ht="7.5" customHeight="1" x14ac:dyDescent="0.25">
      <c r="A77" s="137"/>
      <c r="B77" s="138"/>
      <c r="C77" s="163"/>
      <c r="D77" s="131"/>
      <c r="E77" s="163"/>
      <c r="F77" s="165"/>
      <c r="G77" s="139"/>
      <c r="H77" s="134"/>
      <c r="I77" s="134"/>
      <c r="J77" s="175"/>
      <c r="K77" s="134"/>
      <c r="L77" s="134"/>
      <c r="M77" s="134"/>
      <c r="N77" s="115"/>
    </row>
    <row r="78" spans="1:14" ht="7.5" customHeight="1" x14ac:dyDescent="0.25">
      <c r="A78" s="137"/>
      <c r="B78" s="138"/>
      <c r="C78" s="163"/>
      <c r="D78" s="131"/>
      <c r="E78" s="163"/>
      <c r="F78" s="165"/>
      <c r="G78" s="139"/>
      <c r="H78" s="134"/>
      <c r="I78" s="134"/>
      <c r="J78" s="175"/>
      <c r="K78" s="134"/>
      <c r="L78" s="134"/>
      <c r="M78" s="134"/>
      <c r="N78" s="115"/>
    </row>
    <row r="79" spans="1:14" ht="7.5" customHeight="1" x14ac:dyDescent="0.25">
      <c r="A79" s="137"/>
      <c r="B79" s="138"/>
      <c r="C79" s="163"/>
      <c r="D79" s="131"/>
      <c r="E79" s="163"/>
      <c r="F79" s="165"/>
      <c r="G79" s="139"/>
      <c r="H79" s="134"/>
      <c r="I79" s="134"/>
      <c r="J79" s="175"/>
      <c r="K79" s="134"/>
      <c r="L79" s="134"/>
      <c r="M79" s="134"/>
      <c r="N79" s="115"/>
    </row>
    <row r="80" spans="1:14" ht="7.5" customHeight="1" x14ac:dyDescent="0.25">
      <c r="A80" s="137"/>
      <c r="B80" s="138"/>
      <c r="C80" s="163"/>
      <c r="D80" s="131"/>
      <c r="E80" s="163"/>
      <c r="F80" s="165"/>
      <c r="G80" s="139"/>
      <c r="H80" s="134"/>
      <c r="I80" s="134"/>
      <c r="J80" s="175"/>
      <c r="K80" s="134"/>
      <c r="L80" s="134"/>
      <c r="M80" s="134"/>
      <c r="N80" s="115"/>
    </row>
    <row r="81" spans="1:14" ht="7.5" customHeight="1" x14ac:dyDescent="0.25">
      <c r="A81" s="137"/>
      <c r="B81" s="138"/>
      <c r="C81" s="163"/>
      <c r="D81" s="131"/>
      <c r="E81" s="163"/>
      <c r="F81" s="165"/>
      <c r="G81" s="139"/>
      <c r="H81" s="134"/>
      <c r="I81" s="134"/>
      <c r="J81" s="175"/>
      <c r="K81" s="134"/>
      <c r="L81" s="134"/>
      <c r="M81" s="134"/>
      <c r="N81" s="115"/>
    </row>
    <row r="82" spans="1:14" ht="7.5" customHeight="1" x14ac:dyDescent="0.25">
      <c r="A82" s="137"/>
      <c r="B82" s="138"/>
      <c r="C82" s="163"/>
      <c r="D82" s="131"/>
      <c r="E82" s="163"/>
      <c r="F82" s="165"/>
      <c r="G82" s="139"/>
      <c r="H82" s="134"/>
      <c r="I82" s="134"/>
      <c r="J82" s="175"/>
      <c r="K82" s="134"/>
      <c r="L82" s="134"/>
      <c r="M82" s="134"/>
      <c r="N82" s="115"/>
    </row>
    <row r="83" spans="1:14" ht="7.5" customHeight="1" x14ac:dyDescent="0.25">
      <c r="A83" s="137"/>
      <c r="B83" s="138"/>
      <c r="C83" s="163"/>
      <c r="D83" s="131"/>
      <c r="E83" s="163"/>
      <c r="F83" s="165"/>
      <c r="G83" s="139"/>
      <c r="H83" s="134"/>
      <c r="I83" s="134"/>
      <c r="J83" s="175"/>
      <c r="K83" s="134"/>
      <c r="L83" s="134"/>
      <c r="M83" s="134"/>
      <c r="N83" s="115"/>
    </row>
    <row r="84" spans="1:14" ht="7.5" customHeight="1" x14ac:dyDescent="0.25">
      <c r="A84" s="137"/>
      <c r="B84" s="138"/>
      <c r="C84" s="163"/>
      <c r="D84" s="131"/>
      <c r="E84" s="163"/>
      <c r="F84" s="165"/>
      <c r="G84" s="139"/>
      <c r="H84" s="135"/>
      <c r="I84" s="134"/>
      <c r="J84" s="175"/>
      <c r="K84" s="134"/>
      <c r="L84" s="135"/>
      <c r="M84" s="135"/>
      <c r="N84" s="116"/>
    </row>
    <row r="85" spans="1:14" ht="59.45" customHeight="1" x14ac:dyDescent="0.25">
      <c r="A85" s="137"/>
      <c r="B85" s="138"/>
      <c r="C85" s="163"/>
      <c r="D85" s="131"/>
      <c r="E85" s="163"/>
      <c r="F85" s="165"/>
      <c r="G85" s="139"/>
      <c r="H85" s="133" t="str">
        <f>IF(PlandeAccion2021!H85="","",PlandeAccion2021!H85)</f>
        <v>ROL EVALUACIÓN DE LA GESTIÓN DEL RIESGO</v>
      </c>
      <c r="I85" s="134"/>
      <c r="J85" s="175"/>
      <c r="K85" s="134"/>
      <c r="L85" s="133" t="s">
        <v>375</v>
      </c>
      <c r="M85" s="156">
        <v>44561</v>
      </c>
      <c r="N85" s="114" t="s">
        <v>366</v>
      </c>
    </row>
    <row r="86" spans="1:14" ht="59.45" customHeight="1" x14ac:dyDescent="0.25">
      <c r="A86" s="137"/>
      <c r="B86" s="138"/>
      <c r="C86" s="163"/>
      <c r="D86" s="131"/>
      <c r="E86" s="163"/>
      <c r="F86" s="165"/>
      <c r="G86" s="139"/>
      <c r="H86" s="135"/>
      <c r="I86" s="134"/>
      <c r="J86" s="175"/>
      <c r="K86" s="134"/>
      <c r="L86" s="135"/>
      <c r="M86" s="135"/>
      <c r="N86" s="116"/>
    </row>
    <row r="87" spans="1:14" ht="61.5" customHeight="1" x14ac:dyDescent="0.25">
      <c r="A87" s="137"/>
      <c r="B87" s="138"/>
      <c r="C87" s="163"/>
      <c r="D87" s="131"/>
      <c r="E87" s="163"/>
      <c r="F87" s="165"/>
      <c r="G87" s="139"/>
      <c r="H87" s="133" t="str">
        <f>IF(PlandeAccion2021!H87="","",PlandeAccion2021!H87)</f>
        <v>ROL RELACIÓN CON ENTES EXTERNOS DE CONTROL</v>
      </c>
      <c r="I87" s="134"/>
      <c r="J87" s="175"/>
      <c r="K87" s="134"/>
      <c r="L87" s="133" t="s">
        <v>367</v>
      </c>
      <c r="M87" s="156">
        <v>44561</v>
      </c>
      <c r="N87" s="114" t="s">
        <v>368</v>
      </c>
    </row>
    <row r="88" spans="1:14" ht="61.5" customHeight="1" x14ac:dyDescent="0.25">
      <c r="A88" s="137"/>
      <c r="B88" s="138"/>
      <c r="C88" s="163"/>
      <c r="D88" s="131"/>
      <c r="E88" s="163"/>
      <c r="F88" s="165"/>
      <c r="G88" s="139"/>
      <c r="H88" s="135"/>
      <c r="I88" s="134"/>
      <c r="J88" s="175"/>
      <c r="K88" s="134"/>
      <c r="L88" s="135"/>
      <c r="M88" s="135"/>
      <c r="N88" s="116"/>
    </row>
    <row r="89" spans="1:14" ht="33.950000000000003" customHeight="1" x14ac:dyDescent="0.25">
      <c r="A89" s="137"/>
      <c r="B89" s="138"/>
      <c r="C89" s="163"/>
      <c r="D89" s="131"/>
      <c r="E89" s="163"/>
      <c r="F89" s="165"/>
      <c r="G89" s="139"/>
      <c r="H89" s="133" t="str">
        <f>IF(PlandeAccion2021!H89="","",PlandeAccion2021!H89)</f>
        <v>ROL ENFOQUE HACIA LA PREVENCIÓN</v>
      </c>
      <c r="I89" s="134"/>
      <c r="J89" s="175"/>
      <c r="K89" s="134"/>
      <c r="L89" s="133" t="s">
        <v>372</v>
      </c>
      <c r="M89" s="156">
        <v>44561</v>
      </c>
      <c r="N89" s="114" t="s">
        <v>369</v>
      </c>
    </row>
    <row r="90" spans="1:14" ht="33.950000000000003" customHeight="1" x14ac:dyDescent="0.25">
      <c r="A90" s="137"/>
      <c r="B90" s="138"/>
      <c r="C90" s="163"/>
      <c r="D90" s="131"/>
      <c r="E90" s="163"/>
      <c r="F90" s="165"/>
      <c r="G90" s="139"/>
      <c r="H90" s="134"/>
      <c r="I90" s="134"/>
      <c r="J90" s="175"/>
      <c r="K90" s="134"/>
      <c r="L90" s="134"/>
      <c r="M90" s="134"/>
      <c r="N90" s="115"/>
    </row>
    <row r="91" spans="1:14" ht="33.950000000000003" customHeight="1" x14ac:dyDescent="0.25">
      <c r="A91" s="137"/>
      <c r="B91" s="138"/>
      <c r="C91" s="163"/>
      <c r="D91" s="131"/>
      <c r="E91" s="163"/>
      <c r="F91" s="165"/>
      <c r="G91" s="139"/>
      <c r="H91" s="134"/>
      <c r="I91" s="134"/>
      <c r="J91" s="175"/>
      <c r="K91" s="134"/>
      <c r="L91" s="134"/>
      <c r="M91" s="134"/>
      <c r="N91" s="115"/>
    </row>
    <row r="92" spans="1:14" ht="33.950000000000003" customHeight="1" x14ac:dyDescent="0.25">
      <c r="A92" s="137"/>
      <c r="B92" s="138"/>
      <c r="C92" s="163"/>
      <c r="D92" s="131"/>
      <c r="E92" s="163"/>
      <c r="F92" s="165"/>
      <c r="G92" s="139"/>
      <c r="H92" s="134"/>
      <c r="I92" s="134"/>
      <c r="J92" s="175"/>
      <c r="K92" s="134"/>
      <c r="L92" s="134"/>
      <c r="M92" s="134"/>
      <c r="N92" s="115"/>
    </row>
    <row r="93" spans="1:14" ht="33.950000000000003" customHeight="1" x14ac:dyDescent="0.25">
      <c r="A93" s="137"/>
      <c r="B93" s="138"/>
      <c r="C93" s="163"/>
      <c r="D93" s="131"/>
      <c r="E93" s="163"/>
      <c r="F93" s="165"/>
      <c r="G93" s="139"/>
      <c r="H93" s="134"/>
      <c r="I93" s="134"/>
      <c r="J93" s="175"/>
      <c r="K93" s="134"/>
      <c r="L93" s="134"/>
      <c r="M93" s="134"/>
      <c r="N93" s="115"/>
    </row>
    <row r="94" spans="1:14" ht="33.950000000000003" customHeight="1" x14ac:dyDescent="0.25">
      <c r="A94" s="137"/>
      <c r="B94" s="138"/>
      <c r="C94" s="163"/>
      <c r="D94" s="131"/>
      <c r="E94" s="163"/>
      <c r="F94" s="165"/>
      <c r="G94" s="139"/>
      <c r="H94" s="135"/>
      <c r="I94" s="134"/>
      <c r="J94" s="175"/>
      <c r="K94" s="134"/>
      <c r="L94" s="135"/>
      <c r="M94" s="135"/>
      <c r="N94" s="116"/>
    </row>
    <row r="95" spans="1:14" ht="22.15" customHeight="1" x14ac:dyDescent="0.25">
      <c r="A95" s="137"/>
      <c r="B95" s="138"/>
      <c r="C95" s="163"/>
      <c r="D95" s="131"/>
      <c r="E95" s="163"/>
      <c r="F95" s="165"/>
      <c r="G95" s="139"/>
      <c r="H95" s="133" t="str">
        <f>IF(PlandeAccion2021!H95="","",PlandeAccion2021!H95)</f>
        <v>ROL LIDERAZGO ESTRATÉGICO</v>
      </c>
      <c r="I95" s="134"/>
      <c r="J95" s="175"/>
      <c r="K95" s="134"/>
      <c r="L95" s="133" t="s">
        <v>371</v>
      </c>
      <c r="M95" s="156">
        <v>44561</v>
      </c>
      <c r="N95" s="114" t="s">
        <v>370</v>
      </c>
    </row>
    <row r="96" spans="1:14" ht="22.15" customHeight="1" x14ac:dyDescent="0.25">
      <c r="A96" s="137"/>
      <c r="B96" s="138"/>
      <c r="C96" s="163"/>
      <c r="D96" s="131"/>
      <c r="E96" s="163"/>
      <c r="F96" s="165"/>
      <c r="G96" s="139"/>
      <c r="H96" s="134"/>
      <c r="I96" s="134"/>
      <c r="J96" s="175"/>
      <c r="K96" s="134"/>
      <c r="L96" s="134"/>
      <c r="M96" s="134"/>
      <c r="N96" s="115"/>
    </row>
    <row r="97" spans="1:14" ht="22.15" customHeight="1" x14ac:dyDescent="0.25">
      <c r="A97" s="137"/>
      <c r="B97" s="138"/>
      <c r="C97" s="163"/>
      <c r="D97" s="131"/>
      <c r="E97" s="163"/>
      <c r="F97" s="165"/>
      <c r="G97" s="139"/>
      <c r="H97" s="134"/>
      <c r="I97" s="134"/>
      <c r="J97" s="175"/>
      <c r="K97" s="134"/>
      <c r="L97" s="134"/>
      <c r="M97" s="134"/>
      <c r="N97" s="115"/>
    </row>
    <row r="98" spans="1:14" ht="22.15" customHeight="1" x14ac:dyDescent="0.25">
      <c r="A98" s="137"/>
      <c r="B98" s="138"/>
      <c r="C98" s="163"/>
      <c r="D98" s="131"/>
      <c r="E98" s="163"/>
      <c r="F98" s="165"/>
      <c r="G98" s="139"/>
      <c r="H98" s="135"/>
      <c r="I98" s="135"/>
      <c r="J98" s="176"/>
      <c r="K98" s="135"/>
      <c r="L98" s="135"/>
      <c r="M98" s="135"/>
      <c r="N98" s="116"/>
    </row>
    <row r="99" spans="1:14" ht="67.5" customHeight="1" x14ac:dyDescent="0.25">
      <c r="A99" s="137"/>
      <c r="B99" s="138"/>
      <c r="C99" s="163"/>
      <c r="D99" s="132"/>
      <c r="E99" s="163"/>
      <c r="F99" s="166"/>
      <c r="G99" s="139"/>
      <c r="H99" s="46" t="str">
        <f>IF(PlandeAccion2021!H99="","",PlandeAccion2021!H99)</f>
        <v>GESTIÓN DEL CONVENIO INTERADMIISTRATIVO CON AUDITORÍA GENERAL DE LA REPÚBLICA</v>
      </c>
      <c r="I99" s="46" t="str">
        <f>IF(PlandeAccion2021!Q99="","",PlandeAccion2021!Q99)</f>
        <v xml:space="preserve">Informe de avance de la implementación del Sistema de Información Integral de Auditoría (SIA) </v>
      </c>
      <c r="J99" s="76" t="s">
        <v>230</v>
      </c>
      <c r="K99" s="46" t="s">
        <v>230</v>
      </c>
      <c r="L99" s="46" t="s">
        <v>378</v>
      </c>
      <c r="M99" s="74">
        <v>44561</v>
      </c>
      <c r="N99" s="12" t="s">
        <v>377</v>
      </c>
    </row>
    <row r="100" spans="1:14" ht="25.5" x14ac:dyDescent="0.25">
      <c r="A100" s="137"/>
      <c r="B100" s="138"/>
      <c r="C100" s="163"/>
      <c r="D100" s="163" t="str">
        <f>PlandeAccion2021!D100</f>
        <v>Fortalecer la autonomía e independencia judicial, administrativa y financiera de la Rama Judicial</v>
      </c>
      <c r="E100" s="163"/>
      <c r="F100" s="30" t="str">
        <f>PlandeAccion2021!F100</f>
        <v>g) Fortalecer continuamente las competencias y el liderazgo del talento humano de la organización</v>
      </c>
      <c r="G100" s="139"/>
      <c r="H100" s="33" t="str">
        <f>IF(PlandeAccion2021!H100="","",PlandeAccion2021!H100)</f>
        <v/>
      </c>
      <c r="I100" s="46" t="str">
        <f>IF(PlandeAccion2021!Q98="","",PlandeAccion2021!Q98)</f>
        <v/>
      </c>
      <c r="J100" s="75"/>
      <c r="K100" s="33"/>
      <c r="L100" s="33"/>
      <c r="M100" s="33"/>
      <c r="N100" s="12"/>
    </row>
    <row r="101" spans="1:14" ht="25.5" x14ac:dyDescent="0.25">
      <c r="A101" s="137"/>
      <c r="B101" s="138"/>
      <c r="C101" s="163"/>
      <c r="D101" s="163"/>
      <c r="E101" s="163"/>
      <c r="F101" s="30" t="str">
        <f>PlandeAccion2021!F101</f>
        <v>h) Reconocer la importancia del talento humano y de la gestión del conocimiento en la Administración de Justicia.</v>
      </c>
      <c r="G101" s="139"/>
      <c r="H101" s="33" t="str">
        <f>IF(PlandeAccion2021!H101="","",PlandeAccion2021!H101)</f>
        <v/>
      </c>
      <c r="I101" s="46" t="str">
        <f>IF(PlandeAccion2021!Q100="","",PlandeAccion2021!Q100)</f>
        <v/>
      </c>
      <c r="J101" s="75"/>
      <c r="K101" s="33"/>
      <c r="L101" s="33"/>
      <c r="M101" s="33"/>
      <c r="N101" s="12"/>
    </row>
    <row r="102" spans="1:14" ht="38.25" x14ac:dyDescent="0.25">
      <c r="A102" s="137"/>
      <c r="B102" s="138"/>
      <c r="C102" s="163"/>
      <c r="D102" s="47" t="str">
        <f>PlandeAccion2021!D102</f>
        <v>Atraer, desarrollar y mantener a los mejores servidores judiciales</v>
      </c>
      <c r="E102" s="163"/>
      <c r="F102" s="30" t="str">
        <f>PlandeAccion2021!F102</f>
        <v>i) Aprovechar eficientemente los recursos naturales utilizados por la entidad, en especial el uso del papel, el agua y la energía, y gestionar de manera racional los residuos sólidos.</v>
      </c>
      <c r="G102" s="139"/>
      <c r="H102" s="33" t="str">
        <f>IF(PlandeAccion2021!H102="","",PlandeAccion2021!H102)</f>
        <v/>
      </c>
      <c r="I102" s="46" t="str">
        <f>IF(PlandeAccion2021!Q101="","",PlandeAccion2021!Q101)</f>
        <v/>
      </c>
      <c r="J102" s="75"/>
      <c r="K102" s="33"/>
      <c r="L102" s="33"/>
      <c r="M102" s="33"/>
      <c r="N102" s="12"/>
    </row>
    <row r="103" spans="1:14" ht="25.5" customHeight="1" x14ac:dyDescent="0.25">
      <c r="A103" s="137"/>
      <c r="B103" s="138"/>
      <c r="C103" s="163"/>
      <c r="D103" s="163" t="str">
        <f>PlandeAccion2021!D103</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63"/>
      <c r="F103" s="30" t="str">
        <f>PlandeAccion2021!F103</f>
        <v>j) Prevenir la contaminación ambiental potencial generada por las actividades administrativas y judiciales.</v>
      </c>
      <c r="G103" s="139"/>
      <c r="H103" s="33" t="str">
        <f>IF(PlandeAccion2021!H103="","",PlandeAccion2021!H103)</f>
        <v/>
      </c>
      <c r="I103" s="46" t="str">
        <f>IF(PlandeAccion2021!Q102="","",PlandeAccion2021!Q102)</f>
        <v/>
      </c>
      <c r="J103" s="75"/>
      <c r="K103" s="33"/>
      <c r="L103" s="33"/>
      <c r="M103" s="33"/>
      <c r="N103" s="12"/>
    </row>
    <row r="104" spans="1:14" ht="25.5" x14ac:dyDescent="0.25">
      <c r="A104" s="137"/>
      <c r="B104" s="138"/>
      <c r="C104" s="163"/>
      <c r="D104" s="163"/>
      <c r="E104" s="163"/>
      <c r="F104" s="30" t="str">
        <f>PlandeAccion2021!F104</f>
        <v>k) Garantizar el oportuno y eficaz cumplimiento de la legislación ambiental aplicable a las actividades administrativas y laborales.</v>
      </c>
      <c r="G104" s="139"/>
      <c r="H104" s="33" t="str">
        <f>IF(PlandeAccion2021!H104="","",PlandeAccion2021!H104)</f>
        <v/>
      </c>
      <c r="I104" s="46" t="str">
        <f>IF(PlandeAccion2021!Q103="","",PlandeAccion2021!Q103)</f>
        <v/>
      </c>
      <c r="J104" s="75"/>
      <c r="K104" s="33"/>
      <c r="L104" s="33"/>
      <c r="M104" s="33"/>
      <c r="N104" s="12"/>
    </row>
    <row r="105" spans="1:14" ht="38.25" hidden="1" customHeight="1" x14ac:dyDescent="0.25">
      <c r="A105" s="133">
        <f>PlandeAccion2021!A105:A111</f>
        <v>7</v>
      </c>
      <c r="B105" s="133" t="str">
        <f>PlandeAccion2021!B105:B111</f>
        <v>PILAR ESTRATÉGICO DE ANTICORRUPCIÓN Y TRANSPARENCIA</v>
      </c>
      <c r="C105" s="130" t="str">
        <f>PlandeAccion2021!$C$105:$C$111</f>
        <v>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v>
      </c>
      <c r="D105" s="47" t="str">
        <f>PlandeAccion2021!D105</f>
        <v>Fortalecer la transparencia y apertura de datos de la Rama Judicial</v>
      </c>
      <c r="E105" s="120" t="str">
        <f>PlandeAccion2021!E105:E111</f>
        <v>Posicionar la imagen de la Rama Judicial como pilar de ética, objetividad y transparencia.</v>
      </c>
      <c r="F105" s="30" t="str">
        <f>PlandeAccion2021!F105</f>
        <v xml:space="preserve">a) Sensibilizar y propiciar la interiorización en los servidores judiciales de los valores y principios éticos que deben regir su actuar frente a la sociedad. </v>
      </c>
      <c r="G105" s="120" t="str">
        <f>PlandeAccion2021!G105:G111</f>
        <v>5. Fomentar la cultura organizacional de calidad, control y medio ambiente, orientada a la responsabilidad social y ética del servidor judicial.
6. Generar las condiciones adecuadas y convenientes necesarias para la transparencia, rendición de cuentas y participación ciudadana.</v>
      </c>
      <c r="H105" s="33" t="str">
        <f>IF(PlandeAccion2021!H105="","",PlandeAccion2021!H105)</f>
        <v/>
      </c>
      <c r="I105" s="46" t="str">
        <f>IF(PlandeAccion2021!Q104="","",PlandeAccion2021!Q104)</f>
        <v/>
      </c>
      <c r="J105" s="75"/>
      <c r="K105" s="33"/>
      <c r="L105" s="33"/>
      <c r="M105" s="33"/>
      <c r="N105" s="12"/>
    </row>
    <row r="106" spans="1:14" ht="25.5" hidden="1" customHeight="1" x14ac:dyDescent="0.25">
      <c r="A106" s="134"/>
      <c r="B106" s="134"/>
      <c r="C106" s="131"/>
      <c r="D106" s="47" t="str">
        <f>PlandeAccion2021!D106</f>
        <v>Fortalecer la autonomía e independencia judicial, administrativa y financiera de la Rama Judicial</v>
      </c>
      <c r="E106" s="121"/>
      <c r="F106" s="159" t="str">
        <f>PlandeAccion2021!F106</f>
        <v>b) Mejorar los mecanismos de comunicación y acceso a la información judicial, que permita el control social sobre la gestión judicial.</v>
      </c>
      <c r="G106" s="121"/>
      <c r="H106" s="33" t="str">
        <f>IF(PlandeAccion2021!H106="","",PlandeAccion2021!H106)</f>
        <v/>
      </c>
      <c r="I106" s="46" t="str">
        <f>IF(PlandeAccion2021!Q105="","",PlandeAccion2021!Q105)</f>
        <v/>
      </c>
      <c r="J106" s="75"/>
      <c r="K106" s="33"/>
      <c r="L106" s="33"/>
      <c r="M106" s="33"/>
      <c r="N106" s="12"/>
    </row>
    <row r="107" spans="1:14" hidden="1" x14ac:dyDescent="0.25">
      <c r="A107" s="134"/>
      <c r="B107" s="134"/>
      <c r="C107" s="131"/>
      <c r="D107" s="47" t="str">
        <f>PlandeAccion2021!D107</f>
        <v>Atraer, desarrollar y mantener a los mejores servidores judiciales</v>
      </c>
      <c r="E107" s="121"/>
      <c r="F107" s="161"/>
      <c r="G107" s="121"/>
      <c r="H107" s="33" t="str">
        <f>IF(PlandeAccion2021!H107="","",PlandeAccion2021!H107)</f>
        <v/>
      </c>
      <c r="I107" s="46" t="str">
        <f>IF(PlandeAccion2021!Q106="","",PlandeAccion2021!Q106)</f>
        <v/>
      </c>
      <c r="J107" s="75"/>
      <c r="K107" s="33"/>
      <c r="L107" s="33"/>
      <c r="M107" s="33"/>
      <c r="N107" s="12"/>
    </row>
    <row r="108" spans="1:14" ht="12.75" hidden="1" customHeight="1" x14ac:dyDescent="0.25">
      <c r="A108" s="134"/>
      <c r="B108" s="134"/>
      <c r="C108" s="131"/>
      <c r="D108" s="47" t="str">
        <f>PlandeAccion2021!D108</f>
        <v>Mejorar la efectividad de la Rama Judicial y disminuir la congestión</v>
      </c>
      <c r="E108" s="121"/>
      <c r="F108" s="159" t="str">
        <f>PlandeAccion2021!F108</f>
        <v>c) Fortalecer las herramientas de divulgación y rendición de cuentas que contribuyan a fortalecer la confianza ciudadana en la administración de justicia.</v>
      </c>
      <c r="G108" s="121"/>
      <c r="H108" s="33" t="str">
        <f>IF(PlandeAccion2021!H108="","",PlandeAccion2021!H108)</f>
        <v/>
      </c>
      <c r="I108" s="46" t="str">
        <f>IF(PlandeAccion2021!Q107="","",PlandeAccion2021!Q107)</f>
        <v/>
      </c>
      <c r="J108" s="75"/>
      <c r="K108" s="33"/>
      <c r="L108" s="33"/>
      <c r="M108" s="33"/>
      <c r="N108" s="12"/>
    </row>
    <row r="109" spans="1:14" hidden="1" x14ac:dyDescent="0.25">
      <c r="A109" s="134"/>
      <c r="B109" s="134"/>
      <c r="C109" s="131"/>
      <c r="D109" s="47" t="str">
        <f>PlandeAccion2021!D109</f>
        <v>Mejorar el acceso a la justicia</v>
      </c>
      <c r="E109" s="121"/>
      <c r="F109" s="161"/>
      <c r="G109" s="121"/>
      <c r="H109" s="33" t="str">
        <f>IF(PlandeAccion2021!H109="","",PlandeAccion2021!H109)</f>
        <v/>
      </c>
      <c r="I109" s="46" t="str">
        <f>IF(PlandeAccion2021!Q108="","",PlandeAccion2021!Q108)</f>
        <v/>
      </c>
      <c r="J109" s="75"/>
      <c r="K109" s="33"/>
      <c r="L109" s="33"/>
      <c r="M109" s="33"/>
      <c r="N109" s="12"/>
    </row>
    <row r="110" spans="1:14" ht="12.75" hidden="1" customHeight="1" x14ac:dyDescent="0.25">
      <c r="A110" s="134"/>
      <c r="B110" s="134"/>
      <c r="C110" s="131"/>
      <c r="D110" s="47" t="str">
        <f>PlandeAccion2021!D110</f>
        <v>Impactar en la gestión judicial, fortaleciendo la imagen institucional y los valores y principios éticos en los servidores judiciales</v>
      </c>
      <c r="E110" s="121"/>
      <c r="F110" s="159" t="str">
        <f>PlandeAccion2021!F110</f>
        <v>d) Fortalecer los mecanismos de seguimiento y control de sanciones a los servidores judiciales y a los abogados.</v>
      </c>
      <c r="G110" s="121"/>
      <c r="H110" s="33" t="str">
        <f>IF(PlandeAccion2021!H110="","",PlandeAccion2021!H110)</f>
        <v/>
      </c>
      <c r="I110" s="46" t="str">
        <f>IF(PlandeAccion2021!Q109="","",PlandeAccion2021!Q109)</f>
        <v/>
      </c>
      <c r="J110" s="75"/>
      <c r="K110" s="33"/>
      <c r="L110" s="33"/>
      <c r="M110" s="33"/>
      <c r="N110" s="12"/>
    </row>
    <row r="111" spans="1:14" ht="12.75" hidden="1" customHeight="1" x14ac:dyDescent="0.25">
      <c r="A111" s="135"/>
      <c r="B111" s="135"/>
      <c r="C111" s="132"/>
      <c r="D111" s="47" t="str">
        <f>PlandeAccion2021!D111</f>
        <v>Lo anterior motivará a brindar una respuesta efectiva a los requerimientos de justicia e incrementar en los usuarios la confianza en el sistema</v>
      </c>
      <c r="E111" s="122"/>
      <c r="F111" s="161"/>
      <c r="G111" s="122"/>
      <c r="H111" s="33" t="str">
        <f>IF(PlandeAccion2021!H111="","",PlandeAccion2021!H111)</f>
        <v/>
      </c>
      <c r="I111" s="46" t="str">
        <f>IF(PlandeAccion2021!Q110="","",PlandeAccion2021!Q110)</f>
        <v/>
      </c>
      <c r="J111" s="75"/>
      <c r="K111" s="33"/>
      <c r="L111" s="33"/>
      <c r="M111" s="33"/>
      <c r="N111" s="12"/>
    </row>
  </sheetData>
  <mergeCells count="101">
    <mergeCell ref="E15:E24"/>
    <mergeCell ref="F15:F16"/>
    <mergeCell ref="G15:G24"/>
    <mergeCell ref="F18:F20"/>
    <mergeCell ref="F21:F22"/>
    <mergeCell ref="H3:H4"/>
    <mergeCell ref="I3:N3"/>
    <mergeCell ref="A5:A9"/>
    <mergeCell ref="B5:B9"/>
    <mergeCell ref="C5:C9"/>
    <mergeCell ref="E5:E9"/>
    <mergeCell ref="G5:G9"/>
    <mergeCell ref="A3:A4"/>
    <mergeCell ref="B3:B4"/>
    <mergeCell ref="C3:C4"/>
    <mergeCell ref="D3:D4"/>
    <mergeCell ref="E3:E4"/>
    <mergeCell ref="F3:F4"/>
    <mergeCell ref="G3:G4"/>
    <mergeCell ref="A29:A39"/>
    <mergeCell ref="B29:B39"/>
    <mergeCell ref="C29:C39"/>
    <mergeCell ref="E29:E39"/>
    <mergeCell ref="A10:A14"/>
    <mergeCell ref="B10:B14"/>
    <mergeCell ref="C10:C14"/>
    <mergeCell ref="E10:E14"/>
    <mergeCell ref="A2:G2"/>
    <mergeCell ref="G29:G39"/>
    <mergeCell ref="F30:F31"/>
    <mergeCell ref="F32:F33"/>
    <mergeCell ref="F34:F35"/>
    <mergeCell ref="F36:F37"/>
    <mergeCell ref="F38:F39"/>
    <mergeCell ref="A25:A28"/>
    <mergeCell ref="B25:B28"/>
    <mergeCell ref="C25:C28"/>
    <mergeCell ref="E25:E28"/>
    <mergeCell ref="G25:G28"/>
    <mergeCell ref="G10:G14"/>
    <mergeCell ref="A15:A24"/>
    <mergeCell ref="B15:B24"/>
    <mergeCell ref="C15:C24"/>
    <mergeCell ref="E105:E111"/>
    <mergeCell ref="G105:G111"/>
    <mergeCell ref="F106:F107"/>
    <mergeCell ref="F108:F109"/>
    <mergeCell ref="F110:F111"/>
    <mergeCell ref="D100:D101"/>
    <mergeCell ref="D103:D104"/>
    <mergeCell ref="A105:A111"/>
    <mergeCell ref="B105:B111"/>
    <mergeCell ref="C105:C111"/>
    <mergeCell ref="G40:G104"/>
    <mergeCell ref="F45:F99"/>
    <mergeCell ref="A40:A104"/>
    <mergeCell ref="B40:B104"/>
    <mergeCell ref="D40:D41"/>
    <mergeCell ref="D42:D43"/>
    <mergeCell ref="C40:C104"/>
    <mergeCell ref="E40:E104"/>
    <mergeCell ref="D44:D99"/>
    <mergeCell ref="L69:L84"/>
    <mergeCell ref="M69:M84"/>
    <mergeCell ref="L87:L88"/>
    <mergeCell ref="H46:H51"/>
    <mergeCell ref="I46:I98"/>
    <mergeCell ref="H52:H57"/>
    <mergeCell ref="H58:H65"/>
    <mergeCell ref="H66:H68"/>
    <mergeCell ref="H69:H84"/>
    <mergeCell ref="H85:H86"/>
    <mergeCell ref="H87:H88"/>
    <mergeCell ref="H89:H94"/>
    <mergeCell ref="H95:H98"/>
    <mergeCell ref="L95:L98"/>
    <mergeCell ref="M95:M98"/>
    <mergeCell ref="N95:N98"/>
    <mergeCell ref="M87:M88"/>
    <mergeCell ref="N87:N88"/>
    <mergeCell ref="L89:L94"/>
    <mergeCell ref="M89:M94"/>
    <mergeCell ref="N89:N94"/>
    <mergeCell ref="J46:J98"/>
    <mergeCell ref="K46:K98"/>
    <mergeCell ref="N69:N84"/>
    <mergeCell ref="L85:L86"/>
    <mergeCell ref="M85:M86"/>
    <mergeCell ref="N85:N86"/>
    <mergeCell ref="N58:N65"/>
    <mergeCell ref="L66:L68"/>
    <mergeCell ref="M66:M68"/>
    <mergeCell ref="N66:N68"/>
    <mergeCell ref="N46:N51"/>
    <mergeCell ref="L52:L57"/>
    <mergeCell ref="M52:M57"/>
    <mergeCell ref="N52:N57"/>
    <mergeCell ref="L46:L51"/>
    <mergeCell ref="M46:M51"/>
    <mergeCell ref="L58:L65"/>
    <mergeCell ref="M58:M65"/>
  </mergeCells>
  <dataValidations disablePrompts="1"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F35DD11DF2FC4ABC63E178DE5A387E" ma:contentTypeVersion="13" ma:contentTypeDescription="Crear nuevo documento." ma:contentTypeScope="" ma:versionID="2cb4fa3104f0330708263e7166173f87">
  <xsd:schema xmlns:xsd="http://www.w3.org/2001/XMLSchema" xmlns:xs="http://www.w3.org/2001/XMLSchema" xmlns:p="http://schemas.microsoft.com/office/2006/metadata/properties" xmlns:ns3="cfb2f346-fbe2-440c-b8fc-4397855baede" xmlns:ns4="f028618a-47d7-48d6-b1ec-3ff916b7305f" targetNamespace="http://schemas.microsoft.com/office/2006/metadata/properties" ma:root="true" ma:fieldsID="6696f7618460b437ad7b8efdfd050133" ns3:_="" ns4:_="">
    <xsd:import namespace="cfb2f346-fbe2-440c-b8fc-4397855baede"/>
    <xsd:import namespace="f028618a-47d7-48d6-b1ec-3ff916b7305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2f346-fbe2-440c-b8fc-4397855ba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28618a-47d7-48d6-b1ec-3ff916b730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B20370-25E2-42C4-95EB-B2B922C6E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2f346-fbe2-440c-b8fc-4397855baede"/>
    <ds:schemaRef ds:uri="f028618a-47d7-48d6-b1ec-3ff916b73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36EBBC-DFE6-47FD-B0DA-2847A363516D}">
  <ds:schemaRefs>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f028618a-47d7-48d6-b1ec-3ff916b7305f"/>
    <ds:schemaRef ds:uri="cfb2f346-fbe2-440c-b8fc-4397855baede"/>
    <ds:schemaRef ds:uri="http://www.w3.org/XML/1998/namespace"/>
  </ds:schemaRefs>
</ds:datastoreItem>
</file>

<file path=customXml/itemProps3.xml><?xml version="1.0" encoding="utf-8"?>
<ds:datastoreItem xmlns:ds="http://schemas.openxmlformats.org/officeDocument/2006/customXml" ds:itemID="{C27496B4-6D4C-4493-9091-6833ADB98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PlandeAccion2021</vt:lpstr>
      <vt:lpstr>SEGUIMIENTO_ 1_TRIM</vt:lpstr>
      <vt:lpstr>SEGUIMIENTO_2_TRIM</vt:lpstr>
      <vt:lpstr>SEGUIMIENTO_3_TRIM</vt:lpstr>
      <vt:lpstr>SEGUIMIENTO_4_TRIM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csj</cp:lastModifiedBy>
  <cp:revision/>
  <dcterms:created xsi:type="dcterms:W3CDTF">2020-02-13T14:21:15Z</dcterms:created>
  <dcterms:modified xsi:type="dcterms:W3CDTF">2022-03-07T21:18:00Z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0x0101009FF35DD11DF2FC4ABC63E178DE5A387E</vt:lpwstr>
  </property>
</Properties>
</file>