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etbcsj-my.sharepoint.com/personal/jgonzalt_cendoj_ramajudicial_gov_co/Documents/SIGCMA UNIDAD/RIESGOS/2022/"/>
    </mc:Choice>
  </mc:AlternateContent>
  <xr:revisionPtr revIDLastSave="0" documentId="6_{AC9EDAF8-8DF2-4E85-8950-4AABB657A631}" xr6:coauthVersionLast="47" xr6:coauthVersionMax="47" xr10:uidLastSave="{00000000-0000-0000-0000-000000000000}"/>
  <bookViews>
    <workbookView xWindow="-120" yWindow="-120" windowWidth="20730" windowHeight="11040" firstSheet="2" activeTab="4" xr2:uid="{3E3DCF31-E9A4-4BF8-A2F1-A5D8E6F10397}"/>
  </bookViews>
  <sheets>
    <sheet name="Instructivo" sheetId="3" r:id="rId1"/>
    <sheet name="Presentacion " sheetId="10" r:id="rId2"/>
    <sheet name="Analisis de Contexto" sheetId="22" r:id="rId3"/>
    <sheet name="Estrategias" sheetId="15"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Posibilidad" localSheetId="3">[3]Hoja2!$H$3:$H$7</definedName>
    <definedName name="Posibilidad">[3]Hoja2!$H$3:$H$7</definedName>
  </definedNames>
  <calcPr calcId="191028"/>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T45" i="1"/>
  <c r="Z45" i="1"/>
  <c r="Z46" i="1"/>
  <c r="Z47" i="1"/>
  <c r="Z48" i="1"/>
  <c r="Z49" i="1"/>
  <c r="AB45" i="1"/>
  <c r="Y48" i="1"/>
  <c r="Q48" i="1"/>
  <c r="X48" i="1"/>
  <c r="T48" i="1"/>
  <c r="Z33" i="1"/>
  <c r="Y33" i="1"/>
  <c r="Q33" i="1"/>
  <c r="X33" i="1"/>
  <c r="T33" i="1"/>
  <c r="Q29" i="1"/>
  <c r="Q28" i="1"/>
  <c r="Q27" i="1"/>
  <c r="X27" i="1"/>
  <c r="Q26" i="1"/>
  <c r="T29" i="1"/>
  <c r="T28" i="1"/>
  <c r="T27" i="1"/>
  <c r="T26" i="1"/>
  <c r="Z28" i="1"/>
  <c r="Y28" i="1"/>
  <c r="X28" i="1"/>
  <c r="Z27" i="1"/>
  <c r="Y27" i="1"/>
  <c r="Z26" i="1"/>
  <c r="Y26" i="1"/>
  <c r="X26" i="1"/>
  <c r="Z43" i="1"/>
  <c r="Y43" i="1"/>
  <c r="Z42" i="1"/>
  <c r="Y42" i="1"/>
  <c r="T43" i="1"/>
  <c r="T42" i="1"/>
  <c r="Q43" i="1"/>
  <c r="X43" i="1"/>
  <c r="Q42" i="1"/>
  <c r="X42" i="1"/>
  <c r="Z13" i="1"/>
  <c r="Y13" i="1"/>
  <c r="T13" i="1"/>
  <c r="Q13" i="1"/>
  <c r="X13" i="1"/>
  <c r="L10" i="1"/>
  <c r="I10" i="17" s="1"/>
  <c r="M10" i="1"/>
  <c r="AD11" i="1" s="1"/>
  <c r="AC11" i="1" s="1"/>
  <c r="I30" i="1"/>
  <c r="J30" i="1"/>
  <c r="Z32" i="1"/>
  <c r="Y32" i="1"/>
  <c r="L30" i="1"/>
  <c r="M30" i="1"/>
  <c r="Q30" i="1"/>
  <c r="T30" i="1"/>
  <c r="Q31" i="1"/>
  <c r="T31" i="1"/>
  <c r="Q32" i="1"/>
  <c r="X32" i="1"/>
  <c r="T32" i="1"/>
  <c r="Q34" i="1"/>
  <c r="T34" i="1"/>
  <c r="N30" i="1"/>
  <c r="AD30" i="1"/>
  <c r="AC30" i="1"/>
  <c r="AD34" i="1"/>
  <c r="AC34" i="1"/>
  <c r="AD32" i="1"/>
  <c r="AC32" i="1"/>
  <c r="AD31" i="1"/>
  <c r="X34" i="1"/>
  <c r="X31" i="1"/>
  <c r="X30" i="1"/>
  <c r="Z34" i="1"/>
  <c r="Y34" i="1"/>
  <c r="Z31" i="1"/>
  <c r="Y31" i="1"/>
  <c r="Z30" i="1"/>
  <c r="AF30" i="1"/>
  <c r="AE30" i="1"/>
  <c r="AC31" i="1"/>
  <c r="Y30" i="1"/>
  <c r="AB30" i="1"/>
  <c r="AA30" i="1"/>
  <c r="AG30" i="1"/>
  <c r="M55" i="1"/>
  <c r="L55" i="1"/>
  <c r="M50" i="1"/>
  <c r="L50" i="1"/>
  <c r="M45" i="1"/>
  <c r="L45" i="1"/>
  <c r="M40" i="1"/>
  <c r="L40" i="1"/>
  <c r="M35" i="1"/>
  <c r="L35" i="1"/>
  <c r="M25" i="1"/>
  <c r="L25" i="1"/>
  <c r="M20" i="1"/>
  <c r="L20" i="1"/>
  <c r="M15" i="1"/>
  <c r="L15" i="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50" i="19"/>
  <c r="I15" i="19"/>
  <c r="I55" i="19"/>
  <c r="I50" i="18"/>
  <c r="I40" i="18"/>
  <c r="I40" i="19"/>
  <c r="I55" i="20"/>
  <c r="I45" i="18"/>
  <c r="I45" i="20"/>
  <c r="I30" i="20"/>
  <c r="I30" i="18"/>
  <c r="I25" i="19"/>
  <c r="I25" i="18"/>
  <c r="I20" i="19"/>
  <c r="I20" i="20"/>
  <c r="I15" i="18"/>
  <c r="I40" i="1"/>
  <c r="T59" i="1"/>
  <c r="Q59" i="1"/>
  <c r="AD59" i="1"/>
  <c r="AC59" i="1"/>
  <c r="T58" i="1"/>
  <c r="Q58" i="1"/>
  <c r="T57" i="1"/>
  <c r="Q57" i="1"/>
  <c r="AD57" i="1"/>
  <c r="T56" i="1"/>
  <c r="Q56" i="1"/>
  <c r="AD56" i="1"/>
  <c r="T55" i="1"/>
  <c r="Q55" i="1"/>
  <c r="AD55" i="1"/>
  <c r="I55" i="17"/>
  <c r="J55" i="1"/>
  <c r="Z55" i="1"/>
  <c r="I55" i="1"/>
  <c r="T54" i="1"/>
  <c r="Q54" i="1"/>
  <c r="AD54" i="1"/>
  <c r="AC54" i="1"/>
  <c r="T53" i="1"/>
  <c r="Q53" i="1"/>
  <c r="AD53" i="1"/>
  <c r="T52" i="1"/>
  <c r="Q52" i="1"/>
  <c r="X52" i="1"/>
  <c r="T51" i="1"/>
  <c r="Q51" i="1"/>
  <c r="X51" i="1"/>
  <c r="T50" i="1"/>
  <c r="Q50" i="1"/>
  <c r="X50" i="1"/>
  <c r="I50" i="17"/>
  <c r="J50" i="1"/>
  <c r="Z52" i="1"/>
  <c r="Y52" i="1"/>
  <c r="I50" i="1"/>
  <c r="T49" i="1"/>
  <c r="Q49" i="1"/>
  <c r="T47" i="1"/>
  <c r="Q47" i="1"/>
  <c r="AD47" i="1"/>
  <c r="Y46" i="1"/>
  <c r="T46" i="1"/>
  <c r="Q46" i="1"/>
  <c r="Q45" i="1"/>
  <c r="I45" i="17"/>
  <c r="Y47" i="1"/>
  <c r="I45" i="1"/>
  <c r="T44" i="1"/>
  <c r="Q44" i="1"/>
  <c r="T41" i="1"/>
  <c r="Q41" i="1"/>
  <c r="AD41" i="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X45" i="1"/>
  <c r="H45" i="18"/>
  <c r="H45" i="19"/>
  <c r="H45" i="20"/>
  <c r="H40" i="17"/>
  <c r="H40" i="18"/>
  <c r="H40" i="19"/>
  <c r="H40" i="20"/>
  <c r="N50" i="1"/>
  <c r="J50" i="17"/>
  <c r="H50" i="18"/>
  <c r="H50" i="19"/>
  <c r="H50" i="20"/>
  <c r="AD50" i="1"/>
  <c r="AC50" i="1"/>
  <c r="X54" i="1"/>
  <c r="AD40" i="1"/>
  <c r="AC40" i="1"/>
  <c r="H55" i="17"/>
  <c r="H55" i="18"/>
  <c r="H55" i="19"/>
  <c r="H55" i="20"/>
  <c r="AD58" i="1"/>
  <c r="AC58" i="1"/>
  <c r="AC56" i="1"/>
  <c r="AD52" i="1"/>
  <c r="AC52" i="1"/>
  <c r="AD51" i="1"/>
  <c r="AC51" i="1"/>
  <c r="X58" i="1"/>
  <c r="X57" i="1"/>
  <c r="X56" i="1"/>
  <c r="X55" i="1"/>
  <c r="X59" i="1"/>
  <c r="X53" i="1"/>
  <c r="AD46" i="1"/>
  <c r="AC46" i="1"/>
  <c r="AD49" i="1"/>
  <c r="AC49" i="1"/>
  <c r="AD45" i="1"/>
  <c r="AD44" i="1"/>
  <c r="AC44" i="1"/>
  <c r="X49" i="1"/>
  <c r="X47" i="1"/>
  <c r="X46" i="1"/>
  <c r="X41" i="1"/>
  <c r="X44" i="1"/>
  <c r="AC41" i="1"/>
  <c r="X40" i="1"/>
  <c r="Z40" i="1"/>
  <c r="Y40" i="1"/>
  <c r="N45" i="1"/>
  <c r="H45" i="17"/>
  <c r="Y55" i="1"/>
  <c r="Z59" i="1"/>
  <c r="Y59" i="1"/>
  <c r="N55" i="1"/>
  <c r="Z57" i="1"/>
  <c r="Y57" i="1"/>
  <c r="AC57" i="1"/>
  <c r="Z58" i="1"/>
  <c r="Y58" i="1"/>
  <c r="Z56" i="1"/>
  <c r="Y56" i="1"/>
  <c r="Z51" i="1"/>
  <c r="Y51" i="1"/>
  <c r="AC53" i="1"/>
  <c r="Z50" i="1"/>
  <c r="Z54" i="1"/>
  <c r="Y54" i="1"/>
  <c r="Z53" i="1"/>
  <c r="Y53" i="1"/>
  <c r="H50" i="17"/>
  <c r="AC47" i="1"/>
  <c r="Y49" i="1"/>
  <c r="N40" i="1"/>
  <c r="Z44" i="1"/>
  <c r="Y44" i="1"/>
  <c r="Z41" i="1"/>
  <c r="Y41" i="1"/>
  <c r="J50" i="19"/>
  <c r="J50" i="18"/>
  <c r="J50" i="20"/>
  <c r="J55" i="17"/>
  <c r="J55" i="18"/>
  <c r="J55" i="20"/>
  <c r="J55" i="19"/>
  <c r="J45" i="17"/>
  <c r="J45" i="19"/>
  <c r="J45" i="20"/>
  <c r="J45" i="18"/>
  <c r="J40" i="17"/>
  <c r="J40" i="20"/>
  <c r="J40" i="18"/>
  <c r="J40" i="19"/>
  <c r="AB55" i="1"/>
  <c r="AA55" i="1"/>
  <c r="AF55" i="1"/>
  <c r="AE55" i="1"/>
  <c r="AC55" i="1"/>
  <c r="AF50" i="1"/>
  <c r="AE50" i="1"/>
  <c r="Y50" i="1"/>
  <c r="AB50" i="1"/>
  <c r="AA50" i="1"/>
  <c r="AA45" i="1"/>
  <c r="Y45" i="1"/>
  <c r="AC45" i="1"/>
  <c r="AF45" i="1"/>
  <c r="AE45" i="1"/>
  <c r="AF40" i="1"/>
  <c r="AE40" i="1"/>
  <c r="AB40" i="1"/>
  <c r="AA40" i="1"/>
  <c r="K40" i="18"/>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c r="M55" i="19"/>
  <c r="M55" i="18"/>
  <c r="M55" i="20"/>
  <c r="M50" i="17"/>
  <c r="M50" i="19"/>
  <c r="M50" i="18"/>
  <c r="M50" i="20"/>
  <c r="M45" i="17"/>
  <c r="M45" i="18"/>
  <c r="M45" i="19"/>
  <c r="M45" i="20"/>
  <c r="M40" i="17"/>
  <c r="M40" i="20"/>
  <c r="M40" i="19"/>
  <c r="M40" i="18"/>
  <c r="T39" i="1"/>
  <c r="Q39" i="1"/>
  <c r="AD39" i="1"/>
  <c r="T38" i="1"/>
  <c r="Q38" i="1"/>
  <c r="T37" i="1"/>
  <c r="Q37" i="1"/>
  <c r="T36" i="1"/>
  <c r="Q36" i="1"/>
  <c r="T35" i="1"/>
  <c r="Q35" i="1"/>
  <c r="J35" i="1"/>
  <c r="I35" i="1"/>
  <c r="X39" i="1"/>
  <c r="X38" i="1"/>
  <c r="H35" i="20"/>
  <c r="H35" i="18"/>
  <c r="H35" i="19"/>
  <c r="H35" i="17"/>
  <c r="I35" i="18"/>
  <c r="I35" i="19"/>
  <c r="I35" i="20"/>
  <c r="I35" i="17"/>
  <c r="Z38" i="1"/>
  <c r="Y38" i="1"/>
  <c r="X36" i="1"/>
  <c r="X37" i="1"/>
  <c r="Z35" i="1"/>
  <c r="Y35" i="1"/>
  <c r="Z39" i="1"/>
  <c r="Y39" i="1"/>
  <c r="Z37" i="1"/>
  <c r="Y37" i="1"/>
  <c r="X35" i="1"/>
  <c r="N35" i="1"/>
  <c r="AD38" i="1"/>
  <c r="AC38" i="1"/>
  <c r="AD36" i="1"/>
  <c r="AC36" i="1"/>
  <c r="AD37" i="1"/>
  <c r="AC37" i="1"/>
  <c r="AD35" i="1"/>
  <c r="AC39" i="1"/>
  <c r="Z36" i="1"/>
  <c r="Y36" i="1"/>
  <c r="H30" i="19"/>
  <c r="H30" i="20"/>
  <c r="H30" i="18"/>
  <c r="H30" i="17"/>
  <c r="J35" i="20"/>
  <c r="J35" i="18"/>
  <c r="J35" i="19"/>
  <c r="J35" i="17"/>
  <c r="AC35" i="1"/>
  <c r="AF35" i="1"/>
  <c r="AE35" i="1"/>
  <c r="AB35" i="1"/>
  <c r="AA35" i="1"/>
  <c r="K35" i="18"/>
  <c r="K35" i="19"/>
  <c r="K35" i="20"/>
  <c r="K35" i="17"/>
  <c r="J30" i="18"/>
  <c r="J30" i="19"/>
  <c r="J30" i="20"/>
  <c r="J30" i="17"/>
  <c r="L35" i="18"/>
  <c r="L35" i="19"/>
  <c r="L35" i="20"/>
  <c r="L35" i="17"/>
  <c r="AG35" i="1"/>
  <c r="K30" i="19"/>
  <c r="K30" i="20"/>
  <c r="K30" i="18"/>
  <c r="K30" i="17"/>
  <c r="L30" i="20"/>
  <c r="L30" i="18"/>
  <c r="L30" i="19"/>
  <c r="L30" i="17"/>
  <c r="M35" i="17"/>
  <c r="M35" i="19"/>
  <c r="M35" i="20"/>
  <c r="M35" i="18"/>
  <c r="M30" i="17"/>
  <c r="M30" i="20"/>
  <c r="M30" i="18"/>
  <c r="M30" i="19"/>
  <c r="T25" i="1"/>
  <c r="Q25" i="1"/>
  <c r="J25" i="1"/>
  <c r="I25" i="1"/>
  <c r="H25" i="18"/>
  <c r="H25" i="19"/>
  <c r="H25" i="20"/>
  <c r="H25" i="17"/>
  <c r="X29" i="1"/>
  <c r="X25" i="1"/>
  <c r="AD29" i="1"/>
  <c r="AC29" i="1"/>
  <c r="AD25" i="1"/>
  <c r="AC25" i="1"/>
  <c r="Z25" i="1"/>
  <c r="Y25" i="1"/>
  <c r="N25" i="1"/>
  <c r="Z29" i="1"/>
  <c r="Y29" i="1"/>
  <c r="AB25" i="1"/>
  <c r="J25" i="20"/>
  <c r="J25" i="19"/>
  <c r="J25" i="18"/>
  <c r="J25" i="17"/>
  <c r="AF25" i="1"/>
  <c r="AE25" i="1"/>
  <c r="AA25" i="1"/>
  <c r="K25" i="17"/>
  <c r="K25" i="18"/>
  <c r="K25" i="19"/>
  <c r="K25" i="20"/>
  <c r="L25" i="18"/>
  <c r="L25" i="19"/>
  <c r="L25" i="20"/>
  <c r="L25" i="17"/>
  <c r="AG25" i="1"/>
  <c r="M25" i="17"/>
  <c r="M25" i="19"/>
  <c r="M25" i="20"/>
  <c r="M25" i="18"/>
  <c r="T24" i="1"/>
  <c r="Q24" i="1"/>
  <c r="T23" i="1"/>
  <c r="Q23" i="1"/>
  <c r="T22" i="1"/>
  <c r="Q22" i="1"/>
  <c r="T21" i="1"/>
  <c r="Q21" i="1"/>
  <c r="T20" i="1"/>
  <c r="Q20" i="1"/>
  <c r="J20" i="1"/>
  <c r="I20" i="1"/>
  <c r="T19" i="1"/>
  <c r="Q19" i="1"/>
  <c r="T18" i="1"/>
  <c r="Q18" i="1"/>
  <c r="T17" i="1"/>
  <c r="Q17" i="1"/>
  <c r="T16" i="1"/>
  <c r="Q16" i="1"/>
  <c r="T15" i="1"/>
  <c r="Q15" i="1"/>
  <c r="J15" i="1"/>
  <c r="I15" i="1"/>
  <c r="N15" i="1"/>
  <c r="H15" i="18"/>
  <c r="H15" i="19"/>
  <c r="H15" i="20"/>
  <c r="H15" i="17"/>
  <c r="H20" i="20"/>
  <c r="H20" i="18"/>
  <c r="H20" i="19"/>
  <c r="H20" i="17"/>
  <c r="Z21" i="1"/>
  <c r="Y21" i="1"/>
  <c r="X20" i="1"/>
  <c r="X23" i="1"/>
  <c r="X21" i="1"/>
  <c r="X22" i="1"/>
  <c r="X24" i="1"/>
  <c r="Z15" i="1"/>
  <c r="Y15" i="1"/>
  <c r="X15" i="1"/>
  <c r="X17" i="1"/>
  <c r="X18" i="1"/>
  <c r="X19" i="1"/>
  <c r="X16" i="1"/>
  <c r="AD18" i="1"/>
  <c r="AD19" i="1"/>
  <c r="AD15" i="1"/>
  <c r="AD17" i="1"/>
  <c r="AD16" i="1"/>
  <c r="AD21" i="1"/>
  <c r="AD20" i="1"/>
  <c r="AD22" i="1"/>
  <c r="AD24" i="1"/>
  <c r="AD23" i="1"/>
  <c r="N20" i="1"/>
  <c r="Z20" i="1"/>
  <c r="Y20" i="1"/>
  <c r="Z22" i="1"/>
  <c r="Y22" i="1"/>
  <c r="Z24" i="1"/>
  <c r="Y24" i="1"/>
  <c r="Z23" i="1"/>
  <c r="Y23" i="1"/>
  <c r="Z19" i="1"/>
  <c r="Y19" i="1"/>
  <c r="Z16" i="1"/>
  <c r="Y16" i="1"/>
  <c r="Z17" i="1"/>
  <c r="Y17" i="1"/>
  <c r="Z18" i="1"/>
  <c r="Y18" i="1"/>
  <c r="J20" i="18"/>
  <c r="J20" i="20"/>
  <c r="J20" i="19"/>
  <c r="J20" i="17"/>
  <c r="J15" i="20"/>
  <c r="J15" i="18"/>
  <c r="J15" i="19"/>
  <c r="J15" i="17"/>
  <c r="AB20" i="1"/>
  <c r="AA20" i="1"/>
  <c r="AB15" i="1"/>
  <c r="AA15" i="1"/>
  <c r="K15" i="17"/>
  <c r="K15" i="19"/>
  <c r="K15" i="20"/>
  <c r="K15" i="18"/>
  <c r="K20" i="20"/>
  <c r="K20" i="18"/>
  <c r="K20" i="19"/>
  <c r="K20" i="17"/>
  <c r="T14" i="1"/>
  <c r="Q14" i="1"/>
  <c r="T12" i="1"/>
  <c r="Q12" i="1"/>
  <c r="AC23" i="1"/>
  <c r="AC21" i="1"/>
  <c r="AC19" i="1"/>
  <c r="AC22" i="1"/>
  <c r="AC24" i="1"/>
  <c r="AC18" i="1"/>
  <c r="AC16" i="1"/>
  <c r="AC17" i="1"/>
  <c r="AD12" i="1"/>
  <c r="AC12" i="1" s="1"/>
  <c r="AD14" i="1"/>
  <c r="AC14" i="1"/>
  <c r="Q11" i="1"/>
  <c r="T11" i="1"/>
  <c r="T10" i="1"/>
  <c r="AF20" i="1"/>
  <c r="AE20" i="1"/>
  <c r="AC20" i="1"/>
  <c r="AF15" i="1"/>
  <c r="AE15" i="1"/>
  <c r="AC15" i="1"/>
  <c r="Q10" i="1"/>
  <c r="J10" i="1"/>
  <c r="X10" i="1"/>
  <c r="AG15" i="1"/>
  <c r="L15" i="19"/>
  <c r="L15" i="20"/>
  <c r="L15" i="18"/>
  <c r="L15" i="17"/>
  <c r="AG20" i="1"/>
  <c r="L20" i="18"/>
  <c r="L20" i="19"/>
  <c r="L20" i="20"/>
  <c r="L20" i="17"/>
  <c r="Z11" i="1"/>
  <c r="Z10" i="1"/>
  <c r="Z12" i="1"/>
  <c r="Z14" i="1"/>
  <c r="X14" i="1"/>
  <c r="X12" i="1"/>
  <c r="X11" i="1"/>
  <c r="I10" i="1"/>
  <c r="Y10" i="1"/>
  <c r="AB10" i="1"/>
  <c r="M20" i="17"/>
  <c r="M20" i="18"/>
  <c r="M20" i="19"/>
  <c r="M20" i="20"/>
  <c r="H10" i="18"/>
  <c r="H10" i="19"/>
  <c r="H10" i="20"/>
  <c r="H10" i="17"/>
  <c r="M15" i="17"/>
  <c r="M15" i="20"/>
  <c r="M15" i="18"/>
  <c r="M15" i="19"/>
  <c r="Y14" i="1"/>
  <c r="Y12" i="1"/>
  <c r="Y11" i="1"/>
  <c r="AA10" i="1"/>
  <c r="B249" i="6" a="1"/>
  <c r="B249" i="6"/>
  <c r="G238" i="6"/>
  <c r="K10" i="17"/>
  <c r="K10" i="18"/>
  <c r="K10" i="19"/>
  <c r="K10" i="20"/>
  <c r="I10" i="20" l="1"/>
  <c r="AD10" i="1"/>
  <c r="I10" i="18"/>
  <c r="N10" i="1"/>
  <c r="I10" i="19"/>
  <c r="J10" i="18" l="1"/>
  <c r="J10" i="17"/>
  <c r="J10" i="19"/>
  <c r="J10" i="20"/>
  <c r="AF10" i="1"/>
  <c r="AE10" i="1" s="1"/>
  <c r="AC10" i="1"/>
  <c r="L10" i="18" l="1"/>
  <c r="L10" i="17"/>
  <c r="AG10" i="1"/>
  <c r="L10" i="20"/>
  <c r="L10" i="19"/>
  <c r="M10" i="20" l="1"/>
  <c r="M10" i="18"/>
  <c r="M10" i="17"/>
  <c r="M1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<sst xmlns="http://schemas.openxmlformats.org/spreadsheetml/2006/main" count="2609" uniqueCount="575">
  <si>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</si>
  <si>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</si>
  <si>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</si>
  <si>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</si>
  <si>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</si>
  <si>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</si>
  <si>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</si>
  <si>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</si>
  <si>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</si>
  <si>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</si>
  <si>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</si>
  <si>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</si>
  <si>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</si>
  <si>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</si>
  <si>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</si>
  <si>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</si>
  <si>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</si>
  <si>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</si>
  <si>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</si>
  <si>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</si>
  <si>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</si>
  <si>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</si>
  <si>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</si>
  <si>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</si>
  <si>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</si>
  <si>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</si>
  <si>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</si>
  <si>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</si>
  <si>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</si>
  <si>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</si>
  <si>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</si>
  <si>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</si>
  <si>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</si>
  <si>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</si>
  <si>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</si>
  <si>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</si>
  <si>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</si>
  <si>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</si>
  <si>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</si>
  <si>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</si>
  <si>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</si>
  <si>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</si>
  <si>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</si>
  <si>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</si>
  <si>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</si>
  <si>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</si>
  <si>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</si>
  <si>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</si>
  <si>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</si>
  <si>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</si>
  <si>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</si>
  <si>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</si>
  <si>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</si>
  <si>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</si>
  <si>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</si>
  <si>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</si>
  <si>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</si>
  <si>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</si>
  <si>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</si>
  <si>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</si>
  <si>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</si>
  <si>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</si>
  <si>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</si>
  <si>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</si>
  <si>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</si>
  <si>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</si>
  <si>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</si>
  <si>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</si>
  <si>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</si>
  <si>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</si>
  <si>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</si>
  <si>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</si>
  <si>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</si>
  <si>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</si>
  <si>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</si>
  <si>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</si>
  <si>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</si>
  <si>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</si>
  <si>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</si>
  <si>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</si>
  <si>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</si>
  <si>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</si>
  <si>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</si>
  <si>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</si>
  <si>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</si>
  <si>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</si>
  <si>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</si>
  <si>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</si>
  <si>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</si>
  <si>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</si>
  <si>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</si>
  <si>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</si>
  <si>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</si>
  <si>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</si>
  <si>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</si>
  <si>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</si>
  <si>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</si>
  <si>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</si>
  <si>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</si>
  <si>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</si>
  <si>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</si>
  <si>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</si>
  <si>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</si>
  <si>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</si>
  <si>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</si>
  <si>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</si>
  <si>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</si>
  <si>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</si>
  <si>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</si>
  <si>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</si>
  <si>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</si>
  <si>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</si>
  <si>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</si>
  <si>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</si>
  <si>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</si>
  <si>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</si>
  <si>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</si>
  <si>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</si>
  <si>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</si>
  <si>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</si>
  <si>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</si>
  <si>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</si>
  <si>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</si>
  <si>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</si>
  <si>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</si>
  <si>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</si>
  <si>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</si>
  <si>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</si>
  <si>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</si>
  <si>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</si>
  <si>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</si>
  <si>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</si>
  <si>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</si>
  <si>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</si>
  <si>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</si>
  <si>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</si>
  <si>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</si>
  <si>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</si>
  <si>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</si>
  <si>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</si>
  <si>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</si>
  <si>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</si>
  <si>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</si>
  <si>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</si>
  <si>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</si>
  <si>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</si>
  <si>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</si>
  <si>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</si>
  <si>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</si>
  <si>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</si>
  <si>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</si>
  <si>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</si>
  <si>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</si>
  <si>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</si>
  <si>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</si>
  <si>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</si>
  <si>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</si>
  <si>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</si>
  <si>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</si>
  <si>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</si>
  <si>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</si>
  <si>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</si>
  <si>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</si>
  <si>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</si>
  <si>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</si>
  <si>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</si>
  <si>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</si>
  <si>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</si>
  <si>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</si>
  <si>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</si>
  <si>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</si>
  <si>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</si>
  <si>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</si>
  <si>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</si>
  <si>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</si>
  <si>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</si>
  <si>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</si>
  <si>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</si>
  <si>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</si>
  <si>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Consejo Superior de la Judicatura</t>
  </si>
  <si>
    <t xml:space="preserve">ESTRATEGIAS/ACCIONES </t>
  </si>
  <si>
    <t xml:space="preserve">GESTIONA </t>
  </si>
  <si>
    <t xml:space="preserve">DOCUMENTADA EN </t>
  </si>
  <si>
    <t>A</t>
  </si>
  <si>
    <t>O</t>
  </si>
  <si>
    <t>D</t>
  </si>
  <si>
    <t>F</t>
  </si>
  <si>
    <t xml:space="preserve">PROCESO </t>
  </si>
  <si>
    <t xml:space="preserve">OBJETIVO DEL PROCESO: </t>
  </si>
  <si>
    <t xml:space="preserve">CONTEXTO EXTERNO </t>
  </si>
  <si>
    <t>No.</t>
  </si>
  <si>
    <t xml:space="preserve">No. </t>
  </si>
  <si>
    <t xml:space="preserve">Político (cambios de gobierno, legislación, políticas públicas, regulación). </t>
  </si>
  <si>
    <t xml:space="preserve">CONTEXTO INTERNO </t>
  </si>
  <si>
    <t xml:space="preserve">Tecnológicos </t>
  </si>
  <si>
    <t>Elementos de trabajo (papel, equipos)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</si>
  <si>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</si>
  <si>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</si>
  <si>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</si>
  <si>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</si>
  <si>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</si>
  <si>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</si>
  <si>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</si>
  <si>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</si>
  <si>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</si>
  <si>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</si>
  <si>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</si>
  <si>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</si>
  <si>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</si>
  <si>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</si>
  <si>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</si>
  <si>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</si>
  <si>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</si>
  <si>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</si>
  <si>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</si>
  <si>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</si>
  <si>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</si>
  <si>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</si>
  <si>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</si>
  <si>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</si>
  <si>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</si>
  <si>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</si>
  <si>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</si>
  <si>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</si>
  <si>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</si>
  <si>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</si>
  <si>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</si>
  <si>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</si>
  <si>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</si>
  <si>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</si>
  <si>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</si>
  <si>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</si>
  <si>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</si>
  <si>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</si>
  <si>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</si>
  <si>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</si>
  <si>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</si>
  <si>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</si>
  <si>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</si>
  <si>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</si>
  <si>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</si>
  <si>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</si>
  <si>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</si>
  <si>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</si>
  <si>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</si>
  <si>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</si>
  <si>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</si>
  <si>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</si>
  <si>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</si>
  <si>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</si>
  <si>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</si>
  <si>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</si>
  <si>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</si>
  <si>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</si>
  <si>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</si>
  <si>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</si>
  <si>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</si>
  <si>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</si>
  <si>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</si>
  <si>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</si>
  <si>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</si>
  <si>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</si>
  <si>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</si>
  <si>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</si>
  <si>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</si>
  <si>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</si>
  <si>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</si>
  <si>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</si>
  <si>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</si>
  <si>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</si>
  <si>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</si>
  <si>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</si>
  <si>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</si>
  <si>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</si>
  <si>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</si>
  <si>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</si>
  <si>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</si>
  <si>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</si>
  <si>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</si>
  <si>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</si>
  <si>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</si>
  <si>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</si>
  <si>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</si>
  <si>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</si>
  <si>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</si>
  <si>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</si>
  <si>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</si>
  <si>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</si>
  <si>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</si>
  <si>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</si>
  <si>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</si>
  <si>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</si>
  <si>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</si>
  <si>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</si>
  <si>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</si>
  <si>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</si>
  <si>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</si>
  <si>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</si>
  <si>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</si>
  <si>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</si>
  <si>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</si>
  <si>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</si>
  <si>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</si>
  <si>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</si>
  <si>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</si>
  <si>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</si>
  <si>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</si>
  <si>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</si>
  <si>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</si>
  <si>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</si>
  <si>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</si>
  <si>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</si>
  <si>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</si>
  <si>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CONSEJO SECCIONAL/ DIRECCIÓN SECCIONAL DE ADMINISTRACIÓN JUDICIAL</t>
  </si>
  <si>
    <t>Ambientales</t>
  </si>
  <si>
    <t>Falta de apropiación del Plan de Gestión Ambiental que aplica para la Rama Judicial Acuerdo PSAA14-10160</t>
  </si>
  <si>
    <t>Formación de Auditores en la Norma NTC ISO 14001:2015 y en la Norma Técnica de la Rama Judicial NTC 6256 :2018</t>
  </si>
  <si>
    <t xml:space="preserve">Recuerde que el control se define como la medida que permite reducir o mitigar un riesgo. Defina el control (es) que atacan las causas del riesgo, </t>
  </si>
  <si>
    <t/>
  </si>
  <si>
    <t>Reducir (Compartir),Reducir(Mitigar), Evitar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</si>
  <si>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</si>
  <si>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</si>
  <si>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</si>
  <si>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</si>
  <si>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</si>
  <si>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ACTIVIDADES</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</si>
  <si>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</si>
  <si>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</si>
  <si>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</si>
  <si>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</si>
  <si>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</si>
  <si>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</si>
  <si>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</si>
  <si>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</si>
  <si>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</si>
  <si>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</si>
  <si>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</si>
  <si>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</si>
  <si>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</si>
  <si>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</si>
  <si>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</si>
  <si>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</si>
  <si>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</si>
  <si>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</si>
  <si>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</si>
  <si>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</si>
  <si>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</si>
  <si>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</si>
  <si>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t>Riesgo</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</si>
  <si>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</si>
  <si>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</si>
  <si>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</si>
  <si>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</si>
  <si>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</si>
  <si>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</si>
  <si>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</si>
  <si>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</si>
  <si>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</si>
  <si>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</si>
  <si>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GESTIÓN DE CONTROL INTERNO Y AUDITORÍA</t>
  </si>
  <si>
    <t>UNIDAD DE AUDITORÍA</t>
  </si>
  <si>
    <t>Consejo Superior de la Judicatura
Análisis de Contexto</t>
  </si>
  <si>
    <t>DEPENDENCIA</t>
  </si>
  <si>
    <t>FACTORES TEMÁTICOS</t>
  </si>
  <si>
    <t xml:space="preserve">AMENAZAS
(Factores específicos) </t>
  </si>
  <si>
    <t xml:space="preserve">OPORTUNIDADES
(Factores específicos) </t>
  </si>
  <si>
    <t>Compromiso del Gobierno nacional para fortalecer el sistema de control interno del Estado colombiano.</t>
  </si>
  <si>
    <t>Desarrollo de normatividad, guías, lineamientos y manuales en materia de control interno y auditoría por parte del DAFP.</t>
  </si>
  <si>
    <t>Económicos y Financieros (disponibilidad de capital, liquidez, mercados financieros, desempleo, competencia.)</t>
  </si>
  <si>
    <t>Sociales y culturales (cultura, religión, demografía, responsabilidad social, orden público.)</t>
  </si>
  <si>
    <t>Grupos de valor y de interés de la Rama Judicial con unas necesidades y expectativas por satisfacer.</t>
  </si>
  <si>
    <t>Tecnológicos (desarrollo digital, avances en tecnología, acceso a sistemas de información externos, gobierno en línea)</t>
  </si>
  <si>
    <t>Legales y reglamentarios (estándares nacionales, internacionales, regulación)</t>
  </si>
  <si>
    <t>Normatividad cambiante y dispersa, no sólo en materia de gestión pública, sino en control interno.</t>
  </si>
  <si>
    <t>Modificaciones en materia legal ambiental de acuerdo con las disposiciones  nacionales y locales.</t>
  </si>
  <si>
    <t xml:space="preserve">FACTORES TEMÁTICOS </t>
  </si>
  <si>
    <t xml:space="preserve">DEBILIDADES
(Factores específicos) </t>
  </si>
  <si>
    <t xml:space="preserve">FORTALEZAS
(Factores específicos) ) </t>
  </si>
  <si>
    <t>Estratégicos (direccionamiento estratégico, planeación institucional, liderazgo, trabajo en equipo)</t>
  </si>
  <si>
    <t>Recursos financieros (presupuesto de funcionamiento, recursos de inversión)</t>
  </si>
  <si>
    <t>Imposibilidad de realizar las actividades de campo por limitaciones en la disponibilidad de recursos para viáticos y gastos de viaje.</t>
  </si>
  <si>
    <t>Personal (competencia del personal, disponibilidad, suficiencia, seguridad y salud ocupacional)</t>
  </si>
  <si>
    <t>Presencia de la Unidad de Auditoría a nivel nacional, a través de los profesionales ubicados en 19 cabeceras de Distrito Judicial.</t>
  </si>
  <si>
    <t>Diversidad de destrezas, experiencia y conocimientos generales y específicos del talento humano de la Unidad de Auditoría en materia de control interno, auditoría y de conocimiento del negocio (competencias).</t>
  </si>
  <si>
    <t>Compromiso, ética y profesionalismo del talento humano de la Unidad de Auditoría y su disciplina para trabajar en equipo.</t>
  </si>
  <si>
    <t>Baja o nula rotación de personal, dado que la planta está compuesta por cargos de carrera judicial, con personal en propiedad.</t>
  </si>
  <si>
    <t>Proceso (capacidad, diseño, ejecución, proveedores, entradas, salidas, gestión del conocimiento)</t>
  </si>
  <si>
    <t>Desconocimiento al interior de la organización de la estructura, roles y responsabilidades de la Unidad de Auditoría, así como del objetivo y alcance del proceso de Gestión de Control Interno y Auditoría.</t>
  </si>
  <si>
    <t xml:space="preserve">Identificación y definición de las actividades que realiza el proceso, que abarca proveedores, entradas, salidas y partes interesadas. </t>
  </si>
  <si>
    <t>Desconocimiento de la responsabilidad en el ejercicio del control interno por parte de los servidores judiciales, en particular aquellos que tienen capacidad de dirección y mando al interior de la Rama Judicial.</t>
  </si>
  <si>
    <t>Programa Anual de Auditoría basado en riesgos con validación y aprobación del CICCI y el CSJ.</t>
  </si>
  <si>
    <t>Demora o falta de interés por parte de los procesos para adoptar y ejecutar las recomendaciones y oportunidades de mejora entregadas.</t>
  </si>
  <si>
    <t xml:space="preserve">Documentación (Actualización, coherencia, aplicabilidad) </t>
  </si>
  <si>
    <t>Procedimientos e información documentada que soporta la ejecución del proceso formalizados y actualizados.</t>
  </si>
  <si>
    <t>Infraestructura física (suficiencia, comodidad)</t>
  </si>
  <si>
    <t>Uso racional de bienes para la gestión del proceso, enfocado al mejoramiento del desempeño ambiental de la Rama Judicial.</t>
  </si>
  <si>
    <t>Comunicación Interna (canales utilizados y su efectividad, flujo de la información necesaria para el desarrollo de las actividades)</t>
  </si>
  <si>
    <t>ESTRATEGIAS DOFA</t>
  </si>
  <si>
    <t>ESTRATEGIA/ACCIÓN/PROYECTO</t>
  </si>
  <si>
    <t>3, 4, 6</t>
  </si>
  <si>
    <t>2, 3, 5</t>
  </si>
  <si>
    <t>3, 8, 9, 13</t>
  </si>
  <si>
    <t>1, 5, 6</t>
  </si>
  <si>
    <t>3, 8</t>
  </si>
  <si>
    <t>4, 8, 9</t>
  </si>
  <si>
    <t>Fomentar actividades de formación en materia de control interno y auditoría, orientadas al fortalecimiento y mejora de las competencias de los auditores internos de la Unidad de Auditoría.</t>
  </si>
  <si>
    <t>2, 3, 4, 7</t>
  </si>
  <si>
    <t>1, 2, 4, 5, 8</t>
  </si>
  <si>
    <t>3, 4, 5, 6</t>
  </si>
  <si>
    <t>5, 6</t>
  </si>
  <si>
    <t>3, 4, 5</t>
  </si>
  <si>
    <t>3, 4, 5, 6, 13</t>
  </si>
  <si>
    <t>Matriz de Riesgos</t>
  </si>
  <si>
    <t>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t>
  </si>
  <si>
    <t>Evaluar en forma independiente el Sistema Institucional de Control Interno de la Rama Judicial, a través de la actividad de auditoría interna, proponiendo las recomendaciones para mantenerlo, perfeccionarlo y fortalecerlo continuamente.</t>
  </si>
  <si>
    <t>Evaluar el Sistema Institucional de Control Interno (SICI) de forma inadecuada</t>
  </si>
  <si>
    <t>Proporcionar los servicios de aseguramiento y consultoría de la actividad de auditoría de forma inapropiada.</t>
  </si>
  <si>
    <t>Generar recomendaciones de bajo impacto para mantener, perfeccionar y fortalecer continuamente el Sistema Institucional de Control Interno (SICI).</t>
  </si>
  <si>
    <t>Incumplir con las funciones asignadas a la Unidad de Auditoría por la ley y el reglamento</t>
  </si>
  <si>
    <t>Gestión de riesgos no asociada a la estrategia organizacional</t>
  </si>
  <si>
    <t>Limitaciones en la obtención y análisis en la información que sirve de base para la evaluación</t>
  </si>
  <si>
    <t>Inadecuada redacción de los informes de evaluación</t>
  </si>
  <si>
    <t>Inoportunidad en la entrega de los informes</t>
  </si>
  <si>
    <t>Inoportunidad en el suministro de información de parte de los procesos o actividades objeto de auditoría.</t>
  </si>
  <si>
    <t>Debilidades o inconsistencias en el alcance de la auditoría, por falta de análisis para su definición</t>
  </si>
  <si>
    <t>Reprocesos en la realización de las actividades de auditoría, por desconocimiento de los auditores de la temática tratada, o por debilidades de estos, en la aplicación de técnicas de auditoría, análisis de datos o redacción de informes.</t>
  </si>
  <si>
    <t>Imprevistos o trámites administrativos que dificultan el acceso a la información o el desarrollo de las actividades de auditoría o la programación de las actividades de auditoría en fechas críticas, por falta de concertación de la agenda del auditor con el auditado.</t>
  </si>
  <si>
    <t>Limitaciones en la obtención y análisis en la información que sirve de base para la formulación de recomendaciones</t>
  </si>
  <si>
    <t>No aplicación e implementación de las recomendaciones y asesoría en el mejoramiento de la Rama Judicial.</t>
  </si>
  <si>
    <t>Situaciones de orden público y/o salud pública, o emergencias por desastres naturales y los causadas por el hombre (antrópicos), que imposibilite el desplazamiento de los auditores para realizar actividades presenciales.</t>
  </si>
  <si>
    <t>Causas Inmediatas</t>
  </si>
  <si>
    <t>Estatuto de Auditoría Interna, del Código de Ética y los procedimientos de auditoría</t>
  </si>
  <si>
    <t>Mesas de trabajo y reuniones de análisis y discusión de asuntos relacionados con el SICI y su evaluación</t>
  </si>
  <si>
    <t>Mesas de trabajo y reuniones de análisis y discusión de asuntos relacionados con la actividad de auditoría interna</t>
  </si>
  <si>
    <t>Mesas de trabajo y reuniones de análisis y discusión de asuntos relacionados con la generación de recomendaciones</t>
  </si>
  <si>
    <t>Revisión periódica del avance y cumplimento del PAA, del Plan de Acción de la Unidad de Auditoría y de la normatividad que asigna funciones o responsabilidades a la Unidad de Auditoría</t>
  </si>
  <si>
    <t>Requerimientos de información por parte de los organismos de control gubernamentales o de otras partes interesadas. que afecten el cronograma previsto.</t>
  </si>
  <si>
    <t>Inadecuada identificación de riesgos y limitantes en la obtención de la información.</t>
  </si>
  <si>
    <t>Equipo auditor</t>
  </si>
  <si>
    <t>Manejo inadecuado de sustancias químicas o residuos peligrosos.</t>
  </si>
  <si>
    <t>Incumplir con los lineamientos del Sistema de Gestión Ambiental.</t>
  </si>
  <si>
    <t>Posibilidad de realizar la Identificación y formulación de oportunidades de mejora que no puedan contribuir al mejoramiento continuo del SICI, ni agregar valor a la gestión de la Rama Judicial.</t>
  </si>
  <si>
    <t>Posibilidad de prestar los servicios de aseguramiento y consultoría de manera que no resulten convenientes y adecuados para atender las necesidades y expectativas de los grupos de valor e interés del proceso.</t>
  </si>
  <si>
    <t>Debilidades en cultura de la probidad</t>
  </si>
  <si>
    <t>Conflicto de intereses</t>
  </si>
  <si>
    <t>Fallas de integridad pública</t>
  </si>
  <si>
    <t xml:space="preserve">Posibilidad de omitir informar a los entes de control sobre la existencia de situaciones o hechos irregulares, no reportando los hallazgos encontrados en las auditorias de control interno para beneficio propio o de un tercero. </t>
  </si>
  <si>
    <t>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t>
  </si>
  <si>
    <t>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t>
  </si>
  <si>
    <t>Deficiencia en la metodología y el control para recopilación y consolidación de la información.</t>
  </si>
  <si>
    <t>Bajos estándares éticos de los auditores internos.</t>
  </si>
  <si>
    <t>Anteposición y favorecimiento de intereses particulares de terceros, sobre el deber funcional de los auditores internos.</t>
  </si>
  <si>
    <t>Debilidad en el cumplimiento de los procedimientos de auditoría interna.</t>
  </si>
  <si>
    <t>Manipular información relacionada con el cumplimiento de las disposiciones legales.</t>
  </si>
  <si>
    <t>Revisión de los informes de auditoría por parte de la Dirección de la Unidad de Auditoría y del equipo interdisciplinario de la Unidad.</t>
  </si>
  <si>
    <t>Realización de una auditoría externa</t>
  </si>
  <si>
    <t>Verificación de la existencia de posibles conflictos de intereses al momento de conformar los equipos auditores.</t>
  </si>
  <si>
    <t>1. Interiorización y respeto del código de ética del auditor interno de la Rama Judicial.
2. Aplicación irrestricta del estatuto de auditoría interna de la Rama Judicial y de los procedimientos de auditoría.</t>
  </si>
  <si>
    <t>1. Realización de auditorías remotas</t>
  </si>
  <si>
    <t>Director Unidad de Auditoría</t>
  </si>
  <si>
    <t>1. Interiorización y respeto del código de ética del auditor interno de la Rama Judicial.
2. Aplicación irrestricta del estatuto de auditoría interna de la Rama Judicial y de los procedimientos de auditoría.
3. Declaración de algún conflicto de intereses por parte de los auditores si se presenta.</t>
  </si>
  <si>
    <t>1. Presentación de informes periódicos al CICCI y al CSJ.
2. Adecuada planeación de las auditorías y demás actividades.
3. Actualización y conocimiento adecuado de la normatividad vigente en materia de auditoría y control interno.
4. Capacitación de auditores.
5. Evaluación del desempeño de los auditores.</t>
  </si>
  <si>
    <t>Auditores internos que mantienen relación directa o indirecta de amistad o familiar con el proceso o las personas auditadas.</t>
  </si>
  <si>
    <t>Falta de conocimiento u omisión de las causales de inhabilidad.</t>
  </si>
  <si>
    <t xml:space="preserve">Errores en la asignación del personal auditor bien por desconocimiento u omisión de las causales de inhabilidad. </t>
  </si>
  <si>
    <t>Influencias o presiones internas o externas sobre las actividades de la Unidad de Auditoría.</t>
  </si>
  <si>
    <t>Uso indebido del poder en el análisis de la información.</t>
  </si>
  <si>
    <t>Extralimitación de las funciones de la Unidad de Auditoría o de alguno de sus empleados.</t>
  </si>
  <si>
    <t>Cambios indebidos de datos e informes.</t>
  </si>
  <si>
    <t>Ausencia o no aplicación de principios y valores éticos y morales, del código de ética del auditor interno y del código de integridad</t>
  </si>
  <si>
    <t>Desconocimiento, falta de aplicación o incumplimiento por parte de los auditores, de los principios y reglas de conducta establecidos en el Código de Ética del Auditor Interno de la Rama Judicial.</t>
  </si>
  <si>
    <t>Incumplimiento por parte de los auditores, de reportar la existencia de conflictos de interés que afecten la independencia de la auditoría y no actuar o no tener una actitud imparcial y neutral</t>
  </si>
  <si>
    <t>Gestión de Control Interno y Auditoría</t>
  </si>
  <si>
    <t>Evaluación y Mejora</t>
  </si>
  <si>
    <t>Si el hecho llegara a presentarse, tendría bajo impacto o efecto sobre la entidad.</t>
  </si>
  <si>
    <t>VALORACIÓN RIESGO INHERENTE</t>
  </si>
  <si>
    <t>VALORACIÓN RIESGO RESIDUAL</t>
  </si>
  <si>
    <t>OPCIÓN DE MANEJO</t>
  </si>
  <si>
    <t>PROCESO LÍDER</t>
  </si>
  <si>
    <t>Evitar, Reducir (Compartir),Reducir(Mitigar)</t>
  </si>
  <si>
    <t>Cualquier afectación a la violación de los derechos de los ciudadanos se considera con consecuencias altas.</t>
  </si>
  <si>
    <t>Cualquier afectación la violación de los derechos de los ciudadanos se considera con consecuencias desastrosas.</t>
  </si>
  <si>
    <t>El riesgo afecta la imagen de la entidad internamente, de conocimiento general, nivel interno, de junta directiva y accionistas y/o de proveedores</t>
  </si>
  <si>
    <t>El riesgo afecta la imagen de la entidad internamente, de conocimiento general, nivel interno, alta dirección, contratista y/o de proveedores</t>
  </si>
  <si>
    <t>FALLAS TECNOLÓGICAS</t>
  </si>
  <si>
    <t>Situaciones de orden público, salud pública o emergencias y/o falta de recursos.</t>
  </si>
  <si>
    <t>Posibilidad de afectar la operación del proceso en circunstancias especiales, que podrían generar un cumplimiento parcial o el incumplimiento de la totalidad de las funciones asignadas a la Unidad de Auditoría.</t>
  </si>
  <si>
    <t>Incremento en el consumo de servicios públicos en ejercicio de las actividades de auditoría.</t>
  </si>
  <si>
    <t>Posibilidad que en el ejercicio de las funciones asignadas a la Unidad de Auditoría, se genere un cumplimiento parcial o incumplimiento de la Política y/o de los objetivos ambientales.</t>
  </si>
  <si>
    <t>Sensibilizar a los servidores de la Unidad de Auditoría, los lineamientos del Sistema de Gestión Ambiental.</t>
  </si>
  <si>
    <t>Separación inadecuada de residuos según el nuevo código de colores durante el ejercicio de las actividades de auditoría.</t>
  </si>
  <si>
    <t>Falta de interés para participar en los espacios de sensibilización y capacitación sobre el Sistema de Gestión Ambiental.</t>
  </si>
  <si>
    <t>Utilice la lista de despliegue que se encuentra parametrizada, le aparecerán las opciones: 1)Aceptar, 2)Evitar, 3)Reducir (compartir), 4)Reducir (mitigar) y tener en cuenta el tratamiento a implementar que se encuentra estipulado en la Hoja 10 de Matriz de Calor en la parte derecha.</t>
  </si>
  <si>
    <t>Utilice la lista de despliegue que se encuentra parametrizada, le aparecerán las opciones: 1)Finalizado, 2)En curso, la selección en este caso dependerá de las acciones del plan que se hayan establecido en cada caso.</t>
  </si>
  <si>
    <t>Utilice la lista de despliegue que se encuentra parametrizada, le aparecerán las opciones: 1)Daños Activos Fijos/Eventos Externos, 2)Ejecución y Administración de procesos, 3)Fallas Tecnológicas, 4)Fraude Externo, 5)Fraude Interno, 6)Relaciones Laborales, 7)Usuarios, productos y practicas organizacionales, 8)Evento Internos Ambientales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</si>
  <si>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 (Columnas I-J)</t>
  </si>
  <si>
    <t>Utilice la lista de despliegue que se encuentra parametrizada, le aparecerán las opciones de la tabla de Impacto del presente documento. La matriz automáticamente hará el cálculo para el nivel de impacto inherente (Columnas L-M)</t>
  </si>
  <si>
    <t>Utilice la lista de despliegue que se encuentra parametrizada, le aparecerán las opciones: 1)Preventivo, 2)Detectivo, 3)Correctivo.</t>
  </si>
  <si>
    <t>Utilice la lista de despliegue que se encuentra parametrizada, le aparecerán las opciones: 1)Automático, 2)Manual.</t>
  </si>
  <si>
    <t xml:space="preserve">Utilice la lista de despliegue que se encuentra parametrizada, le aparecerán las opciones: 1)Documentado, 2)Sin documentar. Estas no se presentan valoración </t>
  </si>
  <si>
    <t xml:space="preserve">Utilice la lista de despliegue que se encuentra parametrizada, le aparecerán las opciones: 1)Continua, 2)Aleatoria. Estas no se presentan valoración </t>
  </si>
  <si>
    <t xml:space="preserve">Utilice la lista de despliegue que se encuentra parametrizada, le aparecerán las opciones: 1)Con Registro, 2) Sin Registro. Estas no se presentan valoración </t>
  </si>
  <si>
    <t>Impulsar la suscripción de Convenios Interadministrativos entre el Consejo Superior de la Judicatura con diferentes entidades estatales, que permitan el acceso a desarrollos tecnológicos adoptados por estas para el adelantar la gestión, evaluación y control.</t>
  </si>
  <si>
    <t>Realizar actividades de sensibilización y formación en temas relacionados con el sistema de gestión ambiental y la política ambiental de la Rama Judicial, dirigidas a los miembros del equipo de la Unidad de Auditoría.</t>
  </si>
  <si>
    <t>Capacitación y formación en gestión pública impartida por la ESAP y otros entes cabezas de cada sector económico del Estado colombiano.</t>
  </si>
  <si>
    <t>Limitaciones en la Gestión de riesgos para su vinculación a la estrategia organizacional y la identificación de riesgos emergentes.</t>
  </si>
  <si>
    <t>Desconocimiento por parte de los servidores judiciales, en particular aquellos que tienen capacidad de dirección y mando al interior de la Rama Judicial, de su responsabilidad en el ejercicio del control interno.</t>
  </si>
  <si>
    <t>Limitaciones y debilidades y falencias en el Sistema Institucional de Control Interno.</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</si>
  <si>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</si>
  <si>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Demora o falta de interés por parte de los líderes de procesos para adoptar y ejecutar las recomendaciones y oportunidades de mejora entregadas.</t>
  </si>
  <si>
    <t>Al corte del primer trimestre el riesgo no se materializó</t>
  </si>
  <si>
    <t>Al corte del segundo trimestre el riesgo no se materializó</t>
  </si>
  <si>
    <t>Algunas de las auditorías contempladas en el PAA 2021, se planificaron para su realización de forma remota, para garantizar el cumplimiento del programa en la presente vigencia.
Al corte del primer trimestre el riesgo no se materializó</t>
  </si>
  <si>
    <t>Algunas de las auditorías contempladas en el PAA 2021, se planificaron para su realización de forma remota, para garantizar el cumplimiento del programa en la presente vigencia.
Al corte del segundo trimestre el riesgo no se materializó</t>
  </si>
  <si>
    <t>Evaluar en forma independiente el Sistema Institucional de Control Interno de la Rama Judicial, a través de la actividad de auditoría interna, proponiendo las recomendaciones para mantenerlo, perfeccionarlo y fortalecerlo continuamente</t>
  </si>
  <si>
    <t>Incertidumbre causada por reformas o cambios constitucionales, legales o reglamentarios que puedan impactar a la Rama Judicial en el ejercicio de lo jurisdiccional o administrativo del control interno y la actividad de auditoría interna.</t>
  </si>
  <si>
    <t>Insuficiencia de recursos entregados por el Gobierno Nacional que imposibilitan la ampliación de la Rama Judicial.</t>
  </si>
  <si>
    <t>Incertidumbre por los cambios en época electoral.</t>
  </si>
  <si>
    <t>Recorte y ajustes presupuestales a la Rama Judicial por parte del Gobierno Nacional que afecten el normal desarrollo del proceso.</t>
  </si>
  <si>
    <t xml:space="preserve">Acceso a desarrollos tecnológicos adoptados por el Estado colombiano (Gobierno nacional, organismos de control, etc.) que se pueden utilizar para la ejecución del proceso. </t>
  </si>
  <si>
    <t>Indisponibilidad mundial de las redes de información tecnológica y de comunicación.</t>
  </si>
  <si>
    <t>Falta de integración del portal único de información del Estado (todas Ramas del poder público, órganos autónomos y demás entes especiales), que garantice la consulta de información en línea de toda la información oficial. -Gobierno en Línea).</t>
  </si>
  <si>
    <t xml:space="preserve">Socialización de los cambios normativos que impactan el desempeño del proceso (Acto Legislativo 04 de 2019 y Decreto 403 de 2020 que reforman el Régimen de Control Fiscal)
</t>
  </si>
  <si>
    <t>Aplicación de la Ley 2160 de 2021 (Control previo oficinas de Control Interno).</t>
  </si>
  <si>
    <t>Implementación del Sistema de Alertas de Control Interno de la CGR</t>
  </si>
  <si>
    <t>Inadecuada disposición de residuos  con la legislación ambiental en la materia acorde con las políticas del Gobierno Nacional y Local. Aumento de los Impactos ambientales negativos de la Pandemia por Contagio de la Covid 19 y sus variantes .</t>
  </si>
  <si>
    <t>Realización de jornadas de sensibilización para el manejo y disposición de los residuos.</t>
  </si>
  <si>
    <t xml:space="preserve">Ocurrencia de fenómenos naturales (Inundación, sismo, vendavales, epidemias y plagas) que pueden afectar la prestación del servicio. </t>
  </si>
  <si>
    <t>Inconciencia ambiental en el sector público y las empresas, así como desconocimiento de la necesidad de reducir los impactos ambientales.</t>
  </si>
  <si>
    <t xml:space="preserve">Normatividad interna que soporta la función de la Unidad de Auditoría y desarrollo del proceso (estatuto de auditoría, código de ética del auditor interno, GTC 286/2018 Anexo E, entre otras). </t>
  </si>
  <si>
    <t>Autonomía e independencia del director y servidores de la Unidad de Auditoría para el desempeño de sus funciones.</t>
  </si>
  <si>
    <t>Capacitación permanente en materia de Control Interno y Auditoria.</t>
  </si>
  <si>
    <t>Bajo conocimiento por parte de los servidores judiciales externos a la Unidad de Auditoria, de la estructura, roles y responsabilidades de la Unidad de Auditoría, así como del objetivo y alcance del proceso de Gestión de Control Interno y Auditoría.</t>
  </si>
  <si>
    <t>Ralentización en la aplicación e implementación de las recomendaciones y asesoría en el mejoramiento continuo del Sistema de Control Interno de la Rama Judicial.</t>
  </si>
  <si>
    <t>Aplicación de las tablas de retención documental de la Unidad de Auditoría, en cumplimiento de lo previsto en el Acuerdo No. PCSJA19-11303 de 2019.</t>
  </si>
  <si>
    <t>Infraestructura (oficinas, equipos, sistemas de telecomunicaciones, equipos de computo, etc.) adecuada para el cumplimiento de las funciones de la Unidad de Auditoría y el desarrollo del proceso.</t>
  </si>
  <si>
    <t>Falta de compromiso en la aplicación del Plan de Gestión Ambiental que aplica para la Rama Judicial -Acuerdo PSAA14-10160-, por parte de algunos servidores judiciales.</t>
  </si>
  <si>
    <t>Compromiso de la dirección y servidores de la Unidad de Auditoria, frente a la implementación, mantenimiento y fortalecimiento del Sistema de Gestión Ambiental y del Plan de Gestión Ambiental de la Rama Judicial.</t>
  </si>
  <si>
    <t xml:space="preserve">Posturas sindicales que puedan afectar la normal prestación del servicio de justicia </t>
  </si>
  <si>
    <t>Estrategias del Gobierno Nacional definidas en el Plan de Desarrollo 2018 -2022, donde se busca fortalecer el modelo de desarrollo económico, ambiental y social. Economía Circular.</t>
  </si>
  <si>
    <t>Con la pandemia del COVID - 19, se han fomentado nuevas estrategias para impartir justicia, que contribuyen a la disminución de los impactos ambientales asociados a la ejecución de actividades en sitio.</t>
  </si>
  <si>
    <t>Limitaciones en la disponibilidad de recursos para viáticos y gastos de viaje que afecten la realización del trabajo de campo.</t>
  </si>
  <si>
    <t>Mayor exposición al riesgo ocupacional y ambiental durante la ejecución de trabajo en alternancia en casa y en oficina, así como el riesgo de accidentes domésticos y laborales.</t>
  </si>
  <si>
    <t xml:space="preserve">Uso limitado de análisis de datos y minería de datos para el desarrollo de las actividades propias de Auditoria.
</t>
  </si>
  <si>
    <t>Capacidad en los canales de comunicación para la transmisión de datos, que facilita la realización de actividades en línea o la transmisión de archivos. El uso de las tecnologías de la información.</t>
  </si>
  <si>
    <t>Insuficiencia en la aplicación de los instrumentos requeridos (TVD y TRD entre otros) por las dependencias auditadas, afectando el desarrollo de actividades de Auditoria.</t>
  </si>
  <si>
    <t>Acceso al SIGOBIUS y distintos canales de comunicación a través de los cuales fluye la información.</t>
  </si>
  <si>
    <t>Disminución en el uso de papel, tóneres y demás elementos de oficina al implementar el uso de medios tecnológicos.</t>
  </si>
  <si>
    <t>Conciencia por parte de los servidores de Auditoria frente al tema ambiental, en cuanto, particularmente en lo que tiene que ver con la racionalización de recursos como la energía eléctrica, el agua el papel, etc.</t>
  </si>
  <si>
    <t>Acceso e interés por parte de los servidores de la Unidad de Auditoria sobre las acciones de sensibilización y capacitaciones del Sistema de Gestión Ambiental.</t>
  </si>
  <si>
    <t xml:space="preserve">Capacitación y formación en materia de control interno y auditoría impartida por el DAFP, Auditoria General ,Contraloría y otras entidades del orden nacional, departamental y local. </t>
  </si>
  <si>
    <t>Causa principal o básica, corresponde a las razones por la cuales se puede presentar el riesgo, redacte de la forma más concreta posible.</t>
  </si>
  <si>
    <t xml:space="preserve"> - Hoja 6 Clasificación del Riesgo: Información pertinente regente a la clasificación de los riesgos asociados.</t>
  </si>
  <si>
    <t xml:space="preserve"> - Hoja 7 Tabla de probabilidad: Tabla referente para todos los cálculos (no se diligencia)</t>
  </si>
  <si>
    <t xml:space="preserve"> - Hoja 8 Tabla de Impacto: Tabla referente para todos los cálculos (no se diligencia)</t>
  </si>
  <si>
    <t xml:space="preserve"> - Hoja 9 Tabla de Valoración de Controles: Tabla referente para todos los cálculos (no se diligencia)</t>
  </si>
  <si>
    <t xml:space="preserve"> - Hoja 10 Matriz de Calor: En esta hoja, en la medida en que ese diligencia el Mapa Final, se verán reflejados los riesgos en su zona correspondiente. Esta hoja no se diligencia se genera de manera automática.
</t>
  </si>
  <si>
    <t xml:space="preserve"> - Hoja 11 a la 14 Seguimientos Trimestrales: En estas hojas de cálculo se realiza el seguimiento trimestral del mapa final de riesgos </t>
  </si>
  <si>
    <t xml:space="preserve">Adopción como legislación permanente del 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</si>
  <si>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Otorgamiento de empréstitos por parte de la banca multilateral para la ejecución de proyectos de inversión de la Rama Judicial.</t>
  </si>
  <si>
    <t>Situaciones de salud pública y orden público que afecten el normal desarrollo del proceso como: pandemias, epidemias, actos terroristas, conflicto armado en las regiones, huelgas, marchas, con afectación a la infraestructura física de las sedes Judiciales. (riesgo publico).</t>
  </si>
  <si>
    <t xml:space="preserve">Requerimientos o exigencias sindicales en beneficio de la Rama Judicial </t>
  </si>
  <si>
    <t xml:space="preserve">Marco regulatorio del MINTICS, para la gobernanza, gobernabilidad y transformación digital. </t>
  </si>
  <si>
    <t>Los espacios generados para realizar acuerdos interinstitucionales para consultar información, en aras de la transformación digital y que beneficie la administración de justicia.</t>
  </si>
  <si>
    <t>Emergencias ambientales internas y externas que impacten directamente las instalaciones de la entidad.</t>
  </si>
  <si>
    <t>Plan de Acción/ Matriz de Riesgos</t>
  </si>
  <si>
    <t>Posibilidad de incumplir con el propósito de la evaluación del Sistema Institucional de Control Interno (SICI), de evaluar la efectividad de los controles implementados por la Rama Judicial.</t>
  </si>
  <si>
    <t>Inoportunidad en el suministro de información, debilidades e inconsistencias, reprocesos e imprevistos en la gestión de auditoría interna y en el asesoramiento a la alta dirección.</t>
  </si>
  <si>
    <t>El riesgo afecta la imagen de la entidad con efecto publicitario sostenido a nivel del sector justicia</t>
  </si>
  <si>
    <t>El riesgo afecta la imagen de la entidad con efecto publicitario sostenido a nivel de sector administrativo, nivel departamental o municipal</t>
  </si>
  <si>
    <t>El archivo contiene las siguientes hojas:
- Hoja 1 Instructivo
 - Hoja 2 Mapa Final: Encontrará la totalidad de la estructura para la identificación y valoración de los riesgos por proceso, acorde con el nivel de desagregación que se considere necesaria.</t>
  </si>
  <si>
    <t xml:space="preserve"> Entre 50 y 100 SMLMV </t>
  </si>
  <si>
    <t xml:space="preserve"> El riesgo afecta la imagen de la entidad con algunos usuarios de relevancia frente al logro de los objetivos</t>
  </si>
  <si>
    <t xml:space="preserve">Inseguridad Informática por ataques cibernéticos. </t>
  </si>
  <si>
    <t xml:space="preserve"> Consejo Superior de la Judicatura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</si>
</sst>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240A]d&quot; de &quot;mmmm&quot; de &quot;yyyy;@"/>
  </numFmts>
  <fonts count="86"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color rgb="FF000000"/>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b/>
      <sz val="14"/>
      <color theme="1"/>
      <name val="Arial"/>
      <family val="2"/>
    </font>
    <font>
      <b/>
      <i/>
      <sz val="11"/>
      <color theme="1"/>
      <name val="Calibri"/>
      <family val="2"/>
      <scheme val="minor"/>
    </font>
    <font>
      <b/>
      <sz val="10"/>
      <color theme="0" tint="-4.9989318521683403E-2"/>
      <name val="Calibri"/>
      <family val="2"/>
      <scheme val="minor"/>
    </font>
    <font>
      <sz val="10"/>
      <color rgb="FF00000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sz val="10"/>
      <color rgb="FFFF0000"/>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39997558519241921"/>
        <bgColor indexed="64"/>
      </patternFill>
    </fill>
  </fills>
  <borders count="10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515">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5" fillId="3" borderId="0" xfId="0" applyFont="1" applyFill="1"/>
    <xf numFmtId="0" fontId="55" fillId="7" borderId="0" xfId="0" applyFont="1" applyFill="1" applyAlignment="1">
      <alignment horizontal="center" vertical="center" wrapText="1" readingOrder="1"/>
    </xf>
    <xf numFmtId="0" fontId="56" fillId="8" borderId="51" xfId="0" applyFont="1" applyFill="1" applyBorder="1" applyAlignment="1">
      <alignment horizontal="center" vertical="center" wrapText="1" readingOrder="1"/>
    </xf>
    <xf numFmtId="0" fontId="56" fillId="0" borderId="51" xfId="0" applyFont="1" applyBorder="1" applyAlignment="1">
      <alignment horizontal="center" vertical="center" wrapText="1" readingOrder="1"/>
    </xf>
    <xf numFmtId="0" fontId="56" fillId="0" borderId="51" xfId="0" applyFont="1" applyBorder="1" applyAlignment="1">
      <alignment horizontal="justify" vertical="center" wrapText="1" readingOrder="1"/>
    </xf>
    <xf numFmtId="0" fontId="56" fillId="9" borderId="52" xfId="0" applyFont="1" applyFill="1" applyBorder="1" applyAlignment="1">
      <alignment horizontal="center" vertical="center" wrapText="1" readingOrder="1"/>
    </xf>
    <xf numFmtId="0" fontId="56" fillId="0" borderId="52" xfId="0" applyFont="1" applyBorder="1" applyAlignment="1">
      <alignment horizontal="center" vertical="center" wrapText="1" readingOrder="1"/>
    </xf>
    <xf numFmtId="0" fontId="56" fillId="0" borderId="52" xfId="0" applyFont="1" applyBorder="1" applyAlignment="1">
      <alignment horizontal="justify" vertical="center" wrapText="1" readingOrder="1"/>
    </xf>
    <xf numFmtId="0" fontId="56" fillId="10" borderId="52" xfId="0" applyFont="1" applyFill="1" applyBorder="1" applyAlignment="1">
      <alignment horizontal="center" vertical="center" wrapText="1" readingOrder="1"/>
    </xf>
    <xf numFmtId="0" fontId="56" fillId="11" borderId="52" xfId="0" applyFont="1" applyFill="1" applyBorder="1" applyAlignment="1">
      <alignment horizontal="center" vertical="center" wrapText="1" readingOrder="1"/>
    </xf>
    <xf numFmtId="0" fontId="5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justify" vertical="center" wrapText="1" readingOrder="1"/>
    </xf>
    <xf numFmtId="9" fontId="60" fillId="0" borderId="51" xfId="0" applyNumberFormat="1" applyFont="1" applyBorder="1" applyAlignment="1">
      <alignment horizontal="center"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justify" vertical="center" wrapText="1" readingOrder="1"/>
    </xf>
    <xf numFmtId="9" fontId="60" fillId="0" borderId="52" xfId="0" applyNumberFormat="1" applyFont="1" applyBorder="1" applyAlignment="1">
      <alignment horizontal="center"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5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63" fillId="0" borderId="13" xfId="0" applyFont="1" applyBorder="1" applyAlignment="1">
      <alignment horizontal="left" vertical="center" wrapText="1"/>
    </xf>
    <xf numFmtId="0" fontId="63" fillId="0" borderId="0" xfId="0" applyFont="1" applyAlignment="1">
      <alignment horizontal="left" vertical="center" wrapText="1"/>
    </xf>
    <xf numFmtId="0" fontId="0" fillId="0" borderId="0" xfId="0" applyAlignment="1">
      <alignment vertical="center" wrapText="1"/>
    </xf>
    <xf numFmtId="0" fontId="64" fillId="3" borderId="0" xfId="0" applyFont="1" applyFill="1" applyBorder="1"/>
    <xf numFmtId="0" fontId="64"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0" fillId="0" borderId="0" xfId="0" applyFont="1" applyAlignment="1" applyProtection="1">
      <alignment horizontal="center" vertical="center"/>
      <protection locked="0"/>
    </xf>
    <xf numFmtId="0" fontId="65"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2" fillId="4" borderId="92" xfId="0" applyFont="1" applyFill="1" applyBorder="1" applyAlignment="1">
      <alignment horizontal="center" vertical="center"/>
    </xf>
    <xf numFmtId="0" fontId="72" fillId="4" borderId="92" xfId="0" applyFont="1" applyFill="1" applyBorder="1" applyAlignment="1">
      <alignment horizontal="center" vertical="center" wrapText="1"/>
    </xf>
    <xf numFmtId="0" fontId="72" fillId="4" borderId="92" xfId="0" applyFont="1" applyFill="1" applyBorder="1" applyAlignment="1" applyProtection="1">
      <alignment horizontal="center" vertical="center" wrapText="1"/>
      <protection locked="0"/>
    </xf>
    <xf numFmtId="0" fontId="72" fillId="22" borderId="92" xfId="0" applyFont="1" applyFill="1" applyBorder="1" applyAlignment="1" applyProtection="1">
      <alignment horizontal="center" vertical="center" textRotation="90"/>
      <protection locked="0"/>
    </xf>
    <xf numFmtId="0" fontId="73" fillId="4" borderId="92" xfId="0" applyFont="1" applyFill="1" applyBorder="1" applyAlignment="1">
      <alignment horizontal="center" vertical="center" wrapText="1"/>
    </xf>
    <xf numFmtId="0" fontId="32" fillId="3" borderId="0" xfId="0" applyFont="1" applyFill="1" applyBorder="1" applyAlignment="1" applyProtection="1">
      <alignment vertical="center"/>
      <protection locked="0"/>
    </xf>
    <xf numFmtId="0" fontId="70" fillId="3" borderId="0" xfId="0" applyFont="1" applyFill="1" applyBorder="1" applyAlignment="1" applyProtection="1">
      <alignment horizontal="center" vertical="center"/>
      <protection locked="0"/>
    </xf>
    <xf numFmtId="0" fontId="65" fillId="3" borderId="0" xfId="0" applyFont="1" applyFill="1" applyBorder="1"/>
    <xf numFmtId="0" fontId="32" fillId="3" borderId="0" xfId="0" applyFont="1" applyFill="1" applyBorder="1"/>
    <xf numFmtId="0" fontId="72" fillId="4" borderId="92" xfId="0" applyFont="1" applyFill="1" applyBorder="1" applyAlignment="1" applyProtection="1">
      <alignment vertical="center" wrapText="1"/>
      <protection locked="0"/>
    </xf>
    <xf numFmtId="0" fontId="7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72" fillId="4" borderId="92" xfId="0" applyFont="1" applyFill="1" applyBorder="1" applyAlignment="1" applyProtection="1">
      <alignment horizontal="center" vertical="center" wrapText="1"/>
      <protection locked="0"/>
    </xf>
    <xf numFmtId="0" fontId="41" fillId="23" borderId="67" xfId="0" applyFont="1" applyFill="1" applyBorder="1" applyAlignment="1" applyProtection="1">
      <alignment horizontal="center" wrapText="1" readingOrder="1"/>
      <protection hidden="1"/>
    </xf>
    <xf numFmtId="0" fontId="41" fillId="23" borderId="68" xfId="0" applyFont="1" applyFill="1" applyBorder="1" applyAlignment="1" applyProtection="1">
      <alignment horizontal="center" wrapText="1" readingOrder="1"/>
      <protection hidden="1"/>
    </xf>
    <xf numFmtId="0" fontId="41" fillId="23" borderId="69" xfId="0" applyFont="1" applyFill="1" applyBorder="1" applyAlignment="1" applyProtection="1">
      <alignment horizontal="center" wrapText="1" readingOrder="1"/>
      <protection hidden="1"/>
    </xf>
    <xf numFmtId="0" fontId="41" fillId="23" borderId="20" xfId="0" applyFont="1" applyFill="1" applyBorder="1" applyAlignment="1" applyProtection="1">
      <alignment horizontal="center" wrapText="1" readingOrder="1"/>
      <protection hidden="1"/>
    </xf>
    <xf numFmtId="0" fontId="41" fillId="23" borderId="0" xfId="0" applyFont="1" applyFill="1" applyAlignment="1" applyProtection="1">
      <alignment horizontal="center" wrapText="1" readingOrder="1"/>
      <protection hidden="1"/>
    </xf>
    <xf numFmtId="0" fontId="41" fillId="23" borderId="21" xfId="0" applyFont="1" applyFill="1" applyBorder="1" applyAlignment="1" applyProtection="1">
      <alignment horizontal="center" wrapText="1" readingOrder="1"/>
      <protection hidden="1"/>
    </xf>
    <xf numFmtId="0" fontId="41" fillId="23" borderId="43" xfId="0" applyFont="1" applyFill="1" applyBorder="1" applyAlignment="1" applyProtection="1">
      <alignment horizontal="center" wrapText="1" readingOrder="1"/>
      <protection hidden="1"/>
    </xf>
    <xf numFmtId="0" fontId="41" fillId="23" borderId="44" xfId="0" applyFont="1" applyFill="1" applyBorder="1" applyAlignment="1" applyProtection="1">
      <alignment horizontal="center" wrapText="1" readingOrder="1"/>
      <protection hidden="1"/>
    </xf>
    <xf numFmtId="0" fontId="41" fillId="23" borderId="45" xfId="0" applyFont="1" applyFill="1" applyBorder="1" applyAlignment="1" applyProtection="1">
      <alignment horizontal="center" wrapText="1" readingOrder="1"/>
      <protection hidden="1"/>
    </xf>
    <xf numFmtId="0" fontId="42" fillId="23" borderId="68" xfId="0" applyFont="1" applyFill="1" applyBorder="1" applyAlignment="1" applyProtection="1">
      <alignment horizontal="center" wrapText="1" readingOrder="1"/>
      <protection hidden="1"/>
    </xf>
    <xf numFmtId="0" fontId="0" fillId="0" borderId="0" xfId="0" applyAlignment="1" applyProtection="1">
      <alignment vertical="center"/>
      <protection locked="0"/>
    </xf>
    <xf numFmtId="0" fontId="0" fillId="0" borderId="0" xfId="0" applyAlignment="1">
      <alignment vertical="center"/>
    </xf>
    <xf numFmtId="0" fontId="20" fillId="21" borderId="0" xfId="0" applyFont="1" applyFill="1" applyAlignment="1" applyProtection="1">
      <alignment horizontal="left" vertical="center"/>
      <protection locked="0"/>
    </xf>
    <xf numFmtId="0" fontId="20"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20" fillId="21" borderId="0" xfId="0" applyFont="1" applyFill="1" applyAlignment="1" applyProtection="1">
      <alignment horizontal="left" vertical="center" wrapText="1"/>
      <protection locked="0"/>
    </xf>
    <xf numFmtId="0" fontId="32" fillId="0" borderId="0" xfId="0" applyFont="1" applyAlignment="1">
      <alignment vertical="center"/>
    </xf>
    <xf numFmtId="0" fontId="70" fillId="21" borderId="13" xfId="0" applyFont="1" applyFill="1" applyBorder="1" applyAlignment="1">
      <alignment horizontal="center" vertical="center" wrapText="1" readingOrder="1"/>
    </xf>
    <xf numFmtId="0" fontId="80" fillId="0" borderId="13" xfId="0" applyFont="1" applyBorder="1" applyAlignment="1">
      <alignment horizontal="center" vertical="center" wrapText="1" readingOrder="1"/>
    </xf>
    <xf numFmtId="0" fontId="52" fillId="0" borderId="13" xfId="0" applyFont="1" applyBorder="1" applyAlignment="1">
      <alignment horizontal="justify" vertical="center" wrapText="1"/>
    </xf>
    <xf numFmtId="0" fontId="80" fillId="0" borderId="82" xfId="0" applyFont="1" applyBorder="1" applyAlignment="1">
      <alignment vertical="center" wrapText="1" readingOrder="1"/>
    </xf>
    <xf numFmtId="0" fontId="52" fillId="0" borderId="13" xfId="0" applyFont="1" applyBorder="1" applyAlignment="1">
      <alignment horizontal="center" vertical="center" wrapText="1" readingOrder="1"/>
    </xf>
    <xf numFmtId="0" fontId="81" fillId="0" borderId="0" xfId="0" applyFont="1" applyAlignment="1">
      <alignment vertical="center"/>
    </xf>
    <xf numFmtId="0" fontId="32" fillId="0" borderId="13" xfId="0" applyFont="1" applyBorder="1" applyAlignment="1">
      <alignment horizontal="justify" vertical="center" wrapText="1"/>
    </xf>
    <xf numFmtId="0" fontId="52" fillId="0" borderId="13" xfId="0" applyFont="1" applyBorder="1" applyAlignment="1">
      <alignment horizontal="center" vertical="center" wrapText="1"/>
    </xf>
    <xf numFmtId="0" fontId="80" fillId="0" borderId="13" xfId="0" applyFont="1" applyBorder="1" applyAlignment="1">
      <alignment horizontal="left" vertical="center" wrapText="1" readingOrder="1"/>
    </xf>
    <xf numFmtId="0" fontId="32" fillId="0" borderId="0" xfId="0" applyFont="1" applyAlignment="1">
      <alignment horizontal="left" vertical="center"/>
    </xf>
    <xf numFmtId="0" fontId="32" fillId="0" borderId="0" xfId="0" applyFont="1" applyAlignment="1">
      <alignment horizontal="center" vertical="center"/>
    </xf>
    <xf numFmtId="0" fontId="27" fillId="0" borderId="0" xfId="0" applyFont="1" applyAlignment="1">
      <alignment vertical="center" wrapText="1"/>
    </xf>
    <xf numFmtId="0" fontId="83" fillId="5" borderId="13" xfId="0" applyFont="1" applyFill="1" applyBorder="1" applyAlignment="1">
      <alignment horizontal="center" vertical="center" wrapText="1"/>
    </xf>
    <xf numFmtId="0" fontId="83" fillId="20" borderId="13" xfId="0" applyFont="1" applyFill="1" applyBorder="1" applyAlignment="1">
      <alignment horizontal="center" vertical="center" wrapText="1"/>
    </xf>
    <xf numFmtId="0" fontId="83" fillId="20" borderId="13" xfId="0" applyFont="1" applyFill="1" applyBorder="1" applyAlignment="1">
      <alignment vertical="center" wrapText="1"/>
    </xf>
    <xf numFmtId="49" fontId="84" fillId="0" borderId="13" xfId="0" applyNumberFormat="1" applyFont="1" applyBorder="1" applyAlignment="1">
      <alignment horizontal="center" vertical="center" wrapText="1"/>
    </xf>
    <xf numFmtId="0" fontId="52" fillId="0" borderId="82" xfId="0" applyFont="1" applyBorder="1" applyAlignment="1">
      <alignment horizontal="left" vertical="center" wrapText="1"/>
    </xf>
    <xf numFmtId="0" fontId="52" fillId="0" borderId="0" xfId="0" applyFont="1" applyAlignment="1">
      <alignment vertical="center" wrapText="1"/>
    </xf>
    <xf numFmtId="0" fontId="52" fillId="0" borderId="13" xfId="0" applyFont="1" applyBorder="1" applyAlignment="1">
      <alignment horizontal="left" vertical="center" wrapText="1"/>
    </xf>
    <xf numFmtId="0" fontId="52" fillId="0" borderId="0" xfId="0" applyFont="1" applyAlignment="1">
      <alignment horizontal="justify" vertical="center" wrapText="1"/>
    </xf>
    <xf numFmtId="0" fontId="84" fillId="0" borderId="0" xfId="0" applyFont="1" applyAlignment="1">
      <alignment horizontal="center" vertical="center" wrapText="1"/>
    </xf>
    <xf numFmtId="0" fontId="52" fillId="0" borderId="0" xfId="0" applyFont="1" applyAlignment="1">
      <alignment horizontal="left" vertical="center" wrapText="1"/>
    </xf>
    <xf numFmtId="0" fontId="65" fillId="0" borderId="0" xfId="0" applyFont="1" applyFill="1"/>
    <xf numFmtId="0" fontId="65" fillId="0" borderId="0" xfId="0" applyFont="1" applyFill="1" applyBorder="1"/>
    <xf numFmtId="0" fontId="52" fillId="0" borderId="13" xfId="0" applyFont="1" applyBorder="1" applyAlignment="1" applyProtection="1">
      <alignment horizontal="left" vertical="center" wrapText="1"/>
      <protection locked="0"/>
    </xf>
    <xf numFmtId="0" fontId="32" fillId="0" borderId="60" xfId="0" applyFont="1" applyBorder="1" applyAlignment="1">
      <alignment horizontal="center" vertical="center" wrapText="1"/>
    </xf>
    <xf numFmtId="0" fontId="32" fillId="0" borderId="13" xfId="0" applyFont="1" applyBorder="1" applyAlignment="1">
      <alignment horizontal="center" vertical="center" wrapText="1"/>
    </xf>
    <xf numFmtId="9" fontId="32" fillId="0" borderId="13" xfId="0" applyNumberFormat="1" applyFont="1" applyBorder="1" applyAlignment="1">
      <alignment horizontal="center" vertical="center" wrapText="1"/>
    </xf>
    <xf numFmtId="0" fontId="81" fillId="3" borderId="0" xfId="0" applyFont="1" applyFill="1" applyBorder="1"/>
    <xf numFmtId="0" fontId="81" fillId="0" borderId="0" xfId="0" applyFont="1" applyBorder="1"/>
    <xf numFmtId="0" fontId="32" fillId="0" borderId="13" xfId="0" applyFont="1" applyBorder="1" applyAlignment="1">
      <alignment vertical="center" wrapText="1"/>
    </xf>
    <xf numFmtId="9" fontId="32" fillId="0" borderId="60" xfId="0" applyNumberFormat="1" applyFont="1" applyBorder="1" applyAlignment="1">
      <alignment horizontal="center" vertical="center" wrapText="1"/>
    </xf>
    <xf numFmtId="0" fontId="32" fillId="0" borderId="13" xfId="0" applyFont="1" applyFill="1" applyBorder="1" applyAlignment="1">
      <alignment vertical="center" wrapText="1"/>
    </xf>
    <xf numFmtId="0" fontId="32" fillId="0" borderId="18" xfId="0" applyFont="1" applyBorder="1"/>
    <xf numFmtId="0" fontId="1" fillId="3" borderId="0" xfId="0" applyFont="1" applyFill="1" applyAlignment="1">
      <alignment vertical="center"/>
    </xf>
    <xf numFmtId="0" fontId="32" fillId="0" borderId="18" xfId="0" applyFont="1" applyBorder="1" applyAlignment="1">
      <alignment vertical="center"/>
    </xf>
    <xf numFmtId="0" fontId="81" fillId="0" borderId="13" xfId="0" applyFont="1" applyBorder="1" applyAlignment="1" applyProtection="1">
      <alignment horizontal="left" vertical="center" wrapText="1"/>
      <protection locked="0"/>
    </xf>
    <xf numFmtId="0" fontId="81" fillId="0" borderId="13" xfId="0" applyFont="1" applyBorder="1" applyAlignment="1">
      <alignment horizontal="center" vertical="center" wrapText="1"/>
    </xf>
    <xf numFmtId="9" fontId="81" fillId="0" borderId="13" xfId="0" applyNumberFormat="1" applyFont="1" applyBorder="1" applyAlignment="1">
      <alignment horizontal="center" vertical="center" wrapText="1"/>
    </xf>
    <xf numFmtId="0" fontId="52" fillId="0" borderId="13" xfId="0" applyFont="1" applyBorder="1" applyAlignment="1" applyProtection="1">
      <alignment horizontal="left" vertical="center" wrapText="1"/>
      <protection locked="0"/>
    </xf>
    <xf numFmtId="9" fontId="32" fillId="0" borderId="13" xfId="0" applyNumberFormat="1" applyFont="1" applyBorder="1" applyAlignment="1">
      <alignment horizontal="center" vertical="center" wrapText="1"/>
    </xf>
    <xf numFmtId="0" fontId="50" fillId="3" borderId="13" xfId="0" applyFont="1" applyFill="1" applyBorder="1" applyAlignment="1">
      <alignment horizontal="center"/>
    </xf>
    <xf numFmtId="0" fontId="52" fillId="0" borderId="60" xfId="0" applyFont="1" applyBorder="1" applyAlignment="1">
      <alignment horizontal="center" vertical="center" wrapText="1"/>
    </xf>
    <xf numFmtId="0" fontId="0" fillId="0" borderId="0" xfId="0" applyAlignment="1" applyProtection="1">
      <alignment horizontal="center" vertical="center"/>
      <protection locked="0"/>
    </xf>
    <xf numFmtId="0" fontId="66" fillId="3" borderId="60" xfId="0" applyFont="1" applyFill="1" applyBorder="1" applyAlignment="1">
      <alignment horizontal="center" vertical="center" wrapText="1" readingOrder="1"/>
    </xf>
    <xf numFmtId="0" fontId="80" fillId="0" borderId="82" xfId="0" applyFont="1" applyBorder="1" applyAlignment="1">
      <alignment horizontal="left" vertical="center" wrapText="1" readingOrder="1"/>
    </xf>
    <xf numFmtId="0" fontId="80" fillId="0" borderId="78" xfId="0" applyFont="1" applyBorder="1" applyAlignment="1">
      <alignment horizontal="left" vertical="center" wrapText="1" readingOrder="1"/>
    </xf>
    <xf numFmtId="0" fontId="52" fillId="0" borderId="82" xfId="0" applyFont="1" applyBorder="1" applyAlignment="1">
      <alignment horizontal="left" vertical="center" wrapText="1" readingOrder="1"/>
    </xf>
    <xf numFmtId="0" fontId="20" fillId="21" borderId="0" xfId="0" applyFont="1" applyFill="1" applyAlignment="1" applyProtection="1">
      <alignment horizontal="center" vertical="center"/>
      <protection locked="0"/>
    </xf>
    <xf numFmtId="0" fontId="83" fillId="20" borderId="0" xfId="0" applyFont="1" applyFill="1" applyAlignment="1" applyProtection="1">
      <alignment horizontal="center" vertical="center" wrapText="1"/>
      <protection locked="0"/>
    </xf>
    <xf numFmtId="0" fontId="85" fillId="0" borderId="13" xfId="0" applyFont="1" applyBorder="1" applyAlignment="1">
      <alignment horizontal="justify" vertical="center" wrapText="1"/>
    </xf>
    <xf numFmtId="0" fontId="85" fillId="0" borderId="13" xfId="0" applyFont="1" applyBorder="1" applyAlignment="1">
      <alignment horizontal="center" vertical="center" wrapText="1" readingOrder="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164" fontId="46" fillId="19" borderId="0" xfId="0" applyNumberFormat="1" applyFont="1" applyFill="1" applyAlignment="1" applyProtection="1">
      <alignment horizontal="center" vertical="center" wrapText="1"/>
      <protection locked="0"/>
    </xf>
    <xf numFmtId="0" fontId="77" fillId="19" borderId="0" xfId="0"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0" fillId="0" borderId="82" xfId="0" applyFont="1" applyBorder="1" applyAlignment="1">
      <alignment horizontal="left" vertical="center" wrapText="1" readingOrder="1"/>
    </xf>
    <xf numFmtId="0" fontId="80" fillId="0" borderId="78" xfId="0" applyFont="1" applyBorder="1" applyAlignment="1">
      <alignment horizontal="left" vertical="center" wrapText="1" readingOrder="1"/>
    </xf>
    <xf numFmtId="0" fontId="80" fillId="0" borderId="60" xfId="0" applyFont="1" applyBorder="1" applyAlignment="1">
      <alignment horizontal="left" vertical="center" wrapText="1" readingOrder="1"/>
    </xf>
    <xf numFmtId="0" fontId="51" fillId="0" borderId="82" xfId="0" applyFont="1" applyBorder="1" applyAlignment="1">
      <alignment horizontal="center" vertical="center" wrapText="1" readingOrder="1"/>
    </xf>
    <xf numFmtId="0" fontId="51" fillId="0" borderId="78" xfId="0" applyFont="1" applyBorder="1" applyAlignment="1">
      <alignment horizontal="center" vertical="center" wrapText="1" readingOrder="1"/>
    </xf>
    <xf numFmtId="0" fontId="51" fillId="0" borderId="60" xfId="0" applyFont="1" applyBorder="1" applyAlignment="1">
      <alignment horizontal="center" vertical="center" wrapText="1" readingOrder="1"/>
    </xf>
    <xf numFmtId="0" fontId="79" fillId="4" borderId="79" xfId="0" applyFont="1" applyFill="1" applyBorder="1" applyAlignment="1">
      <alignment horizontal="center" vertical="center" wrapText="1" readingOrder="1"/>
    </xf>
    <xf numFmtId="0" fontId="79" fillId="4" borderId="80" xfId="0" applyFont="1" applyFill="1" applyBorder="1" applyAlignment="1">
      <alignment horizontal="center" vertical="center" wrapText="1" readingOrder="1"/>
    </xf>
    <xf numFmtId="0" fontId="79" fillId="4" borderId="81" xfId="0" applyFont="1" applyFill="1" applyBorder="1" applyAlignment="1">
      <alignment horizontal="center" vertical="center" wrapText="1" readingOrder="1"/>
    </xf>
    <xf numFmtId="0" fontId="51" fillId="0" borderId="82" xfId="0" applyFont="1" applyBorder="1" applyAlignment="1">
      <alignment horizontal="left" vertical="center" wrapText="1" readingOrder="1"/>
    </xf>
    <xf numFmtId="0" fontId="51" fillId="0" borderId="78" xfId="0" applyFont="1" applyBorder="1" applyAlignment="1">
      <alignment horizontal="left" vertical="center" wrapText="1" readingOrder="1"/>
    </xf>
    <xf numFmtId="0" fontId="51" fillId="0" borderId="60" xfId="0" applyFont="1" applyBorder="1" applyAlignment="1">
      <alignment horizontal="left" vertical="center" wrapText="1" readingOrder="1"/>
    </xf>
    <xf numFmtId="0" fontId="52" fillId="0" borderId="82" xfId="0" applyFont="1" applyBorder="1" applyAlignment="1">
      <alignment horizontal="left" vertical="center" wrapText="1" readingOrder="1"/>
    </xf>
    <xf numFmtId="0" fontId="52" fillId="0" borderId="60" xfId="0" applyFont="1" applyBorder="1" applyAlignment="1">
      <alignment horizontal="left" vertical="center" wrapText="1" readingOrder="1"/>
    </xf>
    <xf numFmtId="0" fontId="83" fillId="20" borderId="0" xfId="0" applyFont="1" applyFill="1" applyAlignment="1" applyProtection="1">
      <alignment horizontal="left" vertical="center" wrapText="1"/>
      <protection locked="0"/>
    </xf>
    <xf numFmtId="0" fontId="0" fillId="0" borderId="0" xfId="0" applyAlignment="1" applyProtection="1">
      <alignment horizontal="center" vertical="center"/>
      <protection locked="0"/>
    </xf>
    <xf numFmtId="0" fontId="78"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83" fillId="20" borderId="0" xfId="0" applyFont="1" applyFill="1" applyAlignment="1" applyProtection="1">
      <alignment horizontal="center" vertical="center" wrapText="1"/>
      <protection locked="0"/>
    </xf>
    <xf numFmtId="0" fontId="83" fillId="20" borderId="0" xfId="0" applyFont="1" applyFill="1" applyAlignment="1" applyProtection="1">
      <alignment horizontal="center" vertical="center"/>
      <protection locked="0"/>
    </xf>
    <xf numFmtId="0" fontId="82" fillId="0" borderId="0" xfId="0" applyFont="1" applyAlignment="1">
      <alignment horizontal="center" vertical="center" wrapText="1"/>
    </xf>
    <xf numFmtId="0" fontId="83" fillId="4" borderId="79" xfId="0" applyFont="1" applyFill="1" applyBorder="1" applyAlignment="1">
      <alignment horizontal="center" vertical="center" wrapText="1"/>
    </xf>
    <xf numFmtId="0" fontId="83" fillId="4" borderId="80" xfId="0" applyFont="1" applyFill="1" applyBorder="1" applyAlignment="1">
      <alignment horizontal="center" vertical="center" wrapText="1"/>
    </xf>
    <xf numFmtId="0" fontId="83" fillId="4" borderId="81" xfId="0" applyFont="1" applyFill="1" applyBorder="1" applyAlignment="1">
      <alignment horizontal="center" vertical="center" wrapText="1"/>
    </xf>
    <xf numFmtId="0" fontId="83" fillId="5" borderId="82" xfId="0" applyFont="1" applyFill="1" applyBorder="1" applyAlignment="1">
      <alignment horizontal="center" vertical="center" wrapText="1"/>
    </xf>
    <xf numFmtId="0" fontId="83" fillId="5" borderId="60" xfId="0" applyFont="1" applyFill="1" applyBorder="1" applyAlignment="1">
      <alignment horizontal="center" vertical="center" wrapText="1"/>
    </xf>
    <xf numFmtId="0" fontId="83" fillId="5" borderId="79" xfId="0" applyFont="1" applyFill="1" applyBorder="1" applyAlignment="1">
      <alignment horizontal="center" vertical="center" wrapText="1"/>
    </xf>
    <xf numFmtId="0" fontId="83" fillId="5" borderId="80" xfId="0" applyFont="1" applyFill="1" applyBorder="1" applyAlignment="1">
      <alignment horizontal="center" vertical="center" wrapText="1"/>
    </xf>
    <xf numFmtId="0" fontId="83" fillId="5" borderId="81" xfId="0" applyFont="1" applyFill="1" applyBorder="1" applyAlignment="1">
      <alignment horizontal="center" vertical="center" wrapText="1"/>
    </xf>
    <xf numFmtId="0" fontId="52" fillId="0" borderId="13"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78"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13" xfId="0" applyFont="1"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32" fillId="0" borderId="13" xfId="0" applyNumberFormat="1" applyFont="1" applyBorder="1" applyAlignment="1">
      <alignment horizontal="center" vertical="center" wrapText="1"/>
    </xf>
    <xf numFmtId="0" fontId="32" fillId="0" borderId="13" xfId="0" applyFont="1" applyBorder="1" applyAlignment="1">
      <alignment horizontal="center"/>
    </xf>
    <xf numFmtId="0" fontId="32" fillId="0" borderId="13" xfId="0" applyFont="1" applyBorder="1" applyAlignment="1">
      <alignment horizontal="left" vertical="center" wrapText="1"/>
    </xf>
    <xf numFmtId="0" fontId="32" fillId="0" borderId="13" xfId="0" applyFont="1" applyBorder="1" applyAlignment="1">
      <alignment horizontal="center" vertical="center"/>
    </xf>
    <xf numFmtId="0" fontId="32" fillId="0" borderId="13" xfId="0" applyFont="1" applyBorder="1" applyAlignment="1">
      <alignment horizontal="left" vertical="center"/>
    </xf>
    <xf numFmtId="14" fontId="32" fillId="0" borderId="82" xfId="0" applyNumberFormat="1" applyFont="1" applyBorder="1" applyAlignment="1">
      <alignment horizontal="center" vertical="center" wrapText="1"/>
    </xf>
    <xf numFmtId="9" fontId="32" fillId="0" borderId="82" xfId="0" applyNumberFormat="1" applyFont="1" applyBorder="1" applyAlignment="1">
      <alignment horizontal="center" vertical="center" wrapText="1"/>
    </xf>
    <xf numFmtId="9" fontId="32" fillId="0" borderId="78" xfId="0" applyNumberFormat="1" applyFont="1" applyBorder="1" applyAlignment="1">
      <alignment horizontal="center" vertical="center" wrapText="1"/>
    </xf>
    <xf numFmtId="9" fontId="32" fillId="0" borderId="60" xfId="0" applyNumberFormat="1" applyFont="1" applyBorder="1" applyAlignment="1">
      <alignment horizontal="center" vertical="center" wrapText="1"/>
    </xf>
    <xf numFmtId="0" fontId="32" fillId="0" borderId="82" xfId="0" applyFont="1" applyBorder="1" applyAlignment="1">
      <alignment horizontal="left" vertical="center" wrapText="1"/>
    </xf>
    <xf numFmtId="0" fontId="32" fillId="0" borderId="78" xfId="0" applyFont="1" applyBorder="1" applyAlignment="1">
      <alignment horizontal="left" vertical="center" wrapText="1"/>
    </xf>
    <xf numFmtId="14" fontId="32" fillId="0" borderId="78" xfId="0" applyNumberFormat="1" applyFont="1" applyBorder="1" applyAlignment="1">
      <alignment horizontal="center" vertical="center" wrapText="1"/>
    </xf>
    <xf numFmtId="0" fontId="32" fillId="0" borderId="84"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82" xfId="0" applyFont="1" applyBorder="1" applyAlignment="1">
      <alignment horizontal="center"/>
    </xf>
    <xf numFmtId="0" fontId="32" fillId="0" borderId="78" xfId="0" applyFont="1" applyBorder="1" applyAlignment="1">
      <alignment horizontal="center"/>
    </xf>
    <xf numFmtId="0" fontId="32" fillId="0" borderId="86" xfId="0" applyFont="1" applyBorder="1" applyAlignment="1">
      <alignment horizontal="center" vertical="center" wrapText="1"/>
    </xf>
    <xf numFmtId="0" fontId="32" fillId="0" borderId="60" xfId="0" applyFont="1" applyBorder="1" applyAlignment="1">
      <alignment horizontal="left" vertical="center" wrapText="1"/>
    </xf>
    <xf numFmtId="0" fontId="52" fillId="0" borderId="13" xfId="0" applyFont="1" applyBorder="1" applyAlignment="1" applyProtection="1">
      <alignment vertical="center" wrapText="1"/>
      <protection locked="0"/>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32" fillId="0" borderId="78" xfId="0" applyFont="1" applyBorder="1" applyAlignment="1">
      <alignment horizontal="left" vertical="center"/>
    </xf>
    <xf numFmtId="0" fontId="32" fillId="0" borderId="60" xfId="0" applyFont="1" applyBorder="1" applyAlignment="1">
      <alignment horizontal="left" vertical="center"/>
    </xf>
    <xf numFmtId="0" fontId="32" fillId="0" borderId="78" xfId="0" applyFont="1" applyBorder="1" applyAlignment="1">
      <alignment horizontal="center" vertical="center"/>
    </xf>
    <xf numFmtId="0" fontId="32" fillId="0" borderId="60" xfId="0" applyFont="1" applyBorder="1" applyAlignment="1">
      <alignment horizontal="center" vertical="center"/>
    </xf>
    <xf numFmtId="0" fontId="32" fillId="0" borderId="60" xfId="0" applyFont="1" applyBorder="1" applyAlignment="1">
      <alignment horizont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58" fillId="0" borderId="0" xfId="0" applyFont="1" applyAlignment="1">
      <alignment horizontal="center" vertical="center"/>
    </xf>
    <xf numFmtId="0" fontId="5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6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68" fillId="14" borderId="0" xfId="0" applyFont="1" applyFill="1" applyAlignment="1">
      <alignment horizontal="center" vertical="center" textRotation="90" wrapText="1" readingOrder="1"/>
    </xf>
    <xf numFmtId="0" fontId="68" fillId="14" borderId="21" xfId="0" applyFont="1" applyFill="1" applyBorder="1" applyAlignment="1">
      <alignment horizontal="center" vertical="center" textRotation="90" wrapText="1" readingOrder="1"/>
    </xf>
    <xf numFmtId="0" fontId="67" fillId="0" borderId="67" xfId="0" applyFont="1" applyBorder="1" applyAlignment="1">
      <alignment horizontal="center" vertical="center" wrapText="1"/>
    </xf>
    <xf numFmtId="0" fontId="67" fillId="0" borderId="68" xfId="0" applyFont="1" applyBorder="1" applyAlignment="1">
      <alignment horizontal="center" vertical="center"/>
    </xf>
    <xf numFmtId="0" fontId="67" fillId="0" borderId="69" xfId="0" applyFont="1" applyBorder="1" applyAlignment="1">
      <alignment horizontal="center" vertical="center"/>
    </xf>
    <xf numFmtId="0" fontId="67" fillId="0" borderId="20" xfId="0" applyFont="1" applyBorder="1" applyAlignment="1">
      <alignment horizontal="center" vertical="center"/>
    </xf>
    <xf numFmtId="0" fontId="67" fillId="0" borderId="0" xfId="0" applyFont="1" applyAlignment="1">
      <alignment horizontal="center" vertical="center"/>
    </xf>
    <xf numFmtId="0" fontId="67" fillId="0" borderId="21" xfId="0" applyFont="1" applyBorder="1" applyAlignment="1">
      <alignment horizontal="center" vertical="center"/>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67" fillId="0" borderId="45" xfId="0" applyFont="1" applyBorder="1" applyAlignment="1">
      <alignment horizontal="center" vertical="center"/>
    </xf>
    <xf numFmtId="0" fontId="69" fillId="16" borderId="70" xfId="0" applyFont="1" applyFill="1" applyBorder="1" applyAlignment="1">
      <alignment horizontal="center" vertical="center" wrapText="1" readingOrder="1"/>
    </xf>
    <xf numFmtId="0" fontId="69" fillId="16" borderId="71" xfId="0" applyFont="1" applyFill="1" applyBorder="1" applyAlignment="1">
      <alignment horizontal="center" vertical="center" wrapText="1" readingOrder="1"/>
    </xf>
    <xf numFmtId="0" fontId="69" fillId="16" borderId="72" xfId="0" applyFont="1" applyFill="1" applyBorder="1" applyAlignment="1">
      <alignment horizontal="center" vertical="center" wrapText="1" readingOrder="1"/>
    </xf>
    <xf numFmtId="0" fontId="69" fillId="16" borderId="73" xfId="0" applyFont="1" applyFill="1" applyBorder="1" applyAlignment="1">
      <alignment horizontal="center" vertical="center" wrapText="1" readingOrder="1"/>
    </xf>
    <xf numFmtId="0" fontId="69" fillId="16" borderId="0" xfId="0" applyFont="1" applyFill="1" applyAlignment="1">
      <alignment horizontal="center" vertical="center" wrapText="1" readingOrder="1"/>
    </xf>
    <xf numFmtId="0" fontId="69" fillId="16" borderId="74" xfId="0" applyFont="1" applyFill="1" applyBorder="1" applyAlignment="1">
      <alignment horizontal="center" vertical="center" wrapText="1" readingOrder="1"/>
    </xf>
    <xf numFmtId="0" fontId="69" fillId="16" borderId="75" xfId="0" applyFont="1" applyFill="1" applyBorder="1" applyAlignment="1">
      <alignment horizontal="center" vertical="center" wrapText="1" readingOrder="1"/>
    </xf>
    <xf numFmtId="0" fontId="69" fillId="16" borderId="76" xfId="0" applyFont="1" applyFill="1" applyBorder="1" applyAlignment="1">
      <alignment horizontal="center" vertical="center" wrapText="1" readingOrder="1"/>
    </xf>
    <xf numFmtId="0" fontId="69"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67" fillId="0" borderId="20" xfId="0" applyFont="1" applyBorder="1" applyAlignment="1">
      <alignment horizontal="center" vertical="center" wrapText="1"/>
    </xf>
    <xf numFmtId="0" fontId="69" fillId="15" borderId="70" xfId="0" applyFont="1" applyFill="1" applyBorder="1" applyAlignment="1">
      <alignment horizontal="center" vertical="center" wrapText="1" readingOrder="1"/>
    </xf>
    <xf numFmtId="0" fontId="69" fillId="15" borderId="71" xfId="0" applyFont="1" applyFill="1" applyBorder="1" applyAlignment="1">
      <alignment horizontal="center" vertical="center" wrapText="1" readingOrder="1"/>
    </xf>
    <xf numFmtId="0" fontId="69" fillId="15" borderId="73" xfId="0" applyFont="1" applyFill="1" applyBorder="1" applyAlignment="1">
      <alignment horizontal="center" vertical="center" wrapText="1" readingOrder="1"/>
    </xf>
    <xf numFmtId="0" fontId="69" fillId="15" borderId="0" xfId="0" applyFont="1" applyFill="1" applyAlignment="1">
      <alignment horizontal="center" vertical="center" wrapText="1" readingOrder="1"/>
    </xf>
    <xf numFmtId="0" fontId="69" fillId="15" borderId="75" xfId="0" applyFont="1" applyFill="1" applyBorder="1" applyAlignment="1">
      <alignment horizontal="center" vertical="center" wrapText="1" readingOrder="1"/>
    </xf>
    <xf numFmtId="0" fontId="69"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67" fillId="0" borderId="0" xfId="0" applyFont="1" applyBorder="1" applyAlignment="1">
      <alignment horizontal="center" vertical="center"/>
    </xf>
    <xf numFmtId="0" fontId="69" fillId="23" borderId="70" xfId="0" applyFont="1" applyFill="1" applyBorder="1" applyAlignment="1">
      <alignment horizontal="center" vertical="center" wrapText="1" readingOrder="1"/>
    </xf>
    <xf numFmtId="0" fontId="69" fillId="23" borderId="71" xfId="0" applyFont="1" applyFill="1" applyBorder="1" applyAlignment="1">
      <alignment horizontal="center" vertical="center" wrapText="1" readingOrder="1"/>
    </xf>
    <xf numFmtId="0" fontId="69" fillId="23" borderId="73" xfId="0" applyFont="1" applyFill="1" applyBorder="1" applyAlignment="1">
      <alignment horizontal="center" vertical="center" wrapText="1" readingOrder="1"/>
    </xf>
    <xf numFmtId="0" fontId="69" fillId="23" borderId="0" xfId="0" applyFont="1" applyFill="1" applyAlignment="1">
      <alignment horizontal="center" vertical="center" wrapText="1" readingOrder="1"/>
    </xf>
    <xf numFmtId="0" fontId="69" fillId="23" borderId="74" xfId="0" applyFont="1" applyFill="1" applyBorder="1" applyAlignment="1">
      <alignment horizontal="center" vertical="center" wrapText="1" readingOrder="1"/>
    </xf>
    <xf numFmtId="0" fontId="69" fillId="23" borderId="75" xfId="0" applyFont="1" applyFill="1" applyBorder="1" applyAlignment="1">
      <alignment horizontal="center" vertical="center" wrapText="1" readingOrder="1"/>
    </xf>
    <xf numFmtId="0" fontId="69" fillId="23" borderId="76" xfId="0" applyFont="1" applyFill="1" applyBorder="1" applyAlignment="1">
      <alignment horizontal="center" vertical="center" wrapText="1" readingOrder="1"/>
    </xf>
    <xf numFmtId="0" fontId="69" fillId="23" borderId="77" xfId="0" applyFont="1" applyFill="1" applyBorder="1" applyAlignment="1">
      <alignment horizontal="center" vertical="center" wrapText="1" readingOrder="1"/>
    </xf>
    <xf numFmtId="0" fontId="69" fillId="8" borderId="70" xfId="0" applyFont="1" applyFill="1" applyBorder="1" applyAlignment="1">
      <alignment horizontal="center" vertical="center" wrapText="1" readingOrder="1"/>
    </xf>
    <xf numFmtId="0" fontId="69" fillId="8" borderId="71" xfId="0" applyFont="1" applyFill="1" applyBorder="1" applyAlignment="1">
      <alignment horizontal="center" vertical="center" wrapText="1" readingOrder="1"/>
    </xf>
    <xf numFmtId="0" fontId="69" fillId="8" borderId="73" xfId="0" applyFont="1" applyFill="1" applyBorder="1" applyAlignment="1">
      <alignment horizontal="center" vertical="center" wrapText="1" readingOrder="1"/>
    </xf>
    <xf numFmtId="0" fontId="69" fillId="8" borderId="0" xfId="0" applyFont="1" applyFill="1" applyAlignment="1">
      <alignment horizontal="center" vertical="center" wrapText="1" readingOrder="1"/>
    </xf>
    <xf numFmtId="0" fontId="69" fillId="8" borderId="74" xfId="0" applyFont="1" applyFill="1" applyBorder="1" applyAlignment="1">
      <alignment horizontal="center" vertical="center" wrapText="1" readingOrder="1"/>
    </xf>
    <xf numFmtId="0" fontId="69" fillId="8" borderId="75" xfId="0" applyFont="1" applyFill="1" applyBorder="1" applyAlignment="1">
      <alignment horizontal="center" vertical="center" wrapText="1" readingOrder="1"/>
    </xf>
    <xf numFmtId="0" fontId="69" fillId="8" borderId="76" xfId="0" applyFont="1" applyFill="1" applyBorder="1" applyAlignment="1">
      <alignment horizontal="center" vertical="center" wrapText="1" readingOrder="1"/>
    </xf>
    <xf numFmtId="0" fontId="69"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67" fillId="0" borderId="68" xfId="0" applyFont="1" applyBorder="1" applyAlignment="1">
      <alignment horizontal="center" vertical="center" wrapText="1"/>
    </xf>
    <xf numFmtId="1" fontId="71" fillId="0" borderId="98" xfId="0" applyNumberFormat="1" applyFont="1" applyBorder="1" applyAlignment="1" applyProtection="1">
      <alignment horizontal="center" vertical="center" wrapText="1"/>
      <protection locked="0"/>
    </xf>
    <xf numFmtId="0" fontId="0" fillId="0" borderId="78" xfId="0" applyBorder="1" applyAlignment="1">
      <alignment horizontal="center" vertical="center" wrapText="1"/>
    </xf>
    <xf numFmtId="0" fontId="0" fillId="0" borderId="101" xfId="0" applyBorder="1" applyAlignment="1">
      <alignment horizontal="center" vertical="center" wrapText="1"/>
    </xf>
    <xf numFmtId="0" fontId="32" fillId="0" borderId="98" xfId="0" applyFont="1" applyBorder="1" applyAlignment="1">
      <alignment horizontal="center"/>
    </xf>
    <xf numFmtId="0" fontId="32" fillId="0" borderId="101" xfId="0" applyFont="1" applyBorder="1" applyAlignment="1">
      <alignment horizont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1" fillId="0" borderId="88" xfId="0" applyNumberFormat="1" applyFont="1" applyBorder="1" applyAlignment="1">
      <alignment horizontal="center" vertical="center"/>
    </xf>
    <xf numFmtId="0" fontId="71" fillId="0" borderId="13" xfId="0" applyFont="1" applyBorder="1" applyAlignment="1">
      <alignment horizontal="center" vertical="center"/>
    </xf>
    <xf numFmtId="0" fontId="71" fillId="0" borderId="65" xfId="0" applyFont="1" applyBorder="1" applyAlignment="1">
      <alignment horizontal="center" vertical="center"/>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1" fillId="0" borderId="97" xfId="0" applyNumberFormat="1" applyFont="1" applyBorder="1" applyAlignment="1" applyProtection="1">
      <alignment horizontal="center" vertical="center" wrapText="1"/>
      <protection locked="0"/>
    </xf>
    <xf numFmtId="1" fontId="71" fillId="0" borderId="99" xfId="0" applyNumberFormat="1" applyFont="1" applyBorder="1" applyAlignment="1" applyProtection="1">
      <alignment horizontal="center" vertical="center" wrapText="1"/>
      <protection locked="0"/>
    </xf>
    <xf numFmtId="1" fontId="71" fillId="0" borderId="100" xfId="0" applyNumberFormat="1" applyFont="1" applyBorder="1" applyAlignment="1" applyProtection="1">
      <alignment horizontal="center" vertical="center" wrapText="1"/>
      <protection locked="0"/>
    </xf>
    <xf numFmtId="0" fontId="71" fillId="0" borderId="98" xfId="0" applyFont="1" applyBorder="1" applyAlignment="1" applyProtection="1">
      <alignment horizontal="left" vertical="center" wrapText="1"/>
      <protection locked="0"/>
    </xf>
    <xf numFmtId="0" fontId="71" fillId="0" borderId="78" xfId="0" applyFont="1" applyBorder="1" applyAlignment="1" applyProtection="1">
      <alignment horizontal="left" vertical="center" wrapText="1"/>
      <protection locked="0"/>
    </xf>
    <xf numFmtId="0" fontId="71" fillId="0" borderId="101" xfId="0" applyFont="1" applyBorder="1" applyAlignment="1" applyProtection="1">
      <alignment horizontal="left" vertical="center" wrapText="1"/>
      <protection locked="0"/>
    </xf>
    <xf numFmtId="0" fontId="71" fillId="0" borderId="98" xfId="0"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71" fillId="0" borderId="101" xfId="0" applyFont="1" applyBorder="1" applyAlignment="1" applyProtection="1">
      <alignment horizontal="center" vertical="center" wrapText="1"/>
      <protection locked="0"/>
    </xf>
    <xf numFmtId="0" fontId="71" fillId="0" borderId="98"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01" xfId="0" applyFont="1" applyBorder="1" applyAlignment="1" applyProtection="1">
      <alignment horizontal="center" vertical="center"/>
      <protection locked="0"/>
    </xf>
    <xf numFmtId="0" fontId="71" fillId="0" borderId="88"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71" fillId="0" borderId="65" xfId="0" applyFont="1" applyBorder="1" applyAlignment="1" applyProtection="1">
      <alignment horizontal="center" vertical="center"/>
      <protection locked="0"/>
    </xf>
    <xf numFmtId="0" fontId="32" fillId="0" borderId="98" xfId="0" applyFont="1" applyBorder="1" applyAlignment="1">
      <alignment horizontal="center" vertical="center"/>
    </xf>
    <xf numFmtId="0" fontId="32" fillId="0" borderId="101" xfId="0" applyFont="1" applyBorder="1" applyAlignment="1">
      <alignment horizontal="center" vertical="center"/>
    </xf>
    <xf numFmtId="14" fontId="32" fillId="0" borderId="98" xfId="0" applyNumberFormat="1" applyFont="1" applyBorder="1" applyAlignment="1">
      <alignment horizontal="center" vertical="center" wrapText="1"/>
    </xf>
    <xf numFmtId="0" fontId="32" fillId="0" borderId="101"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108" xfId="0" applyFont="1" applyBorder="1" applyAlignment="1">
      <alignment horizontal="center" vertical="center" wrapText="1"/>
    </xf>
    <xf numFmtId="0" fontId="32" fillId="0" borderId="88" xfId="0" applyFont="1" applyBorder="1" applyAlignment="1">
      <alignment horizontal="left" vertical="center" wrapText="1"/>
    </xf>
    <xf numFmtId="0" fontId="32" fillId="0" borderId="65" xfId="0" applyFont="1" applyBorder="1" applyAlignment="1">
      <alignment horizontal="left" vertical="center"/>
    </xf>
    <xf numFmtId="49" fontId="32" fillId="0" borderId="98" xfId="0" applyNumberFormat="1" applyFont="1" applyBorder="1" applyAlignment="1">
      <alignment horizontal="center"/>
    </xf>
    <xf numFmtId="49" fontId="32" fillId="0" borderId="78" xfId="0" applyNumberFormat="1" applyFont="1" applyBorder="1" applyAlignment="1">
      <alignment horizontal="center"/>
    </xf>
    <xf numFmtId="49" fontId="32" fillId="0" borderId="101" xfId="0" applyNumberFormat="1" applyFont="1" applyBorder="1" applyAlignment="1">
      <alignment horizontal="center"/>
    </xf>
    <xf numFmtId="0" fontId="65" fillId="0" borderId="102" xfId="0" applyFont="1" applyFill="1" applyBorder="1" applyAlignment="1">
      <alignment horizontal="center"/>
    </xf>
    <xf numFmtId="0" fontId="65" fillId="0" borderId="103" xfId="0" applyFont="1" applyFill="1" applyBorder="1" applyAlignment="1">
      <alignment horizontal="center"/>
    </xf>
    <xf numFmtId="0" fontId="72" fillId="4" borderId="94" xfId="0" applyFont="1" applyFill="1" applyBorder="1" applyAlignment="1">
      <alignment horizontal="center" vertical="center"/>
    </xf>
    <xf numFmtId="0" fontId="72" fillId="4" borderId="104" xfId="0" applyFont="1" applyFill="1" applyBorder="1" applyAlignment="1">
      <alignment horizontal="center" vertical="center"/>
    </xf>
    <xf numFmtId="0" fontId="72" fillId="4" borderId="95" xfId="0" applyFont="1" applyFill="1" applyBorder="1" applyAlignment="1">
      <alignment horizontal="center" vertical="center"/>
    </xf>
    <xf numFmtId="0" fontId="72" fillId="22" borderId="92" xfId="0" applyFont="1" applyFill="1" applyBorder="1" applyAlignment="1" applyProtection="1">
      <alignment horizontal="center" vertical="center" wrapText="1"/>
      <protection locked="0"/>
    </xf>
    <xf numFmtId="0" fontId="72" fillId="4" borderId="92"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74" fillId="4" borderId="2" xfId="0" applyFont="1" applyFill="1" applyBorder="1" applyAlignment="1">
      <alignment horizontal="center" vertical="center" wrapText="1"/>
    </xf>
    <xf numFmtId="0" fontId="74" fillId="4" borderId="105" xfId="0" applyFont="1" applyFill="1" applyBorder="1" applyAlignment="1">
      <alignment horizontal="center" vertical="center" wrapText="1"/>
    </xf>
    <xf numFmtId="0" fontId="74" fillId="4" borderId="0" xfId="0" applyFont="1" applyFill="1" applyBorder="1" applyAlignment="1">
      <alignment horizontal="center" vertical="center" wrapText="1"/>
    </xf>
    <xf numFmtId="0" fontId="74" fillId="4" borderId="90" xfId="0" applyFont="1" applyFill="1" applyBorder="1" applyAlignment="1">
      <alignment horizontal="center" vertical="center" wrapText="1"/>
    </xf>
    <xf numFmtId="0" fontId="73" fillId="4" borderId="93" xfId="0" applyFont="1" applyFill="1" applyBorder="1" applyAlignment="1">
      <alignment horizontal="center" vertical="center" wrapText="1"/>
    </xf>
    <xf numFmtId="0" fontId="73" fillId="4" borderId="96" xfId="0" applyFont="1" applyFill="1" applyBorder="1" applyAlignment="1">
      <alignment horizontal="center" vertical="center" wrapText="1"/>
    </xf>
    <xf numFmtId="0" fontId="73" fillId="4" borderId="94" xfId="0" applyFont="1" applyFill="1" applyBorder="1" applyAlignment="1">
      <alignment horizontal="center" vertical="center" wrapText="1"/>
    </xf>
    <xf numFmtId="0" fontId="73" fillId="4" borderId="95" xfId="0" applyFont="1" applyFill="1" applyBorder="1" applyAlignment="1">
      <alignment horizontal="center" vertical="center" wrapText="1"/>
    </xf>
    <xf numFmtId="0" fontId="72" fillId="4" borderId="94" xfId="0" applyFont="1" applyFill="1" applyBorder="1" applyAlignment="1" applyProtection="1">
      <alignment horizontal="center" vertical="center" wrapText="1"/>
      <protection locked="0"/>
    </xf>
    <xf numFmtId="1" fontId="71" fillId="0" borderId="78" xfId="0" applyNumberFormat="1" applyFont="1" applyBorder="1" applyAlignment="1" applyProtection="1">
      <alignment horizontal="center" vertical="center" wrapText="1"/>
      <protection locked="0"/>
    </xf>
    <xf numFmtId="1" fontId="71" fillId="0" borderId="101" xfId="0" applyNumberFormat="1" applyFont="1" applyBorder="1" applyAlignment="1" applyProtection="1">
      <alignment horizontal="center" vertical="center" wrapText="1"/>
      <protection locked="0"/>
    </xf>
    <xf numFmtId="0" fontId="32" fillId="0" borderId="106" xfId="0" applyFont="1" applyBorder="1" applyAlignment="1">
      <alignment horizontal="center"/>
    </xf>
    <xf numFmtId="0" fontId="32" fillId="0" borderId="107" xfId="0" applyFont="1" applyBorder="1" applyAlignment="1">
      <alignment horizontal="center"/>
    </xf>
    <xf numFmtId="0" fontId="32" fillId="0" borderId="108" xfId="0" applyFont="1" applyBorder="1" applyAlignment="1">
      <alignment horizontal="center"/>
    </xf>
  </cellXfs>
  <cellStyles count="3">
    <cellStyle name="Normal" xfId="0" builtinId="0"/>
    <cellStyle name="Normal - Style1 2" xfId="1" xr:uid="{35D94056-BF35-4158-BB16-A1EB5C865F0B}"/>
    <cellStyle name="Normal 2 2" xfId="2" xr:uid="{FE1153A4-41A7-40DC-9196-9B2002F1B165}"/>
  </cellStyles>
  <dxfs count="301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1" defaultTableStyle="TableStyleMedium2" defaultPivotStyle="PivotStyleLight16">
    <tableStyle name="Invisible" pivot="0" table="0" count="0" xr9:uid="{20E4DFB4-D358-49F1-8E1A-58E3231991A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628900" cy="854235"/>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xdr:from>
      <xdr:col>6</xdr:col>
      <xdr:colOff>263525</xdr:colOff>
      <xdr:row>0</xdr:row>
      <xdr:rowOff>203200</xdr:rowOff>
    </xdr:from>
    <xdr:to>
      <xdr:col>8</xdr:col>
      <xdr:colOff>685800</xdr:colOff>
      <xdr:row>2</xdr:row>
      <xdr:rowOff>69850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769100" y="203200"/>
          <a:ext cx="2079625"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822325</xdr:colOff>
      <xdr:row>0</xdr:row>
      <xdr:rowOff>292100</xdr:rowOff>
    </xdr:from>
    <xdr:to>
      <xdr:col>9</xdr:col>
      <xdr:colOff>66675</xdr:colOff>
      <xdr:row>1</xdr:row>
      <xdr:rowOff>142875</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7327900" y="292100"/>
          <a:ext cx="1663700" cy="38417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AE01E178-8077-4944-BD15-253FD28AE09E}"/>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3" name="CuadroTexto 4">
          <a:extLst>
            <a:ext uri="{FF2B5EF4-FFF2-40B4-BE49-F238E27FC236}">
              <a16:creationId xmlns:a16="http://schemas.microsoft.com/office/drawing/2014/main" id="{F32F089D-08EB-49EF-84AB-4895A2F927A5}"/>
            </a:ext>
          </a:extLst>
        </xdr:cNvPr>
        <xdr:cNvSpPr txBox="1"/>
      </xdr:nvSpPr>
      <xdr:spPr>
        <a:xfrm>
          <a:off x="86305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4" name="Group 8">
          <a:extLst>
            <a:ext uri="{FF2B5EF4-FFF2-40B4-BE49-F238E27FC236}">
              <a16:creationId xmlns:a16="http://schemas.microsoft.com/office/drawing/2014/main" id="{40124385-6922-4228-A4FF-470B63CAEB47}"/>
            </a:ext>
          </a:extLst>
        </xdr:cNvPr>
        <xdr:cNvGrpSpPr>
          <a:grpSpLocks/>
        </xdr:cNvGrpSpPr>
      </xdr:nvGrpSpPr>
      <xdr:grpSpPr bwMode="auto">
        <a:xfrm>
          <a:off x="7667625" y="390525"/>
          <a:ext cx="2771774" cy="209551"/>
          <a:chOff x="2381" y="720"/>
          <a:chExt cx="3154" cy="65"/>
        </a:xfrm>
      </xdr:grpSpPr>
      <xdr:pic>
        <xdr:nvPicPr>
          <xdr:cNvPr id="5" name="6 Imagen">
            <a:extLst>
              <a:ext uri="{FF2B5EF4-FFF2-40B4-BE49-F238E27FC236}">
                <a16:creationId xmlns:a16="http://schemas.microsoft.com/office/drawing/2014/main" id="{DAC1C897-8AF1-5B2B-FDCC-23EC989BBB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8915D00C-F242-4EF5-A8A0-48A42CF6FE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7" name="Imagen 6">
          <a:extLst>
            <a:ext uri="{FF2B5EF4-FFF2-40B4-BE49-F238E27FC236}">
              <a16:creationId xmlns:a16="http://schemas.microsoft.com/office/drawing/2014/main" id="{1DC217DC-AE84-416F-902B-55466214BF29}"/>
            </a:ext>
          </a:extLst>
        </xdr:cNvPr>
        <xdr:cNvPicPr>
          <a:picLocks noChangeAspect="1"/>
        </xdr:cNvPicPr>
      </xdr:nvPicPr>
      <xdr:blipFill>
        <a:blip xmlns:r="http://schemas.openxmlformats.org/officeDocument/2006/relationships" r:embed="rId3"/>
        <a:stretch>
          <a:fillRect/>
        </a:stretch>
      </xdr:blipFill>
      <xdr:spPr>
        <a:xfrm>
          <a:off x="88011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55089611-5AC8-49A4-8D6D-8FE79059C954}"/>
            </a:ext>
          </a:extLst>
        </xdr:cNvPr>
        <xdr:cNvSpPr txBox="1"/>
      </xdr:nvSpPr>
      <xdr:spPr>
        <a:xfrm>
          <a:off x="11300460" y="23393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9" name="18 Imagen" descr="Logo CSJ RGB_01">
          <a:extLst>
            <a:ext uri="{FF2B5EF4-FFF2-40B4-BE49-F238E27FC236}">
              <a16:creationId xmlns:a16="http://schemas.microsoft.com/office/drawing/2014/main" id="{32362255-2596-4282-94DD-094F16A8058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2847975</xdr:colOff>
      <xdr:row>0</xdr:row>
      <xdr:rowOff>83819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7924800" y="38100"/>
          <a:ext cx="1685925" cy="4571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6800851" y="447675"/>
          <a:ext cx="2886074" cy="28575"/>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1247774</xdr:colOff>
      <xdr:row>0</xdr:row>
      <xdr:rowOff>257175</xdr:rowOff>
    </xdr:from>
    <xdr:to>
      <xdr:col>5</xdr:col>
      <xdr:colOff>2781300</xdr:colOff>
      <xdr:row>2</xdr:row>
      <xdr:rowOff>51979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8010524" y="257175"/>
          <a:ext cx="1533526" cy="271054"/>
        </a:xfrm>
        <a:prstGeom prst="rect">
          <a:avLst/>
        </a:prstGeom>
      </xdr:spPr>
    </xdr:pic>
    <xdr:clientData/>
  </xdr:twoCellAnchor>
  <xdr:twoCellAnchor>
    <xdr:from>
      <xdr:col>5</xdr:col>
      <xdr:colOff>38101</xdr:colOff>
      <xdr:row>1</xdr:row>
      <xdr:rowOff>28575</xdr:rowOff>
    </xdr:from>
    <xdr:to>
      <xdr:col>5</xdr:col>
      <xdr:colOff>2924175</xdr:colOff>
      <xdr:row>1</xdr:row>
      <xdr:rowOff>57150</xdr:rowOff>
    </xdr:to>
    <xdr:grpSp>
      <xdr:nvGrpSpPr>
        <xdr:cNvPr id="10" name="Group 8">
          <a:extLst>
            <a:ext uri="{FF2B5EF4-FFF2-40B4-BE49-F238E27FC236}">
              <a16:creationId xmlns:a16="http://schemas.microsoft.com/office/drawing/2014/main" id="{635528B8-079A-4012-A15C-CAE92FFBAD96}"/>
            </a:ext>
          </a:extLst>
        </xdr:cNvPr>
        <xdr:cNvGrpSpPr>
          <a:grpSpLocks/>
        </xdr:cNvGrpSpPr>
      </xdr:nvGrpSpPr>
      <xdr:grpSpPr bwMode="auto">
        <a:xfrm>
          <a:off x="6800851" y="314325"/>
          <a:ext cx="2886074" cy="28575"/>
          <a:chOff x="2381" y="720"/>
          <a:chExt cx="3154" cy="65"/>
        </a:xfrm>
      </xdr:grpSpPr>
      <xdr:pic>
        <xdr:nvPicPr>
          <xdr:cNvPr id="11" name="6 Imagen">
            <a:extLst>
              <a:ext uri="{FF2B5EF4-FFF2-40B4-BE49-F238E27FC236}">
                <a16:creationId xmlns:a16="http://schemas.microsoft.com/office/drawing/2014/main" id="{3FFD0B96-8C4C-4D8C-BAE4-120E3FDA03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AD6641CB-09A8-40ED-BBDA-A7789CD312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99060</xdr:colOff>
      <xdr:row>2</xdr:row>
      <xdr:rowOff>5715</xdr:rowOff>
    </xdr:from>
    <xdr:ext cx="4025266" cy="4385310"/>
    <xdr:sp macro="" textlink="">
      <xdr:nvSpPr>
        <xdr:cNvPr id="14" name="CuadroTexto 13">
          <a:extLst>
            <a:ext uri="{FF2B5EF4-FFF2-40B4-BE49-F238E27FC236}">
              <a16:creationId xmlns:a16="http://schemas.microsoft.com/office/drawing/2014/main" id="{C6110A96-A8F0-433E-9ABB-64BDB751AF2D}"/>
            </a:ext>
          </a:extLst>
        </xdr:cNvPr>
        <xdr:cNvSpPr txBox="1"/>
      </xdr:nvSpPr>
      <xdr:spPr>
        <a:xfrm>
          <a:off x="9824085" y="481965"/>
          <a:ext cx="4025266" cy="438531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endParaRPr lang="es-CO" sz="1100" baseline="0"/>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288962</xdr:colOff>
      <xdr:row>0</xdr:row>
      <xdr:rowOff>42809</xdr:rowOff>
    </xdr:from>
    <xdr:to>
      <xdr:col>2</xdr:col>
      <xdr:colOff>762001</xdr:colOff>
      <xdr:row>8</xdr:row>
      <xdr:rowOff>377572</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62" y="42809"/>
          <a:ext cx="2520914" cy="75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395" dataDxfId="2394">
  <autoFilter ref="B237:C247" xr:uid="{00000000-0009-0000-0100-000001000000}"/>
  <tableColumns count="2">
    <tableColumn id="1" xr3:uid="{A0349234-F02A-492A-9A80-ED44E1EC4FF0}" name="Criterios" dataDxfId="2393"/>
    <tableColumn id="2" xr3:uid="{B9F25166-5D8D-4E4E-96B0-E759CC81BF3C}"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7" zoomScale="112" zoomScaleNormal="112" workbookViewId="0">
      <selection activeCell="B10" sqref="B10:B14"/>
    </sheetView>
  </sheetViews>
  <sheetFormatPr baseColWidth="10" defaultColWidth="11.42578125" defaultRowHeight="15" x14ac:dyDescent="0.2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x14ac:dyDescent="0.3"/>
    <row r="2" spans="2:8" ht="18" x14ac:dyDescent="0.25">
      <c r="B2" s="264" t="s">
        <v>68</v>
      </c>
      <c r="C2" s="265"/>
      <c r="D2" s="265"/>
      <c r="E2" s="265"/>
      <c r="F2" s="265"/>
      <c r="G2" s="265"/>
      <c r="H2" s="266"/>
    </row>
    <row r="3" spans="2:8" ht="16.5" x14ac:dyDescent="0.25">
      <c r="B3" s="267" t="s">
        <v>69</v>
      </c>
      <c r="C3" s="268"/>
      <c r="D3" s="268"/>
      <c r="E3" s="268"/>
      <c r="F3" s="268"/>
      <c r="G3" s="268"/>
      <c r="H3" s="269"/>
    </row>
    <row r="4" spans="2:8" ht="88.5" customHeight="1" x14ac:dyDescent="0.25">
      <c r="B4" s="270" t="s">
        <v>357</v>
      </c>
      <c r="C4" s="271"/>
      <c r="D4" s="271"/>
      <c r="E4" s="271"/>
      <c r="F4" s="271"/>
      <c r="G4" s="271"/>
      <c r="H4" s="272"/>
    </row>
    <row r="5" spans="2:8" ht="16.5" x14ac:dyDescent="0.25">
      <c r="B5" s="7"/>
      <c r="C5" s="8"/>
      <c r="D5" s="8"/>
      <c r="E5" s="8"/>
      <c r="F5" s="8"/>
      <c r="G5" s="8"/>
      <c r="H5" s="9"/>
    </row>
    <row r="6" spans="2:8" ht="16.5" customHeight="1" x14ac:dyDescent="0.25">
      <c r="B6" s="273" t="s">
        <v>570</v>
      </c>
      <c r="C6" s="274"/>
      <c r="D6" s="274"/>
      <c r="E6" s="274"/>
      <c r="F6" s="274"/>
      <c r="G6" s="274"/>
      <c r="H6" s="275"/>
    </row>
    <row r="7" spans="2:8" ht="44.25" customHeight="1" x14ac:dyDescent="0.25">
      <c r="B7" s="273"/>
      <c r="C7" s="274"/>
      <c r="D7" s="274"/>
      <c r="E7" s="274"/>
      <c r="F7" s="274"/>
      <c r="G7" s="274"/>
      <c r="H7" s="275"/>
    </row>
    <row r="8" spans="2:8" ht="15.75" thickBot="1" x14ac:dyDescent="0.3">
      <c r="B8" s="10"/>
      <c r="C8" s="11"/>
      <c r="D8" s="12"/>
      <c r="E8" s="13"/>
      <c r="F8" s="13"/>
      <c r="G8" s="14"/>
      <c r="H8" s="15"/>
    </row>
    <row r="9" spans="2:8" x14ac:dyDescent="0.25">
      <c r="B9" s="10"/>
      <c r="C9" s="260" t="s">
        <v>70</v>
      </c>
      <c r="D9" s="261"/>
      <c r="E9" s="262" t="s">
        <v>71</v>
      </c>
      <c r="F9" s="263"/>
      <c r="G9" s="11"/>
      <c r="H9" s="15"/>
    </row>
    <row r="10" spans="2:8" ht="35.25" customHeight="1" x14ac:dyDescent="0.25">
      <c r="B10" s="10"/>
      <c r="C10" s="256" t="s">
        <v>72</v>
      </c>
      <c r="D10" s="257"/>
      <c r="E10" s="258" t="s">
        <v>73</v>
      </c>
      <c r="F10" s="259"/>
      <c r="G10" s="11"/>
      <c r="H10" s="15"/>
    </row>
    <row r="11" spans="2:8" ht="17.25" customHeight="1" x14ac:dyDescent="0.25">
      <c r="B11" s="10"/>
      <c r="C11" s="256" t="s">
        <v>74</v>
      </c>
      <c r="D11" s="257"/>
      <c r="E11" s="258" t="s">
        <v>75</v>
      </c>
      <c r="F11" s="259"/>
      <c r="G11" s="11"/>
      <c r="H11" s="15"/>
    </row>
    <row r="12" spans="2:8" ht="19.5" customHeight="1" x14ac:dyDescent="0.25">
      <c r="B12" s="10"/>
      <c r="C12" s="256" t="s">
        <v>76</v>
      </c>
      <c r="D12" s="257"/>
      <c r="E12" s="258" t="s">
        <v>77</v>
      </c>
      <c r="F12" s="259"/>
      <c r="G12" s="11"/>
      <c r="H12" s="15"/>
    </row>
    <row r="13" spans="2:8" ht="27" customHeight="1" x14ac:dyDescent="0.25">
      <c r="B13" s="10"/>
      <c r="C13" s="256" t="s">
        <v>78</v>
      </c>
      <c r="D13" s="257"/>
      <c r="E13" s="258" t="s">
        <v>167</v>
      </c>
      <c r="F13" s="259"/>
      <c r="G13" s="11"/>
      <c r="H13" s="15"/>
    </row>
    <row r="14" spans="2:8" ht="34.5" customHeight="1" x14ac:dyDescent="0.25">
      <c r="B14" s="10"/>
      <c r="C14" s="254" t="s">
        <v>8</v>
      </c>
      <c r="D14" s="255"/>
      <c r="E14" s="248" t="s">
        <v>339</v>
      </c>
      <c r="F14" s="249"/>
      <c r="G14" s="11"/>
      <c r="H14" s="15"/>
    </row>
    <row r="15" spans="2:8" ht="27.75" customHeight="1" x14ac:dyDescent="0.25">
      <c r="B15" s="10"/>
      <c r="C15" s="254" t="s">
        <v>9</v>
      </c>
      <c r="D15" s="255"/>
      <c r="E15" s="248" t="s">
        <v>79</v>
      </c>
      <c r="F15" s="249"/>
      <c r="G15" s="11"/>
      <c r="H15" s="15"/>
    </row>
    <row r="16" spans="2:8" ht="28.5" customHeight="1" x14ac:dyDescent="0.25">
      <c r="B16" s="10"/>
      <c r="C16" s="254" t="s">
        <v>10</v>
      </c>
      <c r="D16" s="255"/>
      <c r="E16" s="248" t="s">
        <v>551</v>
      </c>
      <c r="F16" s="249"/>
      <c r="G16" s="11"/>
      <c r="H16" s="15"/>
    </row>
    <row r="17" spans="2:8" ht="72.75" customHeight="1" x14ac:dyDescent="0.25">
      <c r="B17" s="10"/>
      <c r="C17" s="254" t="s">
        <v>11</v>
      </c>
      <c r="D17" s="255"/>
      <c r="E17" s="248" t="s">
        <v>340</v>
      </c>
      <c r="F17" s="249"/>
      <c r="G17" s="11"/>
      <c r="H17" s="15"/>
    </row>
    <row r="18" spans="2:8" ht="64.5" customHeight="1" x14ac:dyDescent="0.25">
      <c r="B18" s="10"/>
      <c r="C18" s="254" t="s">
        <v>12</v>
      </c>
      <c r="D18" s="255"/>
      <c r="E18" s="248" t="s">
        <v>494</v>
      </c>
      <c r="F18" s="249"/>
      <c r="G18" s="11"/>
      <c r="H18" s="15"/>
    </row>
    <row r="19" spans="2:8" ht="71.25" customHeight="1" x14ac:dyDescent="0.25">
      <c r="B19" s="10"/>
      <c r="C19" s="254" t="s">
        <v>80</v>
      </c>
      <c r="D19" s="255"/>
      <c r="E19" s="248" t="s">
        <v>495</v>
      </c>
      <c r="F19" s="249"/>
      <c r="G19" s="11"/>
      <c r="H19" s="15"/>
    </row>
    <row r="20" spans="2:8" ht="55.5" customHeight="1" x14ac:dyDescent="0.25">
      <c r="B20" s="10"/>
      <c r="C20" s="246" t="s">
        <v>81</v>
      </c>
      <c r="D20" s="247"/>
      <c r="E20" s="248" t="s">
        <v>496</v>
      </c>
      <c r="F20" s="249"/>
      <c r="G20" s="11"/>
      <c r="H20" s="15"/>
    </row>
    <row r="21" spans="2:8" ht="42" customHeight="1" x14ac:dyDescent="0.25">
      <c r="B21" s="10"/>
      <c r="C21" s="246" t="s">
        <v>18</v>
      </c>
      <c r="D21" s="247"/>
      <c r="E21" s="248" t="s">
        <v>356</v>
      </c>
      <c r="F21" s="249"/>
      <c r="G21" s="11"/>
      <c r="H21" s="15"/>
    </row>
    <row r="22" spans="2:8" ht="59.25" customHeight="1" x14ac:dyDescent="0.25">
      <c r="B22" s="10"/>
      <c r="C22" s="246" t="s">
        <v>20</v>
      </c>
      <c r="D22" s="247"/>
      <c r="E22" s="248" t="s">
        <v>317</v>
      </c>
      <c r="F22" s="249"/>
      <c r="G22" s="11"/>
      <c r="H22" s="15"/>
    </row>
    <row r="23" spans="2:8" ht="23.25" customHeight="1" x14ac:dyDescent="0.25">
      <c r="B23" s="10"/>
      <c r="C23" s="246" t="s">
        <v>21</v>
      </c>
      <c r="D23" s="247"/>
      <c r="E23" s="248" t="s">
        <v>355</v>
      </c>
      <c r="F23" s="249"/>
      <c r="G23" s="11"/>
      <c r="H23" s="15"/>
    </row>
    <row r="24" spans="2:8" ht="30.75" customHeight="1" x14ac:dyDescent="0.25">
      <c r="B24" s="10"/>
      <c r="C24" s="246" t="s">
        <v>82</v>
      </c>
      <c r="D24" s="247"/>
      <c r="E24" s="248" t="s">
        <v>497</v>
      </c>
      <c r="F24" s="249"/>
      <c r="G24" s="11"/>
      <c r="H24" s="15"/>
    </row>
    <row r="25" spans="2:8" ht="33" customHeight="1" x14ac:dyDescent="0.25">
      <c r="B25" s="10"/>
      <c r="C25" s="246" t="s">
        <v>83</v>
      </c>
      <c r="D25" s="247"/>
      <c r="E25" s="248" t="s">
        <v>498</v>
      </c>
      <c r="F25" s="249"/>
      <c r="G25" s="11"/>
      <c r="H25" s="15"/>
    </row>
    <row r="26" spans="2:8" ht="30" customHeight="1" x14ac:dyDescent="0.25">
      <c r="B26" s="10"/>
      <c r="C26" s="246" t="s">
        <v>84</v>
      </c>
      <c r="D26" s="247"/>
      <c r="E26" s="248" t="s">
        <v>354</v>
      </c>
      <c r="F26" s="249"/>
      <c r="G26" s="11"/>
      <c r="H26" s="15"/>
    </row>
    <row r="27" spans="2:8" ht="35.25" customHeight="1" x14ac:dyDescent="0.25">
      <c r="B27" s="10"/>
      <c r="C27" s="246" t="s">
        <v>85</v>
      </c>
      <c r="D27" s="247"/>
      <c r="E27" s="248" t="s">
        <v>499</v>
      </c>
      <c r="F27" s="249"/>
      <c r="G27" s="11"/>
      <c r="H27" s="15"/>
    </row>
    <row r="28" spans="2:8" ht="31.5" customHeight="1" x14ac:dyDescent="0.25">
      <c r="B28" s="10"/>
      <c r="C28" s="246" t="s">
        <v>86</v>
      </c>
      <c r="D28" s="247"/>
      <c r="E28" s="248" t="s">
        <v>500</v>
      </c>
      <c r="F28" s="249"/>
      <c r="G28" s="11"/>
      <c r="H28" s="15"/>
    </row>
    <row r="29" spans="2:8" ht="35.25" customHeight="1" x14ac:dyDescent="0.25">
      <c r="B29" s="10"/>
      <c r="C29" s="246" t="s">
        <v>87</v>
      </c>
      <c r="D29" s="247"/>
      <c r="E29" s="248" t="s">
        <v>501</v>
      </c>
      <c r="F29" s="249"/>
      <c r="G29" s="11"/>
      <c r="H29" s="15"/>
    </row>
    <row r="30" spans="2:8" ht="59.25" customHeight="1" x14ac:dyDescent="0.25">
      <c r="B30" s="10"/>
      <c r="C30" s="246" t="s">
        <v>88</v>
      </c>
      <c r="D30" s="247"/>
      <c r="E30" s="248" t="s">
        <v>358</v>
      </c>
      <c r="F30" s="249"/>
      <c r="G30" s="11"/>
      <c r="H30" s="15"/>
    </row>
    <row r="31" spans="2:8" ht="57" customHeight="1" x14ac:dyDescent="0.25">
      <c r="B31" s="10"/>
      <c r="C31" s="246" t="s">
        <v>25</v>
      </c>
      <c r="D31" s="247"/>
      <c r="E31" s="248" t="s">
        <v>492</v>
      </c>
      <c r="F31" s="249"/>
      <c r="G31" s="11"/>
      <c r="H31" s="15"/>
    </row>
    <row r="32" spans="2:8" ht="82.5" customHeight="1" x14ac:dyDescent="0.25">
      <c r="B32" s="10"/>
      <c r="C32" s="246" t="s">
        <v>89</v>
      </c>
      <c r="D32" s="247"/>
      <c r="E32" s="248" t="s">
        <v>90</v>
      </c>
      <c r="F32" s="249"/>
      <c r="G32" s="11"/>
      <c r="H32" s="15"/>
    </row>
    <row r="33" spans="2:8" ht="46.5" customHeight="1" x14ac:dyDescent="0.25">
      <c r="B33" s="10"/>
      <c r="C33" s="246" t="s">
        <v>30</v>
      </c>
      <c r="D33" s="247"/>
      <c r="E33" s="248" t="s">
        <v>493</v>
      </c>
      <c r="F33" s="249"/>
      <c r="G33" s="11"/>
      <c r="H33" s="15"/>
    </row>
    <row r="34" spans="2:8" ht="6.75" customHeight="1" thickBot="1" x14ac:dyDescent="0.3">
      <c r="B34" s="10"/>
      <c r="C34" s="250"/>
      <c r="D34" s="251"/>
      <c r="E34" s="252"/>
      <c r="F34" s="253"/>
      <c r="G34" s="11"/>
      <c r="H34" s="15"/>
    </row>
    <row r="35" spans="2:8" ht="15.75" thickTop="1" x14ac:dyDescent="0.25">
      <c r="B35" s="10"/>
      <c r="C35" s="16"/>
      <c r="D35" s="16"/>
      <c r="E35" s="17"/>
      <c r="F35" s="17"/>
      <c r="G35" s="11"/>
      <c r="H35" s="15"/>
    </row>
    <row r="36" spans="2:8" ht="21" customHeight="1" x14ac:dyDescent="0.25">
      <c r="B36" s="242" t="s">
        <v>552</v>
      </c>
      <c r="C36" s="245"/>
      <c r="D36" s="245"/>
      <c r="E36" s="245"/>
      <c r="F36" s="245"/>
      <c r="G36" s="245"/>
      <c r="H36" s="244"/>
    </row>
    <row r="37" spans="2:8" ht="20.25" customHeight="1" x14ac:dyDescent="0.25">
      <c r="B37" s="242" t="s">
        <v>553</v>
      </c>
      <c r="C37" s="245"/>
      <c r="D37" s="245"/>
      <c r="E37" s="245"/>
      <c r="F37" s="245"/>
      <c r="G37" s="245"/>
      <c r="H37" s="244"/>
    </row>
    <row r="38" spans="2:8" ht="20.25" customHeight="1" x14ac:dyDescent="0.25">
      <c r="B38" s="242" t="s">
        <v>554</v>
      </c>
      <c r="C38" s="245"/>
      <c r="D38" s="245"/>
      <c r="E38" s="245"/>
      <c r="F38" s="245"/>
      <c r="G38" s="245"/>
      <c r="H38" s="244"/>
    </row>
    <row r="39" spans="2:8" ht="21.75" customHeight="1" x14ac:dyDescent="0.25">
      <c r="B39" s="242" t="s">
        <v>555</v>
      </c>
      <c r="C39" s="245"/>
      <c r="D39" s="245"/>
      <c r="E39" s="245"/>
      <c r="F39" s="245"/>
      <c r="G39" s="245"/>
      <c r="H39" s="244"/>
    </row>
    <row r="40" spans="2:8" ht="22.5" customHeight="1" x14ac:dyDescent="0.25">
      <c r="B40" s="242" t="s">
        <v>556</v>
      </c>
      <c r="C40" s="243"/>
      <c r="D40" s="243"/>
      <c r="E40" s="243"/>
      <c r="F40" s="243"/>
      <c r="G40" s="243"/>
      <c r="H40" s="244"/>
    </row>
    <row r="41" spans="2:8" ht="32.25" customHeight="1" thickBot="1" x14ac:dyDescent="0.3">
      <c r="B41" s="239" t="s">
        <v>557</v>
      </c>
      <c r="C41" s="240"/>
      <c r="D41" s="240"/>
      <c r="E41" s="240"/>
      <c r="F41" s="240"/>
      <c r="G41" s="240"/>
      <c r="H41" s="241"/>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3" workbookViewId="0">
      <selection activeCell="T10" sqref="T10:T71"/>
    </sheetView>
  </sheetViews>
  <sheetFormatPr baseColWidth="10" defaultColWidth="11.42578125" defaultRowHeight="15" x14ac:dyDescent="0.25"/>
  <cols>
    <col min="1" max="1" width="28.140625" customWidth="1"/>
    <col min="2" max="2" width="18" customWidth="1"/>
    <col min="3" max="3" width="14.140625" style="85" customWidth="1"/>
    <col min="4" max="8" width="12.42578125" customWidth="1"/>
  </cols>
  <sheetData>
    <row r="1" spans="1:9" ht="42" customHeight="1" x14ac:dyDescent="0.35">
      <c r="A1" s="279" t="s">
        <v>574</v>
      </c>
      <c r="B1" s="279"/>
      <c r="C1" s="279"/>
      <c r="D1" s="279"/>
      <c r="E1" s="279"/>
      <c r="F1" s="279"/>
    </row>
    <row r="5" spans="1:9" x14ac:dyDescent="0.25">
      <c r="D5" s="94"/>
      <c r="E5" s="94"/>
      <c r="F5" s="94"/>
      <c r="G5" s="94"/>
      <c r="H5" s="94"/>
    </row>
    <row r="6" spans="1:9" x14ac:dyDescent="0.25">
      <c r="D6" s="94"/>
      <c r="E6" s="94"/>
      <c r="F6" s="94"/>
      <c r="G6" s="94"/>
      <c r="H6" s="94"/>
    </row>
    <row r="7" spans="1:9" ht="33.75" x14ac:dyDescent="0.5">
      <c r="A7" s="280" t="s">
        <v>196</v>
      </c>
      <c r="B7" s="280"/>
      <c r="C7" s="280"/>
      <c r="D7" s="280"/>
      <c r="E7" s="280"/>
      <c r="F7" s="280"/>
      <c r="G7" s="280"/>
      <c r="H7" s="280"/>
      <c r="I7" s="280"/>
    </row>
    <row r="9" spans="1:9" s="86" customFormat="1" ht="81.75" customHeight="1" x14ac:dyDescent="0.2">
      <c r="A9" s="87" t="s">
        <v>197</v>
      </c>
      <c r="B9" s="281" t="s">
        <v>360</v>
      </c>
      <c r="C9" s="281"/>
      <c r="D9" s="281"/>
      <c r="E9" s="281"/>
      <c r="F9" s="281"/>
      <c r="G9" s="281"/>
      <c r="H9" s="281"/>
      <c r="I9" s="281"/>
    </row>
    <row r="10" spans="1:9" s="86" customFormat="1" ht="16.7" customHeight="1" x14ac:dyDescent="0.2">
      <c r="A10" s="92"/>
      <c r="B10" s="93"/>
      <c r="C10" s="93"/>
      <c r="D10" s="92"/>
      <c r="E10" s="91"/>
    </row>
    <row r="11" spans="1:9" s="86" customFormat="1" ht="84" customHeight="1" x14ac:dyDescent="0.2">
      <c r="A11" s="87" t="s">
        <v>177</v>
      </c>
      <c r="B11" s="88" t="s">
        <v>473</v>
      </c>
      <c r="C11" s="278" t="s">
        <v>359</v>
      </c>
      <c r="D11" s="278"/>
      <c r="E11" s="278"/>
      <c r="F11" s="278"/>
      <c r="G11" s="278"/>
      <c r="H11" s="278"/>
      <c r="I11" s="278"/>
    </row>
    <row r="12" spans="1:9" ht="32.25" customHeight="1" x14ac:dyDescent="0.25">
      <c r="A12" s="90"/>
    </row>
    <row r="13" spans="1:9" ht="32.25" customHeight="1" x14ac:dyDescent="0.25">
      <c r="A13" s="89" t="s">
        <v>178</v>
      </c>
      <c r="B13" s="277" t="s">
        <v>173</v>
      </c>
      <c r="C13" s="277"/>
      <c r="D13" s="277"/>
      <c r="E13" s="277"/>
      <c r="F13" s="277"/>
      <c r="G13" s="277"/>
      <c r="H13" s="277"/>
      <c r="I13" s="277"/>
    </row>
    <row r="14" spans="1:9" s="86" customFormat="1" ht="69" customHeight="1" x14ac:dyDescent="0.2">
      <c r="A14" s="89" t="s">
        <v>176</v>
      </c>
      <c r="B14" s="278"/>
      <c r="C14" s="278"/>
      <c r="D14" s="278"/>
      <c r="E14" s="278"/>
      <c r="F14" s="278"/>
      <c r="G14" s="278"/>
      <c r="H14" s="278"/>
      <c r="I14" s="278"/>
    </row>
    <row r="15" spans="1:9" s="86" customFormat="1" ht="54" customHeight="1" x14ac:dyDescent="0.2">
      <c r="A15" s="89" t="s">
        <v>175</v>
      </c>
      <c r="B15" s="278"/>
      <c r="C15" s="278"/>
      <c r="D15" s="278"/>
      <c r="E15" s="278"/>
      <c r="F15" s="278"/>
      <c r="G15" s="278"/>
      <c r="H15" s="278"/>
      <c r="I15" s="278"/>
    </row>
    <row r="16" spans="1:9" s="86" customFormat="1" ht="54" customHeight="1" x14ac:dyDescent="0.2">
      <c r="A16" s="87" t="s">
        <v>174</v>
      </c>
      <c r="B16" s="278"/>
      <c r="C16" s="278"/>
      <c r="D16" s="278"/>
      <c r="E16" s="278"/>
      <c r="F16" s="278"/>
      <c r="G16" s="278"/>
      <c r="H16" s="278"/>
      <c r="I16" s="278"/>
    </row>
    <row r="18" spans="1:9" s="86" customFormat="1" ht="54.75" customHeight="1" x14ac:dyDescent="0.2">
      <c r="A18" s="87" t="s">
        <v>172</v>
      </c>
      <c r="B18" s="276">
        <v>44708</v>
      </c>
      <c r="C18" s="276"/>
      <c r="D18" s="276"/>
      <c r="E18" s="276"/>
      <c r="F18" s="276"/>
      <c r="G18" s="276"/>
      <c r="H18" s="276"/>
      <c r="I18" s="27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F614-1FD7-419F-81D8-F6F96B8F206E}">
  <sheetPr>
    <tabColor theme="0" tint="-0.14999847407452621"/>
  </sheetPr>
  <dimension ref="A1:H58"/>
  <sheetViews>
    <sheetView showGridLines="0" topLeftCell="A9" zoomScaleNormal="100" workbookViewId="0">
      <selection activeCell="E13" sqref="E13"/>
    </sheetView>
  </sheetViews>
  <sheetFormatPr baseColWidth="10" defaultColWidth="10.5703125" defaultRowHeight="12.75" x14ac:dyDescent="0.25"/>
  <cols>
    <col min="1" max="1" width="44.42578125" style="196" customWidth="1"/>
    <col min="2" max="2" width="6.85546875" style="197" customWidth="1"/>
    <col min="3" max="3" width="50.7109375" style="186" customWidth="1"/>
    <col min="4" max="4" width="10.140625" style="197" customWidth="1"/>
    <col min="5" max="5" width="50.7109375" style="186" customWidth="1"/>
    <col min="6" max="16384" width="10.5703125" style="186"/>
  </cols>
  <sheetData>
    <row r="1" spans="1:8" s="180" customFormat="1" ht="15" x14ac:dyDescent="0.25">
      <c r="A1" s="297"/>
      <c r="B1" s="298" t="s">
        <v>361</v>
      </c>
      <c r="C1" s="298"/>
      <c r="D1" s="298"/>
      <c r="E1" s="299"/>
      <c r="F1" s="179"/>
      <c r="G1" s="179"/>
      <c r="H1" s="179"/>
    </row>
    <row r="2" spans="1:8" s="180" customFormat="1" ht="15" x14ac:dyDescent="0.25">
      <c r="A2" s="297"/>
      <c r="B2" s="298"/>
      <c r="C2" s="298"/>
      <c r="D2" s="298"/>
      <c r="E2" s="299"/>
      <c r="F2" s="179"/>
      <c r="G2" s="179"/>
      <c r="H2" s="179"/>
    </row>
    <row r="3" spans="1:8" s="180" customFormat="1" ht="15" x14ac:dyDescent="0.25">
      <c r="A3" s="297"/>
      <c r="B3" s="298"/>
      <c r="C3" s="298"/>
      <c r="D3" s="298"/>
      <c r="E3" s="299"/>
      <c r="F3" s="179"/>
      <c r="G3" s="179"/>
      <c r="H3" s="179"/>
    </row>
    <row r="4" spans="1:8" s="180" customFormat="1" ht="15" x14ac:dyDescent="0.25">
      <c r="A4" s="297"/>
      <c r="B4" s="298"/>
      <c r="C4" s="298"/>
      <c r="D4" s="298"/>
      <c r="E4" s="299"/>
      <c r="F4" s="179"/>
      <c r="G4" s="179"/>
      <c r="H4" s="179"/>
    </row>
    <row r="5" spans="1:8" s="180" customFormat="1" ht="15" x14ac:dyDescent="0.25">
      <c r="A5" s="181" t="s">
        <v>362</v>
      </c>
      <c r="B5" s="300" t="s">
        <v>360</v>
      </c>
      <c r="C5" s="300"/>
      <c r="D5" s="235" t="s">
        <v>187</v>
      </c>
      <c r="E5" s="236" t="s">
        <v>359</v>
      </c>
    </row>
    <row r="6" spans="1:8" s="180" customFormat="1" ht="15" x14ac:dyDescent="0.25">
      <c r="A6" s="182"/>
      <c r="B6" s="183"/>
      <c r="C6" s="183"/>
      <c r="D6" s="182"/>
      <c r="E6" s="184"/>
    </row>
    <row r="7" spans="1:8" s="180" customFormat="1" ht="30" x14ac:dyDescent="0.25">
      <c r="A7" s="185" t="s">
        <v>313</v>
      </c>
      <c r="B7" s="301" t="s">
        <v>178</v>
      </c>
      <c r="C7" s="301"/>
      <c r="D7" s="301"/>
      <c r="E7" s="301"/>
    </row>
    <row r="8" spans="1:8" s="180" customFormat="1" ht="15" x14ac:dyDescent="0.25">
      <c r="A8" s="182"/>
      <c r="B8" s="182"/>
      <c r="D8" s="230"/>
      <c r="E8" s="230"/>
    </row>
    <row r="9" spans="1:8" s="180" customFormat="1" ht="34.5" customHeight="1" x14ac:dyDescent="0.25">
      <c r="A9" s="185" t="s">
        <v>188</v>
      </c>
      <c r="B9" s="296" t="s">
        <v>514</v>
      </c>
      <c r="C9" s="296"/>
      <c r="D9" s="296"/>
      <c r="E9" s="296"/>
    </row>
    <row r="10" spans="1:8" s="180" customFormat="1" ht="15" x14ac:dyDescent="0.25">
      <c r="A10" s="182"/>
      <c r="B10" s="182"/>
      <c r="D10" s="230"/>
      <c r="E10" s="230"/>
    </row>
    <row r="11" spans="1:8" x14ac:dyDescent="0.25">
      <c r="A11" s="288" t="s">
        <v>189</v>
      </c>
      <c r="B11" s="289"/>
      <c r="C11" s="289"/>
      <c r="D11" s="289"/>
      <c r="E11" s="290"/>
    </row>
    <row r="12" spans="1:8" ht="25.5" x14ac:dyDescent="0.25">
      <c r="A12" s="187" t="s">
        <v>363</v>
      </c>
      <c r="B12" s="187" t="s">
        <v>190</v>
      </c>
      <c r="C12" s="187" t="s">
        <v>364</v>
      </c>
      <c r="D12" s="187" t="s">
        <v>191</v>
      </c>
      <c r="E12" s="187" t="s">
        <v>365</v>
      </c>
    </row>
    <row r="13" spans="1:8" ht="63.75" x14ac:dyDescent="0.25">
      <c r="A13" s="282" t="s">
        <v>192</v>
      </c>
      <c r="B13" s="188">
        <v>1</v>
      </c>
      <c r="C13" s="189" t="s">
        <v>515</v>
      </c>
      <c r="D13" s="188">
        <v>1</v>
      </c>
      <c r="E13" s="189" t="s">
        <v>366</v>
      </c>
    </row>
    <row r="14" spans="1:8" ht="51" x14ac:dyDescent="0.25">
      <c r="A14" s="283"/>
      <c r="B14" s="188">
        <v>2</v>
      </c>
      <c r="C14" s="189" t="s">
        <v>516</v>
      </c>
      <c r="D14" s="188">
        <v>2</v>
      </c>
      <c r="E14" s="189" t="s">
        <v>550</v>
      </c>
    </row>
    <row r="15" spans="1:8" ht="38.25" x14ac:dyDescent="0.25">
      <c r="A15" s="283"/>
      <c r="B15" s="191">
        <v>3</v>
      </c>
      <c r="C15" s="189" t="s">
        <v>517</v>
      </c>
      <c r="D15" s="188">
        <v>3</v>
      </c>
      <c r="E15" s="189" t="s">
        <v>504</v>
      </c>
    </row>
    <row r="16" spans="1:8" ht="25.5" x14ac:dyDescent="0.25">
      <c r="A16" s="283"/>
      <c r="B16" s="188"/>
      <c r="C16" s="189"/>
      <c r="D16" s="188">
        <v>4</v>
      </c>
      <c r="E16" s="189" t="s">
        <v>367</v>
      </c>
    </row>
    <row r="17" spans="1:5" ht="95.45" customHeight="1" x14ac:dyDescent="0.25">
      <c r="A17" s="233"/>
      <c r="B17" s="188"/>
      <c r="C17" s="189"/>
      <c r="D17" s="188">
        <v>5</v>
      </c>
      <c r="E17" s="189" t="s">
        <v>558</v>
      </c>
    </row>
    <row r="18" spans="1:5" ht="38.25" x14ac:dyDescent="0.25">
      <c r="A18" s="190" t="s">
        <v>368</v>
      </c>
      <c r="B18" s="191">
        <v>4</v>
      </c>
      <c r="C18" s="189" t="s">
        <v>518</v>
      </c>
      <c r="D18" s="188"/>
      <c r="E18" s="237"/>
    </row>
    <row r="19" spans="1:5" ht="38.25" x14ac:dyDescent="0.25">
      <c r="A19" s="190"/>
      <c r="B19" s="238"/>
      <c r="C19" s="189"/>
      <c r="D19" s="188">
        <v>6</v>
      </c>
      <c r="E19" s="189" t="s">
        <v>559</v>
      </c>
    </row>
    <row r="20" spans="1:5" ht="96.75" customHeight="1" x14ac:dyDescent="0.25">
      <c r="A20" s="190" t="s">
        <v>369</v>
      </c>
      <c r="B20" s="188">
        <v>5</v>
      </c>
      <c r="C20" s="189" t="s">
        <v>560</v>
      </c>
      <c r="D20" s="188">
        <v>7</v>
      </c>
      <c r="E20" s="189" t="s">
        <v>370</v>
      </c>
    </row>
    <row r="21" spans="1:5" ht="27.75" customHeight="1" x14ac:dyDescent="0.25">
      <c r="A21" s="190"/>
      <c r="B21" s="188">
        <v>6</v>
      </c>
      <c r="C21" s="189" t="s">
        <v>538</v>
      </c>
      <c r="D21" s="188">
        <v>8</v>
      </c>
      <c r="E21" s="189" t="s">
        <v>561</v>
      </c>
    </row>
    <row r="22" spans="1:5" ht="38.25" x14ac:dyDescent="0.25">
      <c r="A22" s="190" t="s">
        <v>371</v>
      </c>
      <c r="B22" s="188">
        <v>7</v>
      </c>
      <c r="C22" s="189" t="s">
        <v>573</v>
      </c>
      <c r="D22" s="188">
        <v>9</v>
      </c>
      <c r="E22" s="189" t="s">
        <v>519</v>
      </c>
    </row>
    <row r="23" spans="1:5" ht="25.5" x14ac:dyDescent="0.25">
      <c r="A23" s="190"/>
      <c r="B23" s="188">
        <v>8</v>
      </c>
      <c r="C23" s="189" t="s">
        <v>520</v>
      </c>
      <c r="D23" s="188">
        <v>10</v>
      </c>
      <c r="E23" s="189" t="s">
        <v>562</v>
      </c>
    </row>
    <row r="24" spans="1:5" ht="68.099999999999994" customHeight="1" x14ac:dyDescent="0.25">
      <c r="A24" s="190"/>
      <c r="B24" s="188">
        <v>9</v>
      </c>
      <c r="C24" s="189" t="s">
        <v>521</v>
      </c>
      <c r="D24" s="188">
        <v>11</v>
      </c>
      <c r="E24" s="189" t="s">
        <v>563</v>
      </c>
    </row>
    <row r="25" spans="1:5" ht="63.75" x14ac:dyDescent="0.25">
      <c r="A25" s="190" t="s">
        <v>372</v>
      </c>
      <c r="B25" s="188">
        <v>10</v>
      </c>
      <c r="C25" s="189" t="s">
        <v>373</v>
      </c>
      <c r="D25" s="188">
        <v>12</v>
      </c>
      <c r="E25" s="189" t="s">
        <v>522</v>
      </c>
    </row>
    <row r="26" spans="1:5" ht="25.5" x14ac:dyDescent="0.25">
      <c r="A26" s="190"/>
      <c r="B26" s="188"/>
      <c r="C26" s="189"/>
      <c r="D26" s="188">
        <v>13</v>
      </c>
      <c r="E26" s="189" t="s">
        <v>523</v>
      </c>
    </row>
    <row r="27" spans="1:5" ht="25.5" x14ac:dyDescent="0.25">
      <c r="A27" s="190"/>
      <c r="B27" s="188"/>
      <c r="C27" s="189"/>
      <c r="D27" s="188">
        <v>14</v>
      </c>
      <c r="E27" s="189" t="s">
        <v>524</v>
      </c>
    </row>
    <row r="28" spans="1:5" ht="51" x14ac:dyDescent="0.25">
      <c r="A28" s="291" t="s">
        <v>314</v>
      </c>
      <c r="B28" s="188">
        <v>11</v>
      </c>
      <c r="C28" s="189" t="s">
        <v>374</v>
      </c>
      <c r="D28" s="188">
        <v>15</v>
      </c>
      <c r="E28" s="189" t="s">
        <v>539</v>
      </c>
    </row>
    <row r="29" spans="1:5" ht="63.75" x14ac:dyDescent="0.25">
      <c r="A29" s="292"/>
      <c r="B29" s="188">
        <v>12</v>
      </c>
      <c r="C29" s="189" t="s">
        <v>525</v>
      </c>
      <c r="D29" s="188">
        <v>16</v>
      </c>
      <c r="E29" s="189" t="s">
        <v>526</v>
      </c>
    </row>
    <row r="30" spans="1:5" ht="25.5" x14ac:dyDescent="0.25">
      <c r="A30" s="292"/>
      <c r="B30" s="188">
        <v>13</v>
      </c>
      <c r="C30" s="189" t="s">
        <v>564</v>
      </c>
      <c r="D30" s="188"/>
      <c r="E30" s="189"/>
    </row>
    <row r="31" spans="1:5" ht="51" x14ac:dyDescent="0.25">
      <c r="A31" s="292"/>
      <c r="B31" s="188">
        <v>14</v>
      </c>
      <c r="C31" s="189" t="s">
        <v>527</v>
      </c>
      <c r="D31" s="188">
        <v>17</v>
      </c>
      <c r="E31" s="189" t="s">
        <v>540</v>
      </c>
    </row>
    <row r="32" spans="1:5" ht="38.25" x14ac:dyDescent="0.25">
      <c r="A32" s="293"/>
      <c r="B32" s="188">
        <v>15</v>
      </c>
      <c r="C32" s="189" t="s">
        <v>528</v>
      </c>
      <c r="D32" s="188"/>
      <c r="E32" s="189"/>
    </row>
    <row r="33" spans="1:5" x14ac:dyDescent="0.25">
      <c r="A33" s="288" t="s">
        <v>193</v>
      </c>
      <c r="B33" s="289"/>
      <c r="C33" s="289"/>
      <c r="D33" s="289"/>
      <c r="E33" s="290"/>
    </row>
    <row r="34" spans="1:5" s="192" customFormat="1" ht="25.5" x14ac:dyDescent="0.25">
      <c r="A34" s="187" t="s">
        <v>375</v>
      </c>
      <c r="B34" s="187" t="s">
        <v>190</v>
      </c>
      <c r="C34" s="187" t="s">
        <v>376</v>
      </c>
      <c r="D34" s="187" t="s">
        <v>191</v>
      </c>
      <c r="E34" s="187" t="s">
        <v>377</v>
      </c>
    </row>
    <row r="35" spans="1:5" ht="51" x14ac:dyDescent="0.25">
      <c r="A35" s="294" t="s">
        <v>378</v>
      </c>
      <c r="B35" s="188">
        <v>1</v>
      </c>
      <c r="C35" s="189" t="s">
        <v>505</v>
      </c>
      <c r="D35" s="191">
        <v>1</v>
      </c>
      <c r="E35" s="193" t="s">
        <v>529</v>
      </c>
    </row>
    <row r="36" spans="1:5" ht="27" customHeight="1" x14ac:dyDescent="0.25">
      <c r="A36" s="295"/>
      <c r="B36" s="188">
        <v>2</v>
      </c>
      <c r="C36" s="189" t="s">
        <v>507</v>
      </c>
      <c r="D36" s="191">
        <v>2</v>
      </c>
      <c r="E36" s="193" t="s">
        <v>530</v>
      </c>
    </row>
    <row r="37" spans="1:5" ht="38.25" x14ac:dyDescent="0.25">
      <c r="A37" s="234" t="s">
        <v>379</v>
      </c>
      <c r="B37" s="188">
        <v>3</v>
      </c>
      <c r="C37" s="189" t="s">
        <v>541</v>
      </c>
      <c r="D37" s="191"/>
      <c r="E37" s="193"/>
    </row>
    <row r="38" spans="1:5" ht="38.25" x14ac:dyDescent="0.25">
      <c r="A38" s="282" t="s">
        <v>381</v>
      </c>
      <c r="B38" s="188">
        <v>4</v>
      </c>
      <c r="C38" s="189" t="s">
        <v>542</v>
      </c>
      <c r="D38" s="191">
        <v>3</v>
      </c>
      <c r="E38" s="193" t="s">
        <v>382</v>
      </c>
    </row>
    <row r="39" spans="1:5" ht="51" x14ac:dyDescent="0.25">
      <c r="A39" s="283"/>
      <c r="B39" s="188"/>
      <c r="C39" s="189"/>
      <c r="D39" s="194">
        <v>4</v>
      </c>
      <c r="E39" s="193" t="s">
        <v>383</v>
      </c>
    </row>
    <row r="40" spans="1:5" ht="38.25" x14ac:dyDescent="0.25">
      <c r="A40" s="283"/>
      <c r="B40" s="188"/>
      <c r="C40" s="189"/>
      <c r="D40" s="194">
        <v>5</v>
      </c>
      <c r="E40" s="189" t="s">
        <v>384</v>
      </c>
    </row>
    <row r="41" spans="1:5" ht="25.5" x14ac:dyDescent="0.25">
      <c r="A41" s="283"/>
      <c r="B41" s="188"/>
      <c r="C41" s="189"/>
      <c r="D41" s="194">
        <v>6</v>
      </c>
      <c r="E41" s="189" t="s">
        <v>531</v>
      </c>
    </row>
    <row r="42" spans="1:5" ht="38.25" x14ac:dyDescent="0.25">
      <c r="A42" s="284"/>
      <c r="B42" s="188"/>
      <c r="C42" s="189"/>
      <c r="D42" s="194">
        <v>7</v>
      </c>
      <c r="E42" s="189" t="s">
        <v>385</v>
      </c>
    </row>
    <row r="43" spans="1:5" ht="63.75" x14ac:dyDescent="0.25">
      <c r="A43" s="282" t="s">
        <v>386</v>
      </c>
      <c r="B43" s="188">
        <v>5</v>
      </c>
      <c r="C43" s="189" t="s">
        <v>532</v>
      </c>
      <c r="D43" s="194">
        <v>8</v>
      </c>
      <c r="E43" s="193" t="s">
        <v>388</v>
      </c>
    </row>
    <row r="44" spans="1:5" ht="51" x14ac:dyDescent="0.25">
      <c r="A44" s="283"/>
      <c r="B44" s="188">
        <v>6</v>
      </c>
      <c r="C44" s="189" t="s">
        <v>506</v>
      </c>
      <c r="D44" s="194">
        <v>8</v>
      </c>
      <c r="E44" s="193" t="s">
        <v>390</v>
      </c>
    </row>
    <row r="45" spans="1:5" ht="38.25" x14ac:dyDescent="0.25">
      <c r="A45" s="283"/>
      <c r="B45" s="188">
        <v>7</v>
      </c>
      <c r="C45" s="189" t="s">
        <v>509</v>
      </c>
      <c r="D45" s="194"/>
      <c r="E45" s="193"/>
    </row>
    <row r="46" spans="1:5" ht="38.25" x14ac:dyDescent="0.25">
      <c r="A46" s="284"/>
      <c r="B46" s="188">
        <v>8</v>
      </c>
      <c r="C46" s="189" t="s">
        <v>533</v>
      </c>
      <c r="D46" s="194"/>
      <c r="E46" s="193"/>
    </row>
    <row r="47" spans="1:5" ht="51" x14ac:dyDescent="0.25">
      <c r="A47" s="232" t="s">
        <v>194</v>
      </c>
      <c r="B47" s="188">
        <v>9</v>
      </c>
      <c r="C47" s="189" t="s">
        <v>543</v>
      </c>
      <c r="D47" s="188">
        <v>9</v>
      </c>
      <c r="E47" s="193" t="s">
        <v>544</v>
      </c>
    </row>
    <row r="48" spans="1:5" ht="38.25" x14ac:dyDescent="0.25">
      <c r="A48" s="282" t="s">
        <v>392</v>
      </c>
      <c r="B48" s="188">
        <v>10</v>
      </c>
      <c r="C48" s="189" t="s">
        <v>545</v>
      </c>
      <c r="D48" s="188">
        <v>10</v>
      </c>
      <c r="E48" s="193" t="s">
        <v>393</v>
      </c>
    </row>
    <row r="49" spans="1:5" ht="38.25" x14ac:dyDescent="0.25">
      <c r="A49" s="284"/>
      <c r="B49" s="188"/>
      <c r="C49" s="189"/>
      <c r="D49" s="188">
        <v>11</v>
      </c>
      <c r="E49" s="193" t="s">
        <v>534</v>
      </c>
    </row>
    <row r="50" spans="1:5" ht="51" x14ac:dyDescent="0.25">
      <c r="A50" s="195" t="s">
        <v>394</v>
      </c>
      <c r="B50" s="188"/>
      <c r="C50" s="189"/>
      <c r="D50" s="188">
        <v>12</v>
      </c>
      <c r="E50" s="193" t="s">
        <v>535</v>
      </c>
    </row>
    <row r="51" spans="1:5" ht="38.25" x14ac:dyDescent="0.25">
      <c r="A51" s="195" t="s">
        <v>195</v>
      </c>
      <c r="B51" s="188"/>
      <c r="C51" s="189"/>
      <c r="D51" s="188">
        <v>13</v>
      </c>
      <c r="E51" s="193" t="s">
        <v>395</v>
      </c>
    </row>
    <row r="52" spans="1:5" ht="38.25" x14ac:dyDescent="0.25">
      <c r="A52" s="195" t="s">
        <v>396</v>
      </c>
      <c r="B52" s="188"/>
      <c r="C52" s="189"/>
      <c r="D52" s="188">
        <v>14</v>
      </c>
      <c r="E52" s="193" t="s">
        <v>546</v>
      </c>
    </row>
    <row r="53" spans="1:5" ht="51" x14ac:dyDescent="0.25">
      <c r="A53" s="285" t="s">
        <v>314</v>
      </c>
      <c r="B53" s="188">
        <v>11</v>
      </c>
      <c r="C53" s="189" t="s">
        <v>536</v>
      </c>
      <c r="D53" s="188">
        <v>15</v>
      </c>
      <c r="E53" s="193" t="s">
        <v>537</v>
      </c>
    </row>
    <row r="54" spans="1:5" ht="25.5" x14ac:dyDescent="0.25">
      <c r="A54" s="286"/>
      <c r="B54" s="188"/>
      <c r="C54" s="189"/>
      <c r="D54" s="188">
        <v>16</v>
      </c>
      <c r="E54" s="193" t="s">
        <v>547</v>
      </c>
    </row>
    <row r="55" spans="1:5" ht="60" customHeight="1" x14ac:dyDescent="0.25">
      <c r="A55" s="286"/>
      <c r="B55" s="231"/>
      <c r="C55" s="189"/>
      <c r="D55" s="188">
        <v>17</v>
      </c>
      <c r="E55" s="193" t="s">
        <v>548</v>
      </c>
    </row>
    <row r="56" spans="1:5" ht="38.25" x14ac:dyDescent="0.25">
      <c r="A56" s="286"/>
      <c r="B56" s="231"/>
      <c r="C56" s="189"/>
      <c r="D56" s="188">
        <v>18</v>
      </c>
      <c r="E56" s="193" t="s">
        <v>549</v>
      </c>
    </row>
    <row r="57" spans="1:5" ht="25.5" x14ac:dyDescent="0.25">
      <c r="A57" s="286"/>
      <c r="B57" s="231"/>
      <c r="C57" s="237"/>
      <c r="D57" s="188">
        <v>19</v>
      </c>
      <c r="E57" s="193" t="s">
        <v>316</v>
      </c>
    </row>
    <row r="58" spans="1:5" ht="14.25" x14ac:dyDescent="0.2">
      <c r="A58" s="287"/>
      <c r="B58" s="231"/>
      <c r="C58" s="189"/>
      <c r="D58" s="228"/>
      <c r="E58" s="193"/>
    </row>
  </sheetData>
  <mergeCells count="15">
    <mergeCell ref="B9:E9"/>
    <mergeCell ref="A1:A4"/>
    <mergeCell ref="B1:D4"/>
    <mergeCell ref="E1:E4"/>
    <mergeCell ref="B5:C5"/>
    <mergeCell ref="B7:E7"/>
    <mergeCell ref="A43:A46"/>
    <mergeCell ref="A48:A49"/>
    <mergeCell ref="A53:A58"/>
    <mergeCell ref="A11:E11"/>
    <mergeCell ref="A13:A16"/>
    <mergeCell ref="A28:A32"/>
    <mergeCell ref="A33:E33"/>
    <mergeCell ref="A35:A36"/>
    <mergeCell ref="A38:A42"/>
  </mergeCell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F10"/>
  <sheetViews>
    <sheetView zoomScaleNormal="100" workbookViewId="0">
      <selection activeCell="B10" sqref="B10:B14"/>
    </sheetView>
  </sheetViews>
  <sheetFormatPr baseColWidth="10" defaultColWidth="10.5703125" defaultRowHeight="12.75" x14ac:dyDescent="0.25"/>
  <cols>
    <col min="1" max="1" width="58.5703125" style="208" customWidth="1"/>
    <col min="2" max="5" width="10.7109375" style="207" customWidth="1"/>
    <col min="6" max="6" width="44.42578125" style="208" customWidth="1"/>
    <col min="7" max="16384" width="10.5703125" style="204"/>
  </cols>
  <sheetData>
    <row r="1" spans="1:6" s="198" customFormat="1" ht="22.5" customHeight="1" x14ac:dyDescent="0.25">
      <c r="A1" s="302" t="s">
        <v>179</v>
      </c>
      <c r="B1" s="302"/>
      <c r="C1" s="302"/>
      <c r="D1" s="302"/>
      <c r="E1" s="302"/>
      <c r="F1" s="302"/>
    </row>
    <row r="2" spans="1:6" s="198" customFormat="1" ht="15" x14ac:dyDescent="0.25">
      <c r="A2" s="302" t="s">
        <v>180</v>
      </c>
      <c r="B2" s="302"/>
      <c r="C2" s="302"/>
      <c r="D2" s="302"/>
      <c r="E2" s="302"/>
      <c r="F2" s="302"/>
    </row>
    <row r="3" spans="1:6" s="198" customFormat="1" ht="15" x14ac:dyDescent="0.25">
      <c r="A3" s="303" t="s">
        <v>397</v>
      </c>
      <c r="B3" s="304"/>
      <c r="C3" s="304"/>
      <c r="D3" s="304"/>
      <c r="E3" s="304"/>
      <c r="F3" s="305"/>
    </row>
    <row r="4" spans="1:6" s="198" customFormat="1" ht="28.5" customHeight="1" x14ac:dyDescent="0.25">
      <c r="A4" s="306" t="s">
        <v>398</v>
      </c>
      <c r="B4" s="308" t="s">
        <v>181</v>
      </c>
      <c r="C4" s="309"/>
      <c r="D4" s="309"/>
      <c r="E4" s="310"/>
      <c r="F4" s="199" t="s">
        <v>182</v>
      </c>
    </row>
    <row r="5" spans="1:6" s="198" customFormat="1" ht="46.5" customHeight="1" x14ac:dyDescent="0.25">
      <c r="A5" s="307"/>
      <c r="B5" s="200" t="s">
        <v>183</v>
      </c>
      <c r="C5" s="200" t="s">
        <v>184</v>
      </c>
      <c r="D5" s="200" t="s">
        <v>185</v>
      </c>
      <c r="E5" s="200" t="s">
        <v>186</v>
      </c>
      <c r="F5" s="201"/>
    </row>
    <row r="6" spans="1:6" ht="114.75" x14ac:dyDescent="0.25">
      <c r="A6" s="189" t="s">
        <v>508</v>
      </c>
      <c r="B6" s="202" t="s">
        <v>399</v>
      </c>
      <c r="C6" s="202" t="s">
        <v>400</v>
      </c>
      <c r="D6" s="202">
        <v>3</v>
      </c>
      <c r="E6" s="202" t="s">
        <v>401</v>
      </c>
      <c r="F6" s="203" t="s">
        <v>412</v>
      </c>
    </row>
    <row r="7" spans="1:6" ht="51" x14ac:dyDescent="0.25">
      <c r="A7" s="189" t="s">
        <v>502</v>
      </c>
      <c r="B7" s="202">
        <v>3</v>
      </c>
      <c r="C7" s="202" t="s">
        <v>402</v>
      </c>
      <c r="D7" s="202" t="s">
        <v>403</v>
      </c>
      <c r="E7" s="202" t="s">
        <v>404</v>
      </c>
      <c r="F7" s="203" t="s">
        <v>7</v>
      </c>
    </row>
    <row r="8" spans="1:6" ht="38.25" x14ac:dyDescent="0.25">
      <c r="A8" s="189" t="s">
        <v>405</v>
      </c>
      <c r="B8" s="202">
        <v>5</v>
      </c>
      <c r="C8" s="202" t="s">
        <v>406</v>
      </c>
      <c r="D8" s="202" t="s">
        <v>407</v>
      </c>
      <c r="E8" s="202" t="s">
        <v>408</v>
      </c>
      <c r="F8" s="205" t="s">
        <v>565</v>
      </c>
    </row>
    <row r="9" spans="1:6" ht="51" x14ac:dyDescent="0.25">
      <c r="A9" s="189" t="s">
        <v>503</v>
      </c>
      <c r="B9" s="202" t="s">
        <v>409</v>
      </c>
      <c r="C9" s="202" t="s">
        <v>406</v>
      </c>
      <c r="D9" s="202" t="s">
        <v>410</v>
      </c>
      <c r="E9" s="202" t="s">
        <v>411</v>
      </c>
      <c r="F9" s="205" t="s">
        <v>412</v>
      </c>
    </row>
    <row r="10" spans="1:6" x14ac:dyDescent="0.25">
      <c r="A10" s="206"/>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46D14773-4075-4AFE-9045-52F76E1DB9C2}"/>
    <dataValidation allowBlank="1" showInputMessage="1" showErrorMessage="1" prompt="Proponer y escribir en una frase la estrategia para gestionar la debilidad, la oportunidad, la amenaza o la fortaleza.Usar verbo de acción en infinitivo._x000a_" sqref="G1 A4" xr:uid="{D6EA0048-2135-4679-A90E-0F26565F95DE}"/>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150"/>
  <sheetViews>
    <sheetView tabSelected="1" zoomScaleNormal="100" workbookViewId="0">
      <pane xSplit="3" ySplit="9" topLeftCell="V22" activePane="bottomRight" state="frozen"/>
      <selection pane="topRight" activeCell="D1" sqref="D1"/>
      <selection pane="bottomLeft" activeCell="A10" sqref="A10"/>
      <selection pane="bottomRight" activeCell="C8" sqref="C8:C9"/>
    </sheetView>
  </sheetViews>
  <sheetFormatPr baseColWidth="10" defaultColWidth="11.42578125" defaultRowHeight="15" x14ac:dyDescent="0.25"/>
  <cols>
    <col min="1" max="1" width="10.7109375" customWidth="1"/>
    <col min="2" max="2" width="20" customWidth="1"/>
    <col min="3" max="3" width="25.7109375" customWidth="1"/>
    <col min="4" max="4" width="30.7109375" customWidth="1"/>
    <col min="5" max="5" width="21.5703125" customWidth="1"/>
    <col min="6" max="6" width="30.7109375" customWidth="1"/>
    <col min="7" max="7" width="23.28515625" customWidth="1"/>
    <col min="8" max="8" width="12.140625" customWidth="1"/>
    <col min="9" max="9" width="13.28515625" customWidth="1"/>
    <col min="10" max="10" width="10.7109375"/>
    <col min="11" max="11" width="24.28515625" customWidth="1"/>
    <col min="12" max="12" width="22.85546875" customWidth="1"/>
    <col min="13" max="15" width="10.7109375"/>
    <col min="16" max="16" width="33.42578125" style="180" customWidth="1"/>
    <col min="17" max="17" width="13.140625" customWidth="1"/>
    <col min="18" max="20" width="10.7109375"/>
    <col min="21" max="21" width="14.5703125" customWidth="1"/>
    <col min="22" max="22" width="10.7109375"/>
    <col min="23" max="23" width="14" bestFit="1" customWidth="1"/>
    <col min="24" max="24" width="9.85546875" customWidth="1"/>
    <col min="25" max="25" width="12" hidden="1" customWidth="1"/>
    <col min="26" max="26" width="8.140625" hidden="1" customWidth="1"/>
    <col min="27" max="27" width="11.85546875" customWidth="1"/>
    <col min="28" max="28" width="10.85546875" customWidth="1"/>
    <col min="29" max="29" width="39.42578125" hidden="1" customWidth="1"/>
    <col min="30" max="30" width="6.5703125" hidden="1" customWidth="1"/>
    <col min="31" max="31" width="13.42578125" customWidth="1"/>
    <col min="32" max="32" width="10.7109375"/>
    <col min="33" max="33" width="13.42578125" customWidth="1"/>
    <col min="34" max="34" width="20.42578125" customWidth="1"/>
    <col min="35" max="35" width="30.85546875" customWidth="1"/>
    <col min="36" max="36" width="17.42578125" customWidth="1"/>
    <col min="37" max="37" width="19.7109375" customWidth="1"/>
    <col min="38" max="38" width="17.85546875" bestFit="1" customWidth="1"/>
    <col min="39" max="39" width="16.28515625" customWidth="1"/>
    <col min="40" max="40" width="10.7109375"/>
    <col min="41" max="298" width="11.42578125" style="107"/>
    <col min="299" max="16384" width="11.42578125" style="142"/>
  </cols>
  <sheetData>
    <row r="1" spans="1:298" s="139" customFormat="1" ht="16.5" customHeight="1" x14ac:dyDescent="0.3">
      <c r="A1" s="370"/>
      <c r="B1" s="370"/>
      <c r="C1" s="370"/>
      <c r="D1" s="356" t="s">
        <v>67</v>
      </c>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8" t="s">
        <v>66</v>
      </c>
      <c r="AM1" s="358"/>
      <c r="AN1" s="35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c r="JS1" s="138"/>
      <c r="JT1" s="138"/>
      <c r="JU1" s="138"/>
      <c r="JV1" s="138"/>
      <c r="JW1" s="138"/>
      <c r="JX1" s="138"/>
      <c r="JY1" s="138"/>
      <c r="JZ1" s="138"/>
      <c r="KA1" s="138"/>
      <c r="KB1" s="138"/>
      <c r="KC1" s="138"/>
      <c r="KD1" s="138"/>
      <c r="KE1" s="138"/>
      <c r="KF1" s="138"/>
      <c r="KG1" s="138"/>
      <c r="KH1" s="138"/>
      <c r="KI1" s="138"/>
      <c r="KJ1" s="138"/>
      <c r="KK1" s="138"/>
      <c r="KL1" s="138"/>
    </row>
    <row r="2" spans="1:298" s="139" customFormat="1" ht="39.75" hidden="1" customHeight="1" x14ac:dyDescent="0.3">
      <c r="A2" s="371"/>
      <c r="B2" s="371"/>
      <c r="C2" s="371"/>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8"/>
      <c r="AM2" s="358"/>
      <c r="AN2" s="35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row>
    <row r="3" spans="1:298" s="139" customFormat="1" ht="16.5" hidden="1" x14ac:dyDescent="0.3">
      <c r="A3" s="372"/>
      <c r="B3" s="372"/>
      <c r="C3" s="372"/>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8"/>
      <c r="AM3" s="358"/>
      <c r="AN3" s="35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row>
    <row r="4" spans="1:298" s="139" customFormat="1" ht="26.25" hidden="1" customHeight="1" x14ac:dyDescent="0.3">
      <c r="A4" s="359" t="s">
        <v>0</v>
      </c>
      <c r="B4" s="360"/>
      <c r="C4" s="361"/>
      <c r="D4" s="362" t="s">
        <v>472</v>
      </c>
      <c r="E4" s="363"/>
      <c r="F4" s="363"/>
      <c r="G4" s="363"/>
      <c r="H4" s="363"/>
      <c r="I4" s="363"/>
      <c r="J4" s="363"/>
      <c r="K4" s="363"/>
      <c r="L4" s="363"/>
      <c r="M4" s="363"/>
      <c r="N4" s="364"/>
      <c r="O4" s="365"/>
      <c r="P4" s="365"/>
      <c r="Q4" s="365"/>
      <c r="R4" s="1"/>
      <c r="S4" s="1"/>
      <c r="T4" s="1"/>
      <c r="U4" s="1"/>
      <c r="V4" s="1"/>
      <c r="W4" s="1"/>
      <c r="X4" s="1"/>
      <c r="Y4" s="1"/>
      <c r="Z4" s="1"/>
      <c r="AA4" s="1"/>
      <c r="AB4" s="1"/>
      <c r="AC4" s="1"/>
      <c r="AD4" s="1"/>
      <c r="AE4" s="1"/>
      <c r="AF4" s="1"/>
      <c r="AG4" s="1"/>
      <c r="AH4" s="1"/>
      <c r="AI4" s="1"/>
      <c r="AJ4" s="1"/>
      <c r="AK4" s="1"/>
      <c r="AL4" s="1"/>
      <c r="AM4" s="1"/>
      <c r="AN4" s="1"/>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row>
    <row r="5" spans="1:298" s="139" customFormat="1" ht="44.25" hidden="1" customHeight="1" x14ac:dyDescent="0.3">
      <c r="A5" s="359" t="s">
        <v>1</v>
      </c>
      <c r="B5" s="360"/>
      <c r="C5" s="361"/>
      <c r="D5" s="366" t="s">
        <v>414</v>
      </c>
      <c r="E5" s="367"/>
      <c r="F5" s="367"/>
      <c r="G5" s="367"/>
      <c r="H5" s="367"/>
      <c r="I5" s="367"/>
      <c r="J5" s="367"/>
      <c r="K5" s="367"/>
      <c r="L5" s="367"/>
      <c r="M5" s="367"/>
      <c r="N5" s="368"/>
      <c r="O5" s="1"/>
      <c r="P5" s="221"/>
      <c r="Q5" s="1"/>
      <c r="R5" s="1"/>
      <c r="S5" s="1"/>
      <c r="T5" s="1"/>
      <c r="U5" s="1"/>
      <c r="V5" s="1"/>
      <c r="W5" s="1"/>
      <c r="X5" s="1"/>
      <c r="Y5" s="1"/>
      <c r="Z5" s="1"/>
      <c r="AA5" s="1"/>
      <c r="AB5" s="1"/>
      <c r="AC5" s="1"/>
      <c r="AD5" s="1"/>
      <c r="AE5" s="1"/>
      <c r="AF5" s="1"/>
      <c r="AG5" s="1"/>
      <c r="AH5" s="1"/>
      <c r="AI5" s="1"/>
      <c r="AJ5" s="1"/>
      <c r="AK5" s="1"/>
      <c r="AL5" s="1"/>
      <c r="AM5" s="1"/>
      <c r="AN5" s="1"/>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row>
    <row r="6" spans="1:298" s="139" customFormat="1" ht="49.5" hidden="1" customHeight="1" x14ac:dyDescent="0.3">
      <c r="A6" s="359" t="s">
        <v>2</v>
      </c>
      <c r="B6" s="360"/>
      <c r="C6" s="361"/>
      <c r="D6" s="366" t="s">
        <v>413</v>
      </c>
      <c r="E6" s="367"/>
      <c r="F6" s="367"/>
      <c r="G6" s="367"/>
      <c r="H6" s="367"/>
      <c r="I6" s="367"/>
      <c r="J6" s="367"/>
      <c r="K6" s="367"/>
      <c r="L6" s="367"/>
      <c r="M6" s="367"/>
      <c r="N6" s="368"/>
      <c r="O6" s="1"/>
      <c r="P6" s="221"/>
      <c r="Q6" s="1"/>
      <c r="R6" s="1"/>
      <c r="S6" s="1"/>
      <c r="T6" s="1"/>
      <c r="U6" s="1"/>
      <c r="V6" s="1"/>
      <c r="W6" s="1"/>
      <c r="X6" s="1"/>
      <c r="Y6" s="1"/>
      <c r="Z6" s="1"/>
      <c r="AA6" s="1"/>
      <c r="AB6" s="1"/>
      <c r="AC6" s="1"/>
      <c r="AD6" s="1"/>
      <c r="AE6" s="1"/>
      <c r="AF6" s="1"/>
      <c r="AG6" s="1"/>
      <c r="AH6" s="1"/>
      <c r="AI6" s="1"/>
      <c r="AJ6" s="1"/>
      <c r="AK6" s="1"/>
      <c r="AL6" s="1"/>
      <c r="AM6" s="1"/>
      <c r="AN6" s="1"/>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c r="JS6" s="138"/>
      <c r="JT6" s="138"/>
      <c r="JU6" s="138"/>
      <c r="JV6" s="138"/>
      <c r="JW6" s="138"/>
      <c r="JX6" s="138"/>
      <c r="JY6" s="138"/>
      <c r="JZ6" s="138"/>
      <c r="KA6" s="138"/>
      <c r="KB6" s="138"/>
      <c r="KC6" s="138"/>
      <c r="KD6" s="138"/>
      <c r="KE6" s="138"/>
      <c r="KF6" s="138"/>
      <c r="KG6" s="138"/>
      <c r="KH6" s="138"/>
      <c r="KI6" s="138"/>
      <c r="KJ6" s="138"/>
      <c r="KK6" s="138"/>
      <c r="KL6" s="138"/>
    </row>
    <row r="7" spans="1:298" s="139" customFormat="1" ht="16.5" hidden="1" x14ac:dyDescent="0.3">
      <c r="A7" s="353" t="s">
        <v>3</v>
      </c>
      <c r="B7" s="354"/>
      <c r="C7" s="354"/>
      <c r="D7" s="354"/>
      <c r="E7" s="354"/>
      <c r="F7" s="354"/>
      <c r="G7" s="354"/>
      <c r="H7" s="355"/>
      <c r="I7" s="353" t="s">
        <v>4</v>
      </c>
      <c r="J7" s="354"/>
      <c r="K7" s="354"/>
      <c r="L7" s="354"/>
      <c r="M7" s="354"/>
      <c r="N7" s="355"/>
      <c r="O7" s="353" t="s">
        <v>5</v>
      </c>
      <c r="P7" s="354"/>
      <c r="Q7" s="354"/>
      <c r="R7" s="354"/>
      <c r="S7" s="354"/>
      <c r="T7" s="354"/>
      <c r="U7" s="354"/>
      <c r="V7" s="354"/>
      <c r="W7" s="355"/>
      <c r="X7" s="353" t="s">
        <v>6</v>
      </c>
      <c r="Y7" s="354"/>
      <c r="Z7" s="354"/>
      <c r="AA7" s="354"/>
      <c r="AB7" s="354"/>
      <c r="AC7" s="354"/>
      <c r="AD7" s="354"/>
      <c r="AE7" s="354"/>
      <c r="AF7" s="354"/>
      <c r="AG7" s="354"/>
      <c r="AH7" s="355"/>
      <c r="AI7" s="353" t="s">
        <v>7</v>
      </c>
      <c r="AJ7" s="354"/>
      <c r="AK7" s="354"/>
      <c r="AL7" s="354"/>
      <c r="AM7" s="354"/>
      <c r="AN7" s="369"/>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row>
    <row r="8" spans="1:298" s="139" customFormat="1" ht="16.5" customHeight="1" x14ac:dyDescent="0.3">
      <c r="A8" s="349" t="s">
        <v>37</v>
      </c>
      <c r="B8" s="317" t="s">
        <v>348</v>
      </c>
      <c r="C8" s="351" t="s">
        <v>8</v>
      </c>
      <c r="D8" s="346" t="s">
        <v>430</v>
      </c>
      <c r="E8" s="346" t="s">
        <v>10</v>
      </c>
      <c r="F8" s="352" t="s">
        <v>11</v>
      </c>
      <c r="G8" s="339" t="s">
        <v>12</v>
      </c>
      <c r="H8" s="346" t="s">
        <v>13</v>
      </c>
      <c r="I8" s="347" t="s">
        <v>14</v>
      </c>
      <c r="J8" s="348" t="s">
        <v>15</v>
      </c>
      <c r="K8" s="339" t="s">
        <v>16</v>
      </c>
      <c r="L8" s="339" t="s">
        <v>17</v>
      </c>
      <c r="M8" s="348" t="s">
        <v>15</v>
      </c>
      <c r="N8" s="346" t="s">
        <v>18</v>
      </c>
      <c r="O8" s="343" t="s">
        <v>19</v>
      </c>
      <c r="P8" s="338" t="s">
        <v>20</v>
      </c>
      <c r="Q8" s="339" t="s">
        <v>21</v>
      </c>
      <c r="R8" s="338" t="s">
        <v>22</v>
      </c>
      <c r="S8" s="338"/>
      <c r="T8" s="338"/>
      <c r="U8" s="338"/>
      <c r="V8" s="338"/>
      <c r="W8" s="338"/>
      <c r="X8" s="342" t="s">
        <v>269</v>
      </c>
      <c r="Y8" s="343" t="s">
        <v>258</v>
      </c>
      <c r="Z8" s="343" t="s">
        <v>15</v>
      </c>
      <c r="AA8" s="131"/>
      <c r="AB8" s="131"/>
      <c r="AC8" s="343" t="s">
        <v>23</v>
      </c>
      <c r="AD8" s="343" t="s">
        <v>15</v>
      </c>
      <c r="AE8" s="131"/>
      <c r="AF8" s="131"/>
      <c r="AG8" s="342" t="s">
        <v>24</v>
      </c>
      <c r="AH8" s="343" t="s">
        <v>25</v>
      </c>
      <c r="AI8" s="338" t="s">
        <v>7</v>
      </c>
      <c r="AJ8" s="338" t="s">
        <v>26</v>
      </c>
      <c r="AK8" s="338" t="s">
        <v>27</v>
      </c>
      <c r="AL8" s="338" t="s">
        <v>28</v>
      </c>
      <c r="AM8" s="340" t="s">
        <v>29</v>
      </c>
      <c r="AN8" s="340" t="s">
        <v>30</v>
      </c>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8"/>
      <c r="JW8" s="138"/>
      <c r="JX8" s="138"/>
      <c r="JY8" s="138"/>
      <c r="JZ8" s="138"/>
      <c r="KA8" s="138"/>
      <c r="KB8" s="138"/>
      <c r="KC8" s="138"/>
      <c r="KD8" s="138"/>
      <c r="KE8" s="138"/>
      <c r="KF8" s="138"/>
      <c r="KG8" s="138"/>
      <c r="KH8" s="138"/>
      <c r="KI8" s="138"/>
      <c r="KJ8" s="138"/>
      <c r="KK8" s="138"/>
      <c r="KL8" s="138"/>
    </row>
    <row r="9" spans="1:298" s="141" customFormat="1" ht="94.5" customHeight="1" x14ac:dyDescent="0.25">
      <c r="A9" s="350"/>
      <c r="B9" s="318"/>
      <c r="C9" s="317"/>
      <c r="D9" s="339"/>
      <c r="E9" s="339"/>
      <c r="F9" s="317"/>
      <c r="G9" s="347"/>
      <c r="H9" s="339"/>
      <c r="I9" s="347"/>
      <c r="J9" s="348"/>
      <c r="K9" s="347"/>
      <c r="L9" s="347"/>
      <c r="M9" s="348"/>
      <c r="N9" s="339"/>
      <c r="O9" s="344"/>
      <c r="P9" s="339"/>
      <c r="Q9" s="347"/>
      <c r="R9" s="123" t="s">
        <v>31</v>
      </c>
      <c r="S9" s="123" t="s">
        <v>32</v>
      </c>
      <c r="T9" s="123" t="s">
        <v>33</v>
      </c>
      <c r="U9" s="123" t="s">
        <v>34</v>
      </c>
      <c r="V9" s="123" t="s">
        <v>35</v>
      </c>
      <c r="W9" s="123" t="s">
        <v>36</v>
      </c>
      <c r="X9" s="343"/>
      <c r="Y9" s="345"/>
      <c r="Z9" s="345"/>
      <c r="AA9" s="134" t="s">
        <v>258</v>
      </c>
      <c r="AB9" s="134" t="s">
        <v>15</v>
      </c>
      <c r="AC9" s="345"/>
      <c r="AD9" s="345"/>
      <c r="AE9" s="132" t="s">
        <v>23</v>
      </c>
      <c r="AF9" s="132" t="s">
        <v>15</v>
      </c>
      <c r="AG9" s="343"/>
      <c r="AH9" s="344"/>
      <c r="AI9" s="339"/>
      <c r="AJ9" s="339"/>
      <c r="AK9" s="339"/>
      <c r="AL9" s="339"/>
      <c r="AM9" s="341"/>
      <c r="AN9" s="341"/>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c r="JW9" s="140"/>
      <c r="JX9" s="140"/>
      <c r="JY9" s="140"/>
      <c r="JZ9" s="140"/>
      <c r="KA9" s="140"/>
      <c r="KB9" s="140"/>
      <c r="KC9" s="140"/>
      <c r="KD9" s="140"/>
      <c r="KE9" s="140"/>
      <c r="KF9" s="140"/>
      <c r="KG9" s="140"/>
      <c r="KH9" s="140"/>
      <c r="KI9" s="140"/>
      <c r="KJ9" s="140"/>
      <c r="KK9" s="140"/>
      <c r="KL9" s="140"/>
    </row>
    <row r="10" spans="1:298" s="216" customFormat="1" ht="38.25" customHeight="1" x14ac:dyDescent="0.2">
      <c r="A10" s="316">
        <v>1</v>
      </c>
      <c r="B10" s="311" t="s">
        <v>415</v>
      </c>
      <c r="C10" s="316" t="s">
        <v>40</v>
      </c>
      <c r="D10" s="211" t="s">
        <v>419</v>
      </c>
      <c r="E10" s="316" t="s">
        <v>437</v>
      </c>
      <c r="F10" s="337" t="s">
        <v>566</v>
      </c>
      <c r="G10" s="316" t="s">
        <v>290</v>
      </c>
      <c r="H10" s="316">
        <v>2</v>
      </c>
      <c r="I10" s="315" t="str">
        <f>IF(H10&lt;=2,'Tabla probabilidad'!$B$5,IF(H10&lt;=24,'Tabla probabilidad'!$B$6,IF(H10&lt;=500,'Tabla probabilidad'!$B$7,IF(H10&lt;=5000,'Tabla probabilidad'!$B$8,IF(H10&gt;5000,'Tabla probabilidad'!$B$9)))))</f>
        <v>Muy Baja</v>
      </c>
      <c r="J10" s="319">
        <f>IF(H10&lt;=2,'Tabla probabilidad'!$D$5,IF(H10&lt;=24,'Tabla probabilidad'!$D$6,IF(H10&lt;=500,'Tabla probabilidad'!$D$7,IF(H10&lt;=5000,'Tabla probabilidad'!$D$8,IF(H10&gt;5000,'Tabla probabilidad'!$D$9)))))</f>
        <v>0.2</v>
      </c>
      <c r="K10" s="315" t="s">
        <v>483</v>
      </c>
      <c r="L10" s="315" t="b">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0</v>
      </c>
      <c r="M10" s="315" t="b">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0</v>
      </c>
      <c r="N10" s="315" t="e">
        <f>VLOOKUP((I10&amp;L10),Hoja1!$B$4:$C$28,2,0)</f>
        <v>#N/A</v>
      </c>
      <c r="O10" s="194">
        <v>1</v>
      </c>
      <c r="P10" s="211" t="s">
        <v>431</v>
      </c>
      <c r="Q10" s="213" t="str">
        <f t="shared" ref="Q10:Q34" si="0">IF(R10="Preventivo","Probabilidad",IF(R10="Detectivo","Probabilidad", IF(R10="Correctivo","Impacto")))</f>
        <v>Probabilidad</v>
      </c>
      <c r="R10" s="213" t="s">
        <v>51</v>
      </c>
      <c r="S10" s="213" t="s">
        <v>56</v>
      </c>
      <c r="T10" s="214">
        <f>VLOOKUP(R10&amp;S10,Hoja1!$Q$4:$R$9,2,0)</f>
        <v>0.45</v>
      </c>
      <c r="U10" s="213" t="s">
        <v>58</v>
      </c>
      <c r="V10" s="213" t="s">
        <v>61</v>
      </c>
      <c r="W10" s="213" t="s">
        <v>64</v>
      </c>
      <c r="X10" s="214">
        <f>IF(Q10="Probabilidad",($J$10*T10),IF(Q10="Impacto"," "))</f>
        <v>9.0000000000000011E-2</v>
      </c>
      <c r="Y10" s="214" t="str">
        <f>IF(Z10&lt;=20%,'Tabla probabilidad'!$B$5,IF(Z10&lt;=40%,'Tabla probabilidad'!$B$6,IF(Z10&lt;=60%,'Tabla probabilidad'!$B$7,IF(Z10&lt;=80%,'Tabla probabilidad'!$B$8,IF(Z10&lt;=100%,'Tabla probabilidad'!$B$9)))))</f>
        <v>Muy Baja</v>
      </c>
      <c r="Z10" s="214">
        <f>IF(R10="Preventivo",(J10-(J10*T10)),IF(R10="Detectivo",(J10-(J10*T10)),IF(R10="Correctivo",(J10))))</f>
        <v>0.11</v>
      </c>
      <c r="AA10" s="325" t="str">
        <f>IF(AB10&lt;=20%,'Tabla probabilidad'!$B$5,IF(AB10&lt;=40%,'Tabla probabilidad'!$B$6,IF(AB10&lt;=60%,'Tabla probabilidad'!$B$7,IF(AB10&lt;=80%,'Tabla probabilidad'!$B$8,IF(AB10&lt;=100%,'Tabla probabilidad'!$B$9)))))</f>
        <v>Muy Baja</v>
      </c>
      <c r="AB10" s="325">
        <f>AVERAGE(Z10:Z14)</f>
        <v>0.11</v>
      </c>
      <c r="AC10" s="214" t="str">
        <f t="shared" ref="AC10:AC34" si="1">IF(AD10&lt;=20%,"Leve",IF(AD10&lt;=40%,"Menor",IF(AD10&lt;=60%,"Moderado",IF(AD10&lt;=80%,"Mayor",IF(AD10&lt;=100%,"Catastrófico")))))</f>
        <v>Leve</v>
      </c>
      <c r="AD10" s="214">
        <f>IF(Q10="Probabilidad",(($M$10-0)),IF(Q10="Impacto",($M$10-($M$10*T10))))</f>
        <v>0</v>
      </c>
      <c r="AE10" s="325" t="str">
        <f>IF(AF10&lt;=20%,"Leve",IF(AF10&lt;=40%,"Menor",IF(AF10&lt;=60%,"Moderado",IF(AF10&lt;=80%,"Mayor",IF(AF10&lt;=100%,"Catastrófico")))))</f>
        <v>Leve</v>
      </c>
      <c r="AF10" s="325">
        <f>AVERAGE(AD10:AD14)</f>
        <v>0</v>
      </c>
      <c r="AG10" s="315" t="str">
        <f>VLOOKUP(AA10&amp;AE10,Hoja1!$B$4:$C$28,2,0)</f>
        <v>Bajo</v>
      </c>
      <c r="AH10" s="315" t="s">
        <v>271</v>
      </c>
      <c r="AI10" s="328"/>
      <c r="AJ10" s="315"/>
      <c r="AK10" s="315"/>
      <c r="AL10" s="315"/>
      <c r="AM10" s="331"/>
      <c r="AN10" s="316"/>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c r="IW10" s="215"/>
      <c r="IX10" s="215"/>
      <c r="IY10" s="215"/>
      <c r="IZ10" s="215"/>
      <c r="JA10" s="215"/>
      <c r="JB10" s="215"/>
      <c r="JC10" s="215"/>
      <c r="JD10" s="215"/>
      <c r="JE10" s="215"/>
      <c r="JF10" s="215"/>
      <c r="JG10" s="215"/>
      <c r="JH10" s="215"/>
      <c r="JI10" s="215"/>
      <c r="JJ10" s="215"/>
      <c r="JK10" s="215"/>
      <c r="JL10" s="215"/>
      <c r="JM10" s="215"/>
      <c r="JN10" s="215"/>
      <c r="JO10" s="215"/>
      <c r="JP10" s="215"/>
      <c r="JQ10" s="215"/>
      <c r="JR10" s="215"/>
      <c r="JS10" s="215"/>
      <c r="JT10" s="215"/>
      <c r="JU10" s="215"/>
      <c r="JV10" s="215"/>
      <c r="JW10" s="215"/>
      <c r="JX10" s="215"/>
      <c r="JY10" s="215"/>
      <c r="JZ10" s="215"/>
      <c r="KA10" s="215"/>
      <c r="KB10" s="215"/>
      <c r="KC10" s="215"/>
      <c r="KD10" s="215"/>
      <c r="KE10" s="215"/>
      <c r="KF10" s="215"/>
      <c r="KG10" s="215"/>
      <c r="KH10" s="215"/>
      <c r="KI10" s="215"/>
      <c r="KJ10" s="215"/>
      <c r="KK10" s="215"/>
      <c r="KL10" s="215"/>
    </row>
    <row r="11" spans="1:298" s="216" customFormat="1" ht="47.25" customHeight="1" x14ac:dyDescent="0.2">
      <c r="A11" s="316"/>
      <c r="B11" s="311"/>
      <c r="C11" s="316"/>
      <c r="D11" s="211" t="s">
        <v>420</v>
      </c>
      <c r="E11" s="316"/>
      <c r="F11" s="337"/>
      <c r="G11" s="316"/>
      <c r="H11" s="316"/>
      <c r="I11" s="313"/>
      <c r="J11" s="319"/>
      <c r="K11" s="313"/>
      <c r="L11" s="313"/>
      <c r="M11" s="313"/>
      <c r="N11" s="313"/>
      <c r="O11" s="194">
        <v>2</v>
      </c>
      <c r="P11" s="211" t="s">
        <v>432</v>
      </c>
      <c r="Q11" s="213" t="str">
        <f t="shared" si="0"/>
        <v>Probabilidad</v>
      </c>
      <c r="R11" s="213" t="s">
        <v>51</v>
      </c>
      <c r="S11" s="213" t="s">
        <v>56</v>
      </c>
      <c r="T11" s="214">
        <f>VLOOKUP(R11&amp;S11,Hoja1!$Q$4:$R$9,2,0)</f>
        <v>0.45</v>
      </c>
      <c r="U11" s="213" t="s">
        <v>58</v>
      </c>
      <c r="V11" s="213" t="s">
        <v>61</v>
      </c>
      <c r="W11" s="213" t="s">
        <v>64</v>
      </c>
      <c r="X11" s="214">
        <f>IF(Q11="Probabilidad",($J$10*T11),IF(Q11="Impacto"," "))</f>
        <v>9.0000000000000011E-2</v>
      </c>
      <c r="Y11" s="214" t="str">
        <f>IF(Z11&lt;=20%,'Tabla probabilidad'!$B$5,IF(Z11&lt;=40%,'Tabla probabilidad'!$B$6,IF(Z11&lt;=60%,'Tabla probabilidad'!$B$7,IF(Z11&lt;=80%,'Tabla probabilidad'!$B$8,IF(Z11&lt;=100%,'Tabla probabilidad'!$B$9)))))</f>
        <v>Muy Baja</v>
      </c>
      <c r="Z11" s="214">
        <f>IF(R11="Preventivo",(J10-(J10*T11)),IF(R11="Detectivo",(J10-(J10*T11)),IF(R11="Correctivo",(J10))))</f>
        <v>0.11</v>
      </c>
      <c r="AA11" s="326"/>
      <c r="AB11" s="326"/>
      <c r="AC11" s="214" t="str">
        <f t="shared" si="1"/>
        <v>Leve</v>
      </c>
      <c r="AD11" s="214">
        <f>IF(Q11="Probabilidad",(($M$10-0)),IF(Q11="Impacto",($M$10-($M$10*T11))))</f>
        <v>0</v>
      </c>
      <c r="AE11" s="326"/>
      <c r="AF11" s="326"/>
      <c r="AG11" s="313"/>
      <c r="AH11" s="313"/>
      <c r="AI11" s="329"/>
      <c r="AJ11" s="313"/>
      <c r="AK11" s="313"/>
      <c r="AL11" s="313"/>
      <c r="AM11" s="332"/>
      <c r="AN11" s="316"/>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c r="IW11" s="215"/>
      <c r="IX11" s="215"/>
      <c r="IY11" s="215"/>
      <c r="IZ11" s="215"/>
      <c r="JA11" s="215"/>
      <c r="JB11" s="215"/>
      <c r="JC11" s="215"/>
      <c r="JD11" s="215"/>
      <c r="JE11" s="215"/>
      <c r="JF11" s="215"/>
      <c r="JG11" s="215"/>
      <c r="JH11" s="215"/>
      <c r="JI11" s="215"/>
      <c r="JJ11" s="215"/>
      <c r="JK11" s="215"/>
      <c r="JL11" s="215"/>
      <c r="JM11" s="215"/>
      <c r="JN11" s="215"/>
      <c r="JO11" s="215"/>
      <c r="JP11" s="215"/>
      <c r="JQ11" s="215"/>
      <c r="JR11" s="215"/>
      <c r="JS11" s="215"/>
      <c r="JT11" s="215"/>
      <c r="JU11" s="215"/>
      <c r="JV11" s="215"/>
      <c r="JW11" s="215"/>
      <c r="JX11" s="215"/>
      <c r="JY11" s="215"/>
      <c r="JZ11" s="215"/>
      <c r="KA11" s="215"/>
      <c r="KB11" s="215"/>
      <c r="KC11" s="215"/>
      <c r="KD11" s="215"/>
      <c r="KE11" s="215"/>
      <c r="KF11" s="215"/>
      <c r="KG11" s="215"/>
      <c r="KH11" s="215"/>
      <c r="KI11" s="215"/>
      <c r="KJ11" s="215"/>
      <c r="KK11" s="215"/>
      <c r="KL11" s="215"/>
    </row>
    <row r="12" spans="1:298" s="216" customFormat="1" ht="25.5" x14ac:dyDescent="0.2">
      <c r="A12" s="316"/>
      <c r="B12" s="311"/>
      <c r="C12" s="316"/>
      <c r="D12" s="211" t="s">
        <v>421</v>
      </c>
      <c r="E12" s="316"/>
      <c r="F12" s="337"/>
      <c r="G12" s="316"/>
      <c r="H12" s="316"/>
      <c r="I12" s="313"/>
      <c r="J12" s="319"/>
      <c r="K12" s="313"/>
      <c r="L12" s="313"/>
      <c r="M12" s="313"/>
      <c r="N12" s="313"/>
      <c r="O12" s="224">
        <v>3</v>
      </c>
      <c r="P12" s="223"/>
      <c r="Q12" s="224" t="b">
        <f t="shared" si="0"/>
        <v>0</v>
      </c>
      <c r="R12" s="224"/>
      <c r="S12" s="224"/>
      <c r="T12" s="225" t="e">
        <f>VLOOKUP(R12&amp;S12,Hoja1!$Q$4:$R$9,2,0)</f>
        <v>#N/A</v>
      </c>
      <c r="U12" s="224"/>
      <c r="V12" s="224"/>
      <c r="W12" s="224"/>
      <c r="X12" s="225" t="b">
        <f t="shared" ref="X12:X14" si="2">IF(Q12="Probabilidad",($J$10*T12),IF(Q12="Impacto"," "))</f>
        <v>0</v>
      </c>
      <c r="Y12" s="214" t="b">
        <f>IF(Z12&lt;=20%,'Tabla probabilidad'!$B$5,IF(Z12&lt;=40%,'Tabla probabilidad'!$B$6,IF(Z12&lt;=60%,'Tabla probabilidad'!$B$7,IF(Z12&lt;=80%,'Tabla probabilidad'!$B$8,IF(Z12&lt;=100%,'Tabla probabilidad'!$B$9)))))</f>
        <v>0</v>
      </c>
      <c r="Z12" s="214" t="b">
        <f>IF(R12="Preventivo",(J10-(J10*T12)),IF(R12="Detectivo",(J10-(J10*T12)),IF(R12="Correctivo",(J10))))</f>
        <v>0</v>
      </c>
      <c r="AA12" s="326"/>
      <c r="AB12" s="326"/>
      <c r="AC12" s="214" t="b">
        <f t="shared" si="1"/>
        <v>0</v>
      </c>
      <c r="AD12" s="214" t="b">
        <f>IF(Q12="Probabilidad",(($M$10-0)),IF(Q12="Impacto",($M$10-($M$10*T12))))</f>
        <v>0</v>
      </c>
      <c r="AE12" s="326"/>
      <c r="AF12" s="326"/>
      <c r="AG12" s="313"/>
      <c r="AH12" s="313"/>
      <c r="AI12" s="329"/>
      <c r="AJ12" s="313"/>
      <c r="AK12" s="313"/>
      <c r="AL12" s="313"/>
      <c r="AM12" s="332"/>
      <c r="AN12" s="316"/>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c r="IW12" s="215"/>
      <c r="IX12" s="215"/>
      <c r="IY12" s="215"/>
      <c r="IZ12" s="215"/>
      <c r="JA12" s="215"/>
      <c r="JB12" s="215"/>
      <c r="JC12" s="215"/>
      <c r="JD12" s="215"/>
      <c r="JE12" s="215"/>
      <c r="JF12" s="215"/>
      <c r="JG12" s="215"/>
      <c r="JH12" s="215"/>
      <c r="JI12" s="215"/>
      <c r="JJ12" s="215"/>
      <c r="JK12" s="215"/>
      <c r="JL12" s="215"/>
      <c r="JM12" s="215"/>
      <c r="JN12" s="215"/>
      <c r="JO12" s="215"/>
      <c r="JP12" s="215"/>
      <c r="JQ12" s="215"/>
      <c r="JR12" s="215"/>
      <c r="JS12" s="215"/>
      <c r="JT12" s="215"/>
      <c r="JU12" s="215"/>
      <c r="JV12" s="215"/>
      <c r="JW12" s="215"/>
      <c r="JX12" s="215"/>
      <c r="JY12" s="215"/>
      <c r="JZ12" s="215"/>
      <c r="KA12" s="215"/>
      <c r="KB12" s="215"/>
      <c r="KC12" s="215"/>
      <c r="KD12" s="215"/>
      <c r="KE12" s="215"/>
      <c r="KF12" s="215"/>
      <c r="KG12" s="215"/>
      <c r="KH12" s="215"/>
      <c r="KI12" s="215"/>
      <c r="KJ12" s="215"/>
      <c r="KK12" s="215"/>
      <c r="KL12" s="215"/>
    </row>
    <row r="13" spans="1:298" s="216" customFormat="1" ht="25.5" x14ac:dyDescent="0.2">
      <c r="A13" s="316"/>
      <c r="B13" s="311"/>
      <c r="C13" s="316"/>
      <c r="D13" s="226" t="s">
        <v>422</v>
      </c>
      <c r="E13" s="316"/>
      <c r="F13" s="337"/>
      <c r="G13" s="316"/>
      <c r="H13" s="316"/>
      <c r="I13" s="313"/>
      <c r="J13" s="319"/>
      <c r="K13" s="313"/>
      <c r="L13" s="313"/>
      <c r="M13" s="313"/>
      <c r="N13" s="313"/>
      <c r="O13" s="224">
        <v>4</v>
      </c>
      <c r="P13" s="223"/>
      <c r="Q13" s="224" t="b">
        <f t="shared" ref="Q13" si="3">IF(R13="Preventivo","Probabilidad",IF(R13="Detectivo","Probabilidad", IF(R13="Correctivo","Impacto")))</f>
        <v>0</v>
      </c>
      <c r="R13" s="224"/>
      <c r="S13" s="224"/>
      <c r="T13" s="225" t="e">
        <f>VLOOKUP(R13&amp;S13,Hoja1!$Q$4:$R$9,2,0)</f>
        <v>#N/A</v>
      </c>
      <c r="U13" s="224"/>
      <c r="V13" s="224"/>
      <c r="W13" s="224"/>
      <c r="X13" s="225" t="b">
        <f t="shared" ref="X13" si="4">IF(Q13="Probabilidad",($J$10*T13),IF(Q13="Impacto"," "))</f>
        <v>0</v>
      </c>
      <c r="Y13" s="227" t="b">
        <f>IF(Z13&lt;=20%,'Tabla probabilidad'!$B$5,IF(Z13&lt;=40%,'Tabla probabilidad'!$B$6,IF(Z13&lt;=60%,'Tabla probabilidad'!$B$7,IF(Z13&lt;=80%,'Tabla probabilidad'!$B$8,IF(Z13&lt;=100%,'Tabla probabilidad'!$B$9)))))</f>
        <v>0</v>
      </c>
      <c r="Z13" s="227" t="b">
        <f>IF(R13="Preventivo",(J11-(J11*T13)),IF(R13="Detectivo",(J11-(J11*T13)),IF(R13="Correctivo",(J11))))</f>
        <v>0</v>
      </c>
      <c r="AA13" s="326"/>
      <c r="AB13" s="326"/>
      <c r="AC13" s="227"/>
      <c r="AD13" s="227"/>
      <c r="AE13" s="326"/>
      <c r="AF13" s="326"/>
      <c r="AG13" s="313"/>
      <c r="AH13" s="313"/>
      <c r="AI13" s="329"/>
      <c r="AJ13" s="313"/>
      <c r="AK13" s="313"/>
      <c r="AL13" s="313"/>
      <c r="AM13" s="332"/>
      <c r="AN13" s="316"/>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c r="IW13" s="215"/>
      <c r="IX13" s="215"/>
      <c r="IY13" s="215"/>
      <c r="IZ13" s="215"/>
      <c r="JA13" s="215"/>
      <c r="JB13" s="215"/>
      <c r="JC13" s="215"/>
      <c r="JD13" s="215"/>
      <c r="JE13" s="215"/>
      <c r="JF13" s="215"/>
      <c r="JG13" s="215"/>
      <c r="JH13" s="215"/>
      <c r="JI13" s="215"/>
      <c r="JJ13" s="215"/>
      <c r="JK13" s="215"/>
      <c r="JL13" s="215"/>
      <c r="JM13" s="215"/>
      <c r="JN13" s="215"/>
      <c r="JO13" s="215"/>
      <c r="JP13" s="215"/>
      <c r="JQ13" s="215"/>
      <c r="JR13" s="215"/>
      <c r="JS13" s="215"/>
      <c r="JT13" s="215"/>
      <c r="JU13" s="215"/>
      <c r="JV13" s="215"/>
      <c r="JW13" s="215"/>
      <c r="JX13" s="215"/>
      <c r="JY13" s="215"/>
      <c r="JZ13" s="215"/>
      <c r="KA13" s="215"/>
      <c r="KB13" s="215"/>
      <c r="KC13" s="215"/>
      <c r="KD13" s="215"/>
      <c r="KE13" s="215"/>
      <c r="KF13" s="215"/>
      <c r="KG13" s="215"/>
      <c r="KH13" s="215"/>
      <c r="KI13" s="215"/>
      <c r="KJ13" s="215"/>
      <c r="KK13" s="215"/>
      <c r="KL13" s="215"/>
    </row>
    <row r="14" spans="1:298" s="216" customFormat="1" ht="12.75" x14ac:dyDescent="0.2">
      <c r="A14" s="316"/>
      <c r="B14" s="311"/>
      <c r="C14" s="316"/>
      <c r="D14" s="211"/>
      <c r="E14" s="316"/>
      <c r="F14" s="337"/>
      <c r="G14" s="316"/>
      <c r="H14" s="316"/>
      <c r="I14" s="314"/>
      <c r="J14" s="319"/>
      <c r="K14" s="314"/>
      <c r="L14" s="314"/>
      <c r="M14" s="314"/>
      <c r="N14" s="314"/>
      <c r="O14" s="224">
        <v>5</v>
      </c>
      <c r="P14" s="223"/>
      <c r="Q14" s="224" t="b">
        <f t="shared" si="0"/>
        <v>0</v>
      </c>
      <c r="R14" s="224"/>
      <c r="S14" s="224"/>
      <c r="T14" s="225" t="e">
        <f>VLOOKUP(R14&amp;S14,Hoja1!$Q$4:$R$9,2,0)</f>
        <v>#N/A</v>
      </c>
      <c r="U14" s="224"/>
      <c r="V14" s="224"/>
      <c r="W14" s="224"/>
      <c r="X14" s="225" t="b">
        <f t="shared" si="2"/>
        <v>0</v>
      </c>
      <c r="Y14" s="214" t="b">
        <f>IF(Z14&lt;=20%,'Tabla probabilidad'!$B$5,IF(Z14&lt;=40%,'Tabla probabilidad'!$B$6,IF(Z14&lt;=60%,'Tabla probabilidad'!$B$7,IF(Z14&lt;=80%,'Tabla probabilidad'!$B$8,IF(Z14&lt;=100%,'Tabla probabilidad'!$B$9)))))</f>
        <v>0</v>
      </c>
      <c r="Z14" s="214" t="b">
        <f>IF(R14="Preventivo",(J10-(J10*T14)),IF(R14="Detectivo",(J10-(J10*T14)),IF(R14="Correctivo",(J10))))</f>
        <v>0</v>
      </c>
      <c r="AA14" s="326"/>
      <c r="AB14" s="326"/>
      <c r="AC14" s="214" t="b">
        <f t="shared" si="1"/>
        <v>0</v>
      </c>
      <c r="AD14" s="214" t="b">
        <f>IF(Q14="Probabilidad",(($M$10-0)),IF(Q14="Impacto",($M$10-($M$10*T14))))</f>
        <v>0</v>
      </c>
      <c r="AE14" s="326"/>
      <c r="AF14" s="326"/>
      <c r="AG14" s="313"/>
      <c r="AH14" s="313"/>
      <c r="AI14" s="329"/>
      <c r="AJ14" s="313"/>
      <c r="AK14" s="313"/>
      <c r="AL14" s="313"/>
      <c r="AM14" s="332"/>
      <c r="AN14" s="316"/>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c r="IW14" s="215"/>
      <c r="IX14" s="215"/>
      <c r="IY14" s="215"/>
      <c r="IZ14" s="215"/>
      <c r="JA14" s="215"/>
      <c r="JB14" s="215"/>
      <c r="JC14" s="215"/>
      <c r="JD14" s="215"/>
      <c r="JE14" s="215"/>
      <c r="JF14" s="215"/>
      <c r="JG14" s="215"/>
      <c r="JH14" s="215"/>
      <c r="JI14" s="215"/>
      <c r="JJ14" s="215"/>
      <c r="JK14" s="215"/>
      <c r="JL14" s="215"/>
      <c r="JM14" s="215"/>
      <c r="JN14" s="215"/>
      <c r="JO14" s="215"/>
      <c r="JP14" s="215"/>
      <c r="JQ14" s="215"/>
      <c r="JR14" s="215"/>
      <c r="JS14" s="215"/>
      <c r="JT14" s="215"/>
      <c r="JU14" s="215"/>
      <c r="JV14" s="215"/>
      <c r="JW14" s="215"/>
      <c r="JX14" s="215"/>
      <c r="JY14" s="215"/>
      <c r="JZ14" s="215"/>
      <c r="KA14" s="215"/>
      <c r="KB14" s="215"/>
      <c r="KC14" s="215"/>
      <c r="KD14" s="215"/>
      <c r="KE14" s="215"/>
      <c r="KF14" s="215"/>
      <c r="KG14" s="215"/>
      <c r="KH14" s="215"/>
      <c r="KI14" s="215"/>
      <c r="KJ14" s="215"/>
      <c r="KK14" s="215"/>
      <c r="KL14" s="215"/>
    </row>
    <row r="15" spans="1:298" s="216" customFormat="1" ht="55.5" customHeight="1" x14ac:dyDescent="0.2">
      <c r="A15" s="316">
        <v>2</v>
      </c>
      <c r="B15" s="311" t="s">
        <v>416</v>
      </c>
      <c r="C15" s="316" t="s">
        <v>40</v>
      </c>
      <c r="D15" s="211" t="s">
        <v>423</v>
      </c>
      <c r="E15" s="315" t="s">
        <v>567</v>
      </c>
      <c r="F15" s="311" t="s">
        <v>442</v>
      </c>
      <c r="G15" s="316" t="s">
        <v>290</v>
      </c>
      <c r="H15" s="315">
        <v>24</v>
      </c>
      <c r="I15" s="316" t="str">
        <f>IF(H15&lt;=2,'Tabla probabilidad'!$B$5,IF(H15&lt;=24,'Tabla probabilidad'!$B$6,IF(H15&lt;=500,'Tabla probabilidad'!$B$7,IF(H15&lt;=5000,'Tabla probabilidad'!$B$8,IF(H15&gt;5000,'Tabla probabilidad'!$B$9)))))</f>
        <v>Baja</v>
      </c>
      <c r="J15" s="319">
        <f>IF(H15&lt;=2,'Tabla probabilidad'!$D$5,IF(H15&lt;=24,'Tabla probabilidad'!$D$6,IF(H15&lt;=500,'Tabla probabilidad'!$D$7,IF(H15&lt;=5000,'Tabla probabilidad'!$D$8,IF(H15&gt;5000,'Tabla probabilidad'!$D$9)))))</f>
        <v>0.4</v>
      </c>
      <c r="K15" s="316" t="s">
        <v>47</v>
      </c>
      <c r="L15" s="316"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16"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16" t="str">
        <f>VLOOKUP((I15&amp;L15),Hoja1!$B$4:$C$28,2,0)</f>
        <v>Bajo</v>
      </c>
      <c r="O15" s="194">
        <v>1</v>
      </c>
      <c r="P15" s="211" t="s">
        <v>431</v>
      </c>
      <c r="Q15" s="213" t="str">
        <f t="shared" si="0"/>
        <v>Probabilidad</v>
      </c>
      <c r="R15" s="213" t="s">
        <v>51</v>
      </c>
      <c r="S15" s="213" t="s">
        <v>56</v>
      </c>
      <c r="T15" s="214">
        <f>VLOOKUP(R15&amp;S15,Hoja1!$Q$4:$R$9,2,0)</f>
        <v>0.45</v>
      </c>
      <c r="U15" s="213" t="s">
        <v>58</v>
      </c>
      <c r="V15" s="213" t="s">
        <v>61</v>
      </c>
      <c r="W15" s="213" t="s">
        <v>64</v>
      </c>
      <c r="X15" s="214">
        <f>IF(Q15="Probabilidad",($J$15*T15),IF(Q15="Impacto"," "))</f>
        <v>0.18000000000000002</v>
      </c>
      <c r="Y15" s="214" t="str">
        <f>IF(Z15&lt;=20%,'Tabla probabilidad'!$B$5,IF(Z15&lt;=40%,'Tabla probabilidad'!$B$6,IF(Z15&lt;=60%,'Tabla probabilidad'!$B$7,IF(Z15&lt;=80%,'Tabla probabilidad'!$B$8,IF(Z15&lt;=100%,'Tabla probabilidad'!$B$9)))))</f>
        <v>Baja</v>
      </c>
      <c r="Z15" s="214">
        <f>IF(R15="Preventivo",(J15-(J15*T15)),IF(R15="Detectivo",(J15-(J15*T15)),IF(R15="Correctivo",(J15))))</f>
        <v>0.22</v>
      </c>
      <c r="AA15" s="325" t="str">
        <f>IF(AB15&lt;=20%,'Tabla probabilidad'!$B$5,IF(AB15&lt;=40%,'Tabla probabilidad'!$B$6,IF(AB15&lt;=60%,'Tabla probabilidad'!$B$7,IF(AB15&lt;=80%,'Tabla probabilidad'!$B$8,IF(AB15&lt;=100%,'Tabla probabilidad'!$B$9)))))</f>
        <v>Baja</v>
      </c>
      <c r="AB15" s="325">
        <f>AVERAGE(Z15:Z19)</f>
        <v>0.22</v>
      </c>
      <c r="AC15" s="214" t="str">
        <f t="shared" si="1"/>
        <v>Leve</v>
      </c>
      <c r="AD15" s="214">
        <f>IF(Q15="Probabilidad",(($M$15-0)),IF(Q15="Impacto",($M$15-($M$15*T15))))</f>
        <v>0.2</v>
      </c>
      <c r="AE15" s="325" t="str">
        <f>IF(AF15&lt;=20%,"Leve",IF(AF15&lt;=40%,"Menor",IF(AF15&lt;=60%,"Moderado",IF(AF15&lt;=80%,"Mayor",IF(AF15&lt;=100%,"Catastrófico")))))</f>
        <v>Leve</v>
      </c>
      <c r="AF15" s="325">
        <f>AVERAGE(AD15:AD19)</f>
        <v>0.2</v>
      </c>
      <c r="AG15" s="315" t="str">
        <f>VLOOKUP(AA15&amp;AE15,Hoja1!$B$4:$C$28,2,0)</f>
        <v>Bajo</v>
      </c>
      <c r="AH15" s="315" t="s">
        <v>271</v>
      </c>
      <c r="AI15" s="328"/>
      <c r="AJ15" s="315"/>
      <c r="AK15" s="315"/>
      <c r="AL15" s="315"/>
      <c r="AM15" s="331"/>
      <c r="AN15" s="316"/>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c r="IW15" s="215"/>
      <c r="IX15" s="215"/>
      <c r="IY15" s="215"/>
      <c r="IZ15" s="215"/>
      <c r="JA15" s="215"/>
      <c r="JB15" s="215"/>
      <c r="JC15" s="215"/>
      <c r="JD15" s="215"/>
      <c r="JE15" s="215"/>
      <c r="JF15" s="215"/>
      <c r="JG15" s="215"/>
      <c r="JH15" s="215"/>
      <c r="JI15" s="215"/>
      <c r="JJ15" s="215"/>
      <c r="JK15" s="215"/>
      <c r="JL15" s="215"/>
      <c r="JM15" s="215"/>
      <c r="JN15" s="215"/>
      <c r="JO15" s="215"/>
      <c r="JP15" s="215"/>
      <c r="JQ15" s="215"/>
      <c r="JR15" s="215"/>
      <c r="JS15" s="215"/>
      <c r="JT15" s="215"/>
      <c r="JU15" s="215"/>
      <c r="JV15" s="215"/>
      <c r="JW15" s="215"/>
      <c r="JX15" s="215"/>
      <c r="JY15" s="215"/>
      <c r="JZ15" s="215"/>
      <c r="KA15" s="215"/>
      <c r="KB15" s="215"/>
      <c r="KC15" s="215"/>
      <c r="KD15" s="215"/>
      <c r="KE15" s="215"/>
      <c r="KF15" s="215"/>
      <c r="KG15" s="215"/>
      <c r="KH15" s="215"/>
      <c r="KI15" s="215"/>
      <c r="KJ15" s="215"/>
      <c r="KK15" s="215"/>
      <c r="KL15" s="215"/>
    </row>
    <row r="16" spans="1:298" s="216" customFormat="1" ht="51" x14ac:dyDescent="0.2">
      <c r="A16" s="316"/>
      <c r="B16" s="311"/>
      <c r="C16" s="316"/>
      <c r="D16" s="211" t="s">
        <v>424</v>
      </c>
      <c r="E16" s="313"/>
      <c r="F16" s="311"/>
      <c r="G16" s="316"/>
      <c r="H16" s="313"/>
      <c r="I16" s="316"/>
      <c r="J16" s="319"/>
      <c r="K16" s="316"/>
      <c r="L16" s="322"/>
      <c r="M16" s="322"/>
      <c r="N16" s="316"/>
      <c r="O16" s="194">
        <v>2</v>
      </c>
      <c r="P16" s="211" t="s">
        <v>433</v>
      </c>
      <c r="Q16" s="213" t="str">
        <f t="shared" si="0"/>
        <v>Probabilidad</v>
      </c>
      <c r="R16" s="213" t="s">
        <v>51</v>
      </c>
      <c r="S16" s="213" t="s">
        <v>56</v>
      </c>
      <c r="T16" s="214">
        <f>VLOOKUP(R16&amp;S16,Hoja1!$Q$4:$R$9,2,0)</f>
        <v>0.45</v>
      </c>
      <c r="U16" s="213" t="s">
        <v>58</v>
      </c>
      <c r="V16" s="213" t="s">
        <v>61</v>
      </c>
      <c r="W16" s="213" t="s">
        <v>64</v>
      </c>
      <c r="X16" s="214">
        <f>IF(Q16="Probabilidad",($J$15*T16),IF(Q16="Impacto"," "))</f>
        <v>0.18000000000000002</v>
      </c>
      <c r="Y16" s="214" t="str">
        <f>IF(Z16&lt;=20%,'Tabla probabilidad'!$B$5,IF(Z16&lt;=40%,'Tabla probabilidad'!$B$6,IF(Z16&lt;=60%,'Tabla probabilidad'!$B$7,IF(Z16&lt;=80%,'Tabla probabilidad'!$B$8,IF(Z16&lt;=100%,'Tabla probabilidad'!$B$9)))))</f>
        <v>Baja</v>
      </c>
      <c r="Z16" s="214">
        <f>IF(R16="Preventivo",(J15-(J15*T16)),IF(R16="Detectivo",(J15-(J15*T16)),IF(R16="Correctivo",(J15))))</f>
        <v>0.22</v>
      </c>
      <c r="AA16" s="326"/>
      <c r="AB16" s="326"/>
      <c r="AC16" s="214" t="str">
        <f t="shared" si="1"/>
        <v>Leve</v>
      </c>
      <c r="AD16" s="214">
        <f t="shared" ref="AD16:AD19" si="5">IF(Q16="Probabilidad",(($M$15-0)),IF(Q16="Impacto",($M$15-($M$15*T16))))</f>
        <v>0.2</v>
      </c>
      <c r="AE16" s="326"/>
      <c r="AF16" s="326"/>
      <c r="AG16" s="313"/>
      <c r="AH16" s="313"/>
      <c r="AI16" s="329"/>
      <c r="AJ16" s="313"/>
      <c r="AK16" s="313"/>
      <c r="AL16" s="313"/>
      <c r="AM16" s="332"/>
      <c r="AN16" s="316"/>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c r="IW16" s="215"/>
      <c r="IX16" s="215"/>
      <c r="IY16" s="215"/>
      <c r="IZ16" s="215"/>
      <c r="JA16" s="215"/>
      <c r="JB16" s="215"/>
      <c r="JC16" s="215"/>
      <c r="JD16" s="215"/>
      <c r="JE16" s="215"/>
      <c r="JF16" s="215"/>
      <c r="JG16" s="215"/>
      <c r="JH16" s="215"/>
      <c r="JI16" s="215"/>
      <c r="JJ16" s="215"/>
      <c r="JK16" s="215"/>
      <c r="JL16" s="215"/>
      <c r="JM16" s="215"/>
      <c r="JN16" s="215"/>
      <c r="JO16" s="215"/>
      <c r="JP16" s="215"/>
      <c r="JQ16" s="215"/>
      <c r="JR16" s="215"/>
      <c r="JS16" s="215"/>
      <c r="JT16" s="215"/>
      <c r="JU16" s="215"/>
      <c r="JV16" s="215"/>
      <c r="JW16" s="215"/>
      <c r="JX16" s="215"/>
      <c r="JY16" s="215"/>
      <c r="JZ16" s="215"/>
      <c r="KA16" s="215"/>
      <c r="KB16" s="215"/>
      <c r="KC16" s="215"/>
      <c r="KD16" s="215"/>
      <c r="KE16" s="215"/>
      <c r="KF16" s="215"/>
      <c r="KG16" s="215"/>
      <c r="KH16" s="215"/>
      <c r="KI16" s="215"/>
      <c r="KJ16" s="215"/>
      <c r="KK16" s="215"/>
      <c r="KL16" s="215"/>
    </row>
    <row r="17" spans="1:298" s="216" customFormat="1" ht="102" x14ac:dyDescent="0.2">
      <c r="A17" s="316"/>
      <c r="B17" s="311"/>
      <c r="C17" s="316"/>
      <c r="D17" s="211" t="s">
        <v>425</v>
      </c>
      <c r="E17" s="313"/>
      <c r="F17" s="311"/>
      <c r="G17" s="316"/>
      <c r="H17" s="313"/>
      <c r="I17" s="316"/>
      <c r="J17" s="319"/>
      <c r="K17" s="316"/>
      <c r="L17" s="322"/>
      <c r="M17" s="322"/>
      <c r="N17" s="316"/>
      <c r="O17" s="224">
        <v>3</v>
      </c>
      <c r="P17" s="223"/>
      <c r="Q17" s="224" t="b">
        <f t="shared" si="0"/>
        <v>0</v>
      </c>
      <c r="R17" s="224"/>
      <c r="S17" s="224"/>
      <c r="T17" s="225" t="e">
        <f>VLOOKUP(R17&amp;S17,Hoja1!$Q$4:$R$9,2,0)</f>
        <v>#N/A</v>
      </c>
      <c r="U17" s="224"/>
      <c r="V17" s="224"/>
      <c r="W17" s="224"/>
      <c r="X17" s="225" t="b">
        <f t="shared" ref="X17:X19" si="6">IF(Q17="Probabilidad",($J$15*T17),IF(Q17="Impacto"," "))</f>
        <v>0</v>
      </c>
      <c r="Y17" s="214" t="b">
        <f>IF(Z17&lt;=20%,'Tabla probabilidad'!$B$5,IF(Z17&lt;=40%,'Tabla probabilidad'!$B$6,IF(Z17&lt;=60%,'Tabla probabilidad'!$B$7,IF(Z17&lt;=80%,'Tabla probabilidad'!$B$8,IF(Z17&lt;=100%,'Tabla probabilidad'!$B$9)))))</f>
        <v>0</v>
      </c>
      <c r="Z17" s="214" t="b">
        <f>IF(R17="Preventivo",(J15-(J15*T17)),IF(R17="Detectivo",(J15-(J15*T17)),IF(R17="Correctivo",(J15))))</f>
        <v>0</v>
      </c>
      <c r="AA17" s="326"/>
      <c r="AB17" s="326"/>
      <c r="AC17" s="214" t="b">
        <f t="shared" si="1"/>
        <v>0</v>
      </c>
      <c r="AD17" s="214" t="b">
        <f t="shared" si="5"/>
        <v>0</v>
      </c>
      <c r="AE17" s="326"/>
      <c r="AF17" s="326"/>
      <c r="AG17" s="313"/>
      <c r="AH17" s="313"/>
      <c r="AI17" s="329"/>
      <c r="AJ17" s="313"/>
      <c r="AK17" s="313"/>
      <c r="AL17" s="313"/>
      <c r="AM17" s="332"/>
      <c r="AN17" s="316"/>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c r="IW17" s="215"/>
      <c r="IX17" s="215"/>
      <c r="IY17" s="215"/>
      <c r="IZ17" s="215"/>
      <c r="JA17" s="215"/>
      <c r="JB17" s="215"/>
      <c r="JC17" s="215"/>
      <c r="JD17" s="215"/>
      <c r="JE17" s="215"/>
      <c r="JF17" s="215"/>
      <c r="JG17" s="215"/>
      <c r="JH17" s="215"/>
      <c r="JI17" s="215"/>
      <c r="JJ17" s="215"/>
      <c r="JK17" s="215"/>
      <c r="JL17" s="215"/>
      <c r="JM17" s="215"/>
      <c r="JN17" s="215"/>
      <c r="JO17" s="215"/>
      <c r="JP17" s="215"/>
      <c r="JQ17" s="215"/>
      <c r="JR17" s="215"/>
      <c r="JS17" s="215"/>
      <c r="JT17" s="215"/>
      <c r="JU17" s="215"/>
      <c r="JV17" s="215"/>
      <c r="JW17" s="215"/>
      <c r="JX17" s="215"/>
      <c r="JY17" s="215"/>
      <c r="JZ17" s="215"/>
      <c r="KA17" s="215"/>
      <c r="KB17" s="215"/>
      <c r="KC17" s="215"/>
      <c r="KD17" s="215"/>
      <c r="KE17" s="215"/>
      <c r="KF17" s="215"/>
      <c r="KG17" s="215"/>
      <c r="KH17" s="215"/>
      <c r="KI17" s="215"/>
      <c r="KJ17" s="215"/>
      <c r="KK17" s="215"/>
      <c r="KL17" s="215"/>
    </row>
    <row r="18" spans="1:298" s="216" customFormat="1" ht="114.75" x14ac:dyDescent="0.2">
      <c r="A18" s="316"/>
      <c r="B18" s="311"/>
      <c r="C18" s="316"/>
      <c r="D18" s="211" t="s">
        <v>426</v>
      </c>
      <c r="E18" s="313"/>
      <c r="F18" s="311"/>
      <c r="G18" s="316"/>
      <c r="H18" s="313"/>
      <c r="I18" s="316"/>
      <c r="J18" s="319"/>
      <c r="K18" s="316"/>
      <c r="L18" s="322"/>
      <c r="M18" s="322"/>
      <c r="N18" s="316"/>
      <c r="O18" s="224">
        <v>4</v>
      </c>
      <c r="P18" s="223"/>
      <c r="Q18" s="224" t="b">
        <f t="shared" si="0"/>
        <v>0</v>
      </c>
      <c r="R18" s="224"/>
      <c r="S18" s="224"/>
      <c r="T18" s="225" t="e">
        <f>VLOOKUP(R18&amp;S18,Hoja1!$Q$4:$R$9,2,0)</f>
        <v>#N/A</v>
      </c>
      <c r="U18" s="224"/>
      <c r="V18" s="224"/>
      <c r="W18" s="224"/>
      <c r="X18" s="225" t="b">
        <f t="shared" si="6"/>
        <v>0</v>
      </c>
      <c r="Y18" s="214" t="b">
        <f>IF(Z18&lt;=20%,'Tabla probabilidad'!$B$5,IF(Z18&lt;=40%,'Tabla probabilidad'!$B$6,IF(Z18&lt;=60%,'Tabla probabilidad'!$B$7,IF(Z18&lt;=80%,'Tabla probabilidad'!$B$8,IF(Z18&lt;=100%,'Tabla probabilidad'!$B$9)))))</f>
        <v>0</v>
      </c>
      <c r="Z18" s="214" t="b">
        <f>IF(R18="Preventivo",(J15-(J15*T18)),IF(R18="Detectivo",(J15-(J15*T18)),IF(R18="Correctivo",(J15))))</f>
        <v>0</v>
      </c>
      <c r="AA18" s="326"/>
      <c r="AB18" s="326"/>
      <c r="AC18" s="214" t="b">
        <f t="shared" si="1"/>
        <v>0</v>
      </c>
      <c r="AD18" s="214" t="b">
        <f t="shared" si="5"/>
        <v>0</v>
      </c>
      <c r="AE18" s="326"/>
      <c r="AF18" s="326"/>
      <c r="AG18" s="313"/>
      <c r="AH18" s="313"/>
      <c r="AI18" s="329"/>
      <c r="AJ18" s="313"/>
      <c r="AK18" s="313"/>
      <c r="AL18" s="313"/>
      <c r="AM18" s="332"/>
      <c r="AN18" s="316"/>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c r="IW18" s="215"/>
      <c r="IX18" s="215"/>
      <c r="IY18" s="215"/>
      <c r="IZ18" s="215"/>
      <c r="JA18" s="215"/>
      <c r="JB18" s="215"/>
      <c r="JC18" s="215"/>
      <c r="JD18" s="215"/>
      <c r="JE18" s="215"/>
      <c r="JF18" s="215"/>
      <c r="JG18" s="215"/>
      <c r="JH18" s="215"/>
      <c r="JI18" s="215"/>
      <c r="JJ18" s="215"/>
      <c r="JK18" s="215"/>
      <c r="JL18" s="215"/>
      <c r="JM18" s="215"/>
      <c r="JN18" s="215"/>
      <c r="JO18" s="215"/>
      <c r="JP18" s="215"/>
      <c r="JQ18" s="215"/>
      <c r="JR18" s="215"/>
      <c r="JS18" s="215"/>
      <c r="JT18" s="215"/>
      <c r="JU18" s="215"/>
      <c r="JV18" s="215"/>
      <c r="JW18" s="215"/>
      <c r="JX18" s="215"/>
      <c r="JY18" s="215"/>
      <c r="JZ18" s="215"/>
      <c r="KA18" s="215"/>
      <c r="KB18" s="215"/>
      <c r="KC18" s="215"/>
      <c r="KD18" s="215"/>
      <c r="KE18" s="215"/>
      <c r="KF18" s="215"/>
      <c r="KG18" s="215"/>
      <c r="KH18" s="215"/>
      <c r="KI18" s="215"/>
      <c r="KJ18" s="215"/>
      <c r="KK18" s="215"/>
      <c r="KL18" s="215"/>
    </row>
    <row r="19" spans="1:298" s="216" customFormat="1" ht="63.75" x14ac:dyDescent="0.2">
      <c r="A19" s="316"/>
      <c r="B19" s="311"/>
      <c r="C19" s="316"/>
      <c r="D19" s="211" t="s">
        <v>436</v>
      </c>
      <c r="E19" s="314"/>
      <c r="F19" s="311"/>
      <c r="G19" s="316"/>
      <c r="H19" s="314"/>
      <c r="I19" s="316"/>
      <c r="J19" s="319"/>
      <c r="K19" s="316"/>
      <c r="L19" s="322"/>
      <c r="M19" s="322"/>
      <c r="N19" s="316"/>
      <c r="O19" s="224">
        <v>5</v>
      </c>
      <c r="P19" s="223"/>
      <c r="Q19" s="224" t="b">
        <f t="shared" si="0"/>
        <v>0</v>
      </c>
      <c r="R19" s="224"/>
      <c r="S19" s="224"/>
      <c r="T19" s="225" t="e">
        <f>VLOOKUP(R19&amp;S19,Hoja1!$Q$4:$R$9,2,0)</f>
        <v>#N/A</v>
      </c>
      <c r="U19" s="224"/>
      <c r="V19" s="224"/>
      <c r="W19" s="224"/>
      <c r="X19" s="225" t="b">
        <f t="shared" si="6"/>
        <v>0</v>
      </c>
      <c r="Y19" s="214" t="b">
        <f>IF(Z19&lt;=20%,'Tabla probabilidad'!$B$5,IF(Z19&lt;=40%,'Tabla probabilidad'!$B$6,IF(Z19&lt;=60%,'Tabla probabilidad'!$B$7,IF(Z19&lt;=80%,'Tabla probabilidad'!$B$8,IF(Z19&lt;=100%,'Tabla probabilidad'!$B$9)))))</f>
        <v>0</v>
      </c>
      <c r="Z19" s="214" t="b">
        <f>IF(R19="Preventivo",(J15-(J15*T19)),IF(R19="Detectivo",(J15-(J15*T19)),IF(R19="Correctivo",(J15))))</f>
        <v>0</v>
      </c>
      <c r="AA19" s="327"/>
      <c r="AB19" s="327"/>
      <c r="AC19" s="214" t="b">
        <f t="shared" si="1"/>
        <v>0</v>
      </c>
      <c r="AD19" s="214" t="b">
        <f t="shared" si="5"/>
        <v>0</v>
      </c>
      <c r="AE19" s="327"/>
      <c r="AF19" s="327"/>
      <c r="AG19" s="314"/>
      <c r="AH19" s="314"/>
      <c r="AI19" s="336"/>
      <c r="AJ19" s="314"/>
      <c r="AK19" s="314"/>
      <c r="AL19" s="314"/>
      <c r="AM19" s="335"/>
      <c r="AN19" s="316"/>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c r="IW19" s="215"/>
      <c r="IX19" s="215"/>
      <c r="IY19" s="215"/>
      <c r="IZ19" s="215"/>
      <c r="JA19" s="215"/>
      <c r="JB19" s="215"/>
      <c r="JC19" s="215"/>
      <c r="JD19" s="215"/>
      <c r="JE19" s="215"/>
      <c r="JF19" s="215"/>
      <c r="JG19" s="215"/>
      <c r="JH19" s="215"/>
      <c r="JI19" s="215"/>
      <c r="JJ19" s="215"/>
      <c r="JK19" s="215"/>
      <c r="JL19" s="215"/>
      <c r="JM19" s="215"/>
      <c r="JN19" s="215"/>
      <c r="JO19" s="215"/>
      <c r="JP19" s="215"/>
      <c r="JQ19" s="215"/>
      <c r="JR19" s="215"/>
      <c r="JS19" s="215"/>
      <c r="JT19" s="215"/>
      <c r="JU19" s="215"/>
      <c r="JV19" s="215"/>
      <c r="JW19" s="215"/>
      <c r="JX19" s="215"/>
      <c r="JY19" s="215"/>
      <c r="JZ19" s="215"/>
      <c r="KA19" s="215"/>
      <c r="KB19" s="215"/>
      <c r="KC19" s="215"/>
      <c r="KD19" s="215"/>
      <c r="KE19" s="215"/>
      <c r="KF19" s="215"/>
      <c r="KG19" s="215"/>
      <c r="KH19" s="215"/>
      <c r="KI19" s="215"/>
      <c r="KJ19" s="215"/>
      <c r="KK19" s="215"/>
      <c r="KL19" s="215"/>
    </row>
    <row r="20" spans="1:298" s="216" customFormat="1" ht="51" x14ac:dyDescent="0.2">
      <c r="A20" s="316">
        <v>3</v>
      </c>
      <c r="B20" s="311" t="s">
        <v>417</v>
      </c>
      <c r="C20" s="316" t="s">
        <v>40</v>
      </c>
      <c r="D20" s="211" t="s">
        <v>427</v>
      </c>
      <c r="E20" s="316" t="s">
        <v>389</v>
      </c>
      <c r="F20" s="311" t="s">
        <v>441</v>
      </c>
      <c r="G20" s="316" t="s">
        <v>290</v>
      </c>
      <c r="H20" s="316">
        <v>24</v>
      </c>
      <c r="I20" s="316" t="str">
        <f>IF(H20&lt;=2,'Tabla probabilidad'!$B$5,IF(H20&lt;=24,'Tabla probabilidad'!$B$6,IF(H20&lt;=500,'Tabla probabilidad'!$B$7,IF(H20&lt;=5000,'Tabla probabilidad'!$B$8,IF(H20&gt;5000,'Tabla probabilidad'!$B$9)))))</f>
        <v>Baja</v>
      </c>
      <c r="J20" s="319">
        <f>IF(H20&lt;=2,'Tabla probabilidad'!$D$5,IF(H20&lt;=24,'Tabla probabilidad'!$D$6,IF(H20&lt;=500,'Tabla probabilidad'!$D$7,IF(H20&lt;=5000,'Tabla probabilidad'!$D$8,IF(H20&gt;5000,'Tabla probabilidad'!$D$9)))))</f>
        <v>0.4</v>
      </c>
      <c r="K20" s="316" t="s">
        <v>47</v>
      </c>
      <c r="L20" s="316"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16"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16" t="str">
        <f>VLOOKUP((I20&amp;L20),Hoja1!$B$4:$C$28,2,0)</f>
        <v>Bajo</v>
      </c>
      <c r="O20" s="194">
        <v>1</v>
      </c>
      <c r="P20" s="211" t="s">
        <v>431</v>
      </c>
      <c r="Q20" s="213" t="str">
        <f t="shared" si="0"/>
        <v>Probabilidad</v>
      </c>
      <c r="R20" s="213" t="s">
        <v>51</v>
      </c>
      <c r="S20" s="213" t="s">
        <v>56</v>
      </c>
      <c r="T20" s="214">
        <f>VLOOKUP(R20&amp;S20,Hoja1!$Q$4:$R$9,2,0)</f>
        <v>0.45</v>
      </c>
      <c r="U20" s="213" t="s">
        <v>58</v>
      </c>
      <c r="V20" s="213" t="s">
        <v>61</v>
      </c>
      <c r="W20" s="213" t="s">
        <v>64</v>
      </c>
      <c r="X20" s="214">
        <f>IF(Q20="Probabilidad",($J$20*T20),IF(Q20="Impacto"," "))</f>
        <v>0.18000000000000002</v>
      </c>
      <c r="Y20" s="214" t="str">
        <f>IF(Z20&lt;=20%,'Tabla probabilidad'!$B$5,IF(Z20&lt;=40%,'Tabla probabilidad'!$B$6,IF(Z20&lt;=60%,'Tabla probabilidad'!$B$7,IF(Z20&lt;=80%,'Tabla probabilidad'!$B$8,IF(Z20&lt;=100%,'Tabla probabilidad'!$B$9)))))</f>
        <v>Baja</v>
      </c>
      <c r="Z20" s="214">
        <f>IF(R20="Preventivo",(J20-(J20*T20)),IF(R20="Detectivo",(J20-(J20*T20)),IF(R20="Correctivo",(J20))))</f>
        <v>0.22</v>
      </c>
      <c r="AA20" s="325" t="str">
        <f>IF(AB20&lt;=20%,'Tabla probabilidad'!$B$5,IF(AB20&lt;=40%,'Tabla probabilidad'!$B$6,IF(AB20&lt;=60%,'Tabla probabilidad'!$B$7,IF(AB20&lt;=80%,'Tabla probabilidad'!$B$8,IF(AB20&lt;=100%,'Tabla probabilidad'!$B$9)))))</f>
        <v>Baja</v>
      </c>
      <c r="AB20" s="325">
        <f>AVERAGE(Z20:Z24)</f>
        <v>0.22</v>
      </c>
      <c r="AC20" s="214" t="str">
        <f t="shared" si="1"/>
        <v>Leve</v>
      </c>
      <c r="AD20" s="214">
        <f>IF(Q20="Probabilidad",(($M$20-0)),IF(Q20="Impacto",($M$20-($M$20*T20))))</f>
        <v>0.2</v>
      </c>
      <c r="AE20" s="325" t="str">
        <f>IF(AF20&lt;=20%,"Leve",IF(AF20&lt;=40%,"Menor",IF(AF20&lt;=60%,"Moderado",IF(AF20&lt;=80%,"Mayor",IF(AF20&lt;=100%,"Catastrófico")))))</f>
        <v>Leve</v>
      </c>
      <c r="AF20" s="325">
        <f>AVERAGE(AD20:AD24)</f>
        <v>0.2</v>
      </c>
      <c r="AG20" s="315" t="str">
        <f>VLOOKUP(AA20&amp;AE20,Hoja1!$B$4:$C$28,2,0)</f>
        <v>Bajo</v>
      </c>
      <c r="AH20" s="315" t="s">
        <v>271</v>
      </c>
      <c r="AI20" s="328"/>
      <c r="AJ20" s="315"/>
      <c r="AK20" s="315"/>
      <c r="AL20" s="315"/>
      <c r="AM20" s="331"/>
      <c r="AN20" s="316"/>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c r="IW20" s="215"/>
      <c r="IX20" s="215"/>
      <c r="IY20" s="215"/>
      <c r="IZ20" s="215"/>
      <c r="JA20" s="215"/>
      <c r="JB20" s="215"/>
      <c r="JC20" s="215"/>
      <c r="JD20" s="215"/>
      <c r="JE20" s="215"/>
      <c r="JF20" s="215"/>
      <c r="JG20" s="215"/>
      <c r="JH20" s="215"/>
      <c r="JI20" s="215"/>
      <c r="JJ20" s="215"/>
      <c r="JK20" s="215"/>
      <c r="JL20" s="215"/>
      <c r="JM20" s="215"/>
      <c r="JN20" s="215"/>
      <c r="JO20" s="215"/>
      <c r="JP20" s="215"/>
      <c r="JQ20" s="215"/>
      <c r="JR20" s="215"/>
      <c r="JS20" s="215"/>
      <c r="JT20" s="215"/>
      <c r="JU20" s="215"/>
      <c r="JV20" s="215"/>
      <c r="JW20" s="215"/>
      <c r="JX20" s="215"/>
      <c r="JY20" s="215"/>
      <c r="JZ20" s="215"/>
      <c r="KA20" s="215"/>
      <c r="KB20" s="215"/>
      <c r="KC20" s="215"/>
      <c r="KD20" s="215"/>
      <c r="KE20" s="215"/>
      <c r="KF20" s="215"/>
      <c r="KG20" s="215"/>
      <c r="KH20" s="215"/>
      <c r="KI20" s="215"/>
      <c r="KJ20" s="215"/>
      <c r="KK20" s="215"/>
      <c r="KL20" s="215"/>
    </row>
    <row r="21" spans="1:298" s="216" customFormat="1" ht="90" customHeight="1" x14ac:dyDescent="0.2">
      <c r="A21" s="316"/>
      <c r="B21" s="311"/>
      <c r="C21" s="316"/>
      <c r="D21" s="211" t="s">
        <v>387</v>
      </c>
      <c r="E21" s="316"/>
      <c r="F21" s="311"/>
      <c r="G21" s="316"/>
      <c r="H21" s="316"/>
      <c r="I21" s="316"/>
      <c r="J21" s="319"/>
      <c r="K21" s="316"/>
      <c r="L21" s="322"/>
      <c r="M21" s="322"/>
      <c r="N21" s="316"/>
      <c r="O21" s="194">
        <v>2</v>
      </c>
      <c r="P21" s="211" t="s">
        <v>434</v>
      </c>
      <c r="Q21" s="213" t="str">
        <f t="shared" si="0"/>
        <v>Probabilidad</v>
      </c>
      <c r="R21" s="213" t="s">
        <v>51</v>
      </c>
      <c r="S21" s="213" t="s">
        <v>56</v>
      </c>
      <c r="T21" s="214">
        <f>VLOOKUP(R21&amp;S21,Hoja1!$Q$4:$R$9,2,0)</f>
        <v>0.45</v>
      </c>
      <c r="U21" s="213" t="s">
        <v>58</v>
      </c>
      <c r="V21" s="213" t="s">
        <v>61</v>
      </c>
      <c r="W21" s="213" t="s">
        <v>64</v>
      </c>
      <c r="X21" s="214">
        <f t="shared" ref="X21:X24" si="7">IF(Q21="Probabilidad",($J$20*T21),IF(Q21="Impacto"," "))</f>
        <v>0.18000000000000002</v>
      </c>
      <c r="Y21" s="214" t="str">
        <f>IF(Z21&lt;=20%,'Tabla probabilidad'!$B$5,IF(Z21&lt;=40%,'Tabla probabilidad'!$B$6,IF(Z21&lt;=60%,'Tabla probabilidad'!$B$7,IF(Z21&lt;=80%,'Tabla probabilidad'!$B$8,IF(Z21&lt;=100%,'Tabla probabilidad'!$B$9)))))</f>
        <v>Baja</v>
      </c>
      <c r="Z21" s="214">
        <f>IF(R21="Preventivo",(J20-(J20*T21)),IF(R21="Detectivo",(J20-(J20*T21)),IF(R21="Correctivo",(J20))))</f>
        <v>0.22</v>
      </c>
      <c r="AA21" s="326"/>
      <c r="AB21" s="326"/>
      <c r="AC21" s="214" t="str">
        <f t="shared" si="1"/>
        <v>Leve</v>
      </c>
      <c r="AD21" s="214">
        <f t="shared" ref="AD21:AD24" si="8">IF(Q21="Probabilidad",(($M$20-0)),IF(Q21="Impacto",($M$20-($M$20*T21))))</f>
        <v>0.2</v>
      </c>
      <c r="AE21" s="326"/>
      <c r="AF21" s="326"/>
      <c r="AG21" s="313"/>
      <c r="AH21" s="313"/>
      <c r="AI21" s="329"/>
      <c r="AJ21" s="313"/>
      <c r="AK21" s="313"/>
      <c r="AL21" s="313"/>
      <c r="AM21" s="332"/>
      <c r="AN21" s="316"/>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c r="IW21" s="215"/>
      <c r="IX21" s="215"/>
      <c r="IY21" s="215"/>
      <c r="IZ21" s="215"/>
      <c r="JA21" s="215"/>
      <c r="JB21" s="215"/>
      <c r="JC21" s="215"/>
      <c r="JD21" s="215"/>
      <c r="JE21" s="215"/>
      <c r="JF21" s="215"/>
      <c r="JG21" s="215"/>
      <c r="JH21" s="215"/>
      <c r="JI21" s="215"/>
      <c r="JJ21" s="215"/>
      <c r="JK21" s="215"/>
      <c r="JL21" s="215"/>
      <c r="JM21" s="215"/>
      <c r="JN21" s="215"/>
      <c r="JO21" s="215"/>
      <c r="JP21" s="215"/>
      <c r="JQ21" s="215"/>
      <c r="JR21" s="215"/>
      <c r="JS21" s="215"/>
      <c r="JT21" s="215"/>
      <c r="JU21" s="215"/>
      <c r="JV21" s="215"/>
      <c r="JW21" s="215"/>
      <c r="JX21" s="215"/>
      <c r="JY21" s="215"/>
      <c r="JZ21" s="215"/>
      <c r="KA21" s="215"/>
      <c r="KB21" s="215"/>
      <c r="KC21" s="215"/>
      <c r="KD21" s="215"/>
      <c r="KE21" s="215"/>
      <c r="KF21" s="215"/>
      <c r="KG21" s="215"/>
      <c r="KH21" s="215"/>
      <c r="KI21" s="215"/>
      <c r="KJ21" s="215"/>
      <c r="KK21" s="215"/>
      <c r="KL21" s="215"/>
    </row>
    <row r="22" spans="1:298" s="216" customFormat="1" ht="89.25" x14ac:dyDescent="0.2">
      <c r="A22" s="316"/>
      <c r="B22" s="311"/>
      <c r="C22" s="316"/>
      <c r="D22" s="211" t="s">
        <v>389</v>
      </c>
      <c r="E22" s="316"/>
      <c r="F22" s="311"/>
      <c r="G22" s="316"/>
      <c r="H22" s="316"/>
      <c r="I22" s="316"/>
      <c r="J22" s="319"/>
      <c r="K22" s="316"/>
      <c r="L22" s="322"/>
      <c r="M22" s="322"/>
      <c r="N22" s="316"/>
      <c r="O22" s="224">
        <v>3</v>
      </c>
      <c r="P22" s="223"/>
      <c r="Q22" s="224" t="b">
        <f t="shared" si="0"/>
        <v>0</v>
      </c>
      <c r="R22" s="224"/>
      <c r="S22" s="224"/>
      <c r="T22" s="225" t="e">
        <f>VLOOKUP(R22&amp;S22,Hoja1!$Q$4:$R$9,2,0)</f>
        <v>#N/A</v>
      </c>
      <c r="U22" s="224"/>
      <c r="V22" s="224"/>
      <c r="W22" s="224"/>
      <c r="X22" s="225" t="b">
        <f t="shared" si="7"/>
        <v>0</v>
      </c>
      <c r="Y22" s="214" t="b">
        <f>IF(Z22&lt;=20%,'Tabla probabilidad'!$B$5,IF(Z22&lt;=40%,'Tabla probabilidad'!$B$6,IF(Z22&lt;=60%,'Tabla probabilidad'!$B$7,IF(Z22&lt;=80%,'Tabla probabilidad'!$B$8,IF(Z22&lt;=100%,'Tabla probabilidad'!$B$9)))))</f>
        <v>0</v>
      </c>
      <c r="Z22" s="214" t="b">
        <f>IF(R22="Preventivo",(J20-(J20*T22)),IF(R22="Detectivo",(J20-(J20*T22)),IF(R22="Correctivo",(J20))))</f>
        <v>0</v>
      </c>
      <c r="AA22" s="326"/>
      <c r="AB22" s="326"/>
      <c r="AC22" s="214" t="b">
        <f t="shared" si="1"/>
        <v>0</v>
      </c>
      <c r="AD22" s="214" t="b">
        <f t="shared" si="8"/>
        <v>0</v>
      </c>
      <c r="AE22" s="326"/>
      <c r="AF22" s="326"/>
      <c r="AG22" s="313"/>
      <c r="AH22" s="313"/>
      <c r="AI22" s="329"/>
      <c r="AJ22" s="313"/>
      <c r="AK22" s="313"/>
      <c r="AL22" s="313"/>
      <c r="AM22" s="332"/>
      <c r="AN22" s="316"/>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c r="IW22" s="215"/>
      <c r="IX22" s="215"/>
      <c r="IY22" s="215"/>
      <c r="IZ22" s="215"/>
      <c r="JA22" s="215"/>
      <c r="JB22" s="215"/>
      <c r="JC22" s="215"/>
      <c r="JD22" s="215"/>
      <c r="JE22" s="215"/>
      <c r="JF22" s="215"/>
      <c r="JG22" s="215"/>
      <c r="JH22" s="215"/>
      <c r="JI22" s="215"/>
      <c r="JJ22" s="215"/>
      <c r="JK22" s="215"/>
      <c r="JL22" s="215"/>
      <c r="JM22" s="215"/>
      <c r="JN22" s="215"/>
      <c r="JO22" s="215"/>
      <c r="JP22" s="215"/>
      <c r="JQ22" s="215"/>
      <c r="JR22" s="215"/>
      <c r="JS22" s="215"/>
      <c r="JT22" s="215"/>
      <c r="JU22" s="215"/>
      <c r="JV22" s="215"/>
      <c r="JW22" s="215"/>
      <c r="JX22" s="215"/>
      <c r="JY22" s="215"/>
      <c r="JZ22" s="215"/>
      <c r="KA22" s="215"/>
      <c r="KB22" s="215"/>
      <c r="KC22" s="215"/>
      <c r="KD22" s="215"/>
      <c r="KE22" s="215"/>
      <c r="KF22" s="215"/>
      <c r="KG22" s="215"/>
      <c r="KH22" s="215"/>
      <c r="KI22" s="215"/>
      <c r="KJ22" s="215"/>
      <c r="KK22" s="215"/>
      <c r="KL22" s="215"/>
    </row>
    <row r="23" spans="1:298" s="216" customFormat="1" ht="54" customHeight="1" x14ac:dyDescent="0.2">
      <c r="A23" s="316"/>
      <c r="B23" s="311"/>
      <c r="C23" s="316"/>
      <c r="D23" s="211" t="s">
        <v>391</v>
      </c>
      <c r="E23" s="316"/>
      <c r="F23" s="311"/>
      <c r="G23" s="316"/>
      <c r="H23" s="316"/>
      <c r="I23" s="316"/>
      <c r="J23" s="319"/>
      <c r="K23" s="316"/>
      <c r="L23" s="322"/>
      <c r="M23" s="322"/>
      <c r="N23" s="316"/>
      <c r="O23" s="224">
        <v>4</v>
      </c>
      <c r="P23" s="223"/>
      <c r="Q23" s="224" t="b">
        <f t="shared" si="0"/>
        <v>0</v>
      </c>
      <c r="R23" s="224"/>
      <c r="S23" s="224"/>
      <c r="T23" s="225" t="e">
        <f>VLOOKUP(R23&amp;S23,Hoja1!$Q$4:$R$9,2,0)</f>
        <v>#N/A</v>
      </c>
      <c r="U23" s="224"/>
      <c r="V23" s="224"/>
      <c r="W23" s="224"/>
      <c r="X23" s="225" t="b">
        <f t="shared" si="7"/>
        <v>0</v>
      </c>
      <c r="Y23" s="214" t="b">
        <f>IF(Z23&lt;=20%,'Tabla probabilidad'!$B$5,IF(Z23&lt;=40%,'Tabla probabilidad'!$B$6,IF(Z23&lt;=60%,'Tabla probabilidad'!$B$7,IF(Z23&lt;=80%,'Tabla probabilidad'!$B$8,IF(Z23&lt;=100%,'Tabla probabilidad'!$B$9)))))</f>
        <v>0</v>
      </c>
      <c r="Z23" s="214" t="b">
        <f>IF(R23="Preventivo",(J20-(J20*T23)),IF(R23="Detectivo",(J20-(J20*T23)),IF(R23="Correctivo",(J20))))</f>
        <v>0</v>
      </c>
      <c r="AA23" s="326"/>
      <c r="AB23" s="326"/>
      <c r="AC23" s="214" t="b">
        <f t="shared" si="1"/>
        <v>0</v>
      </c>
      <c r="AD23" s="214" t="b">
        <f t="shared" si="8"/>
        <v>0</v>
      </c>
      <c r="AE23" s="326"/>
      <c r="AF23" s="326"/>
      <c r="AG23" s="313"/>
      <c r="AH23" s="313"/>
      <c r="AI23" s="329"/>
      <c r="AJ23" s="313"/>
      <c r="AK23" s="313"/>
      <c r="AL23" s="313"/>
      <c r="AM23" s="332"/>
      <c r="AN23" s="316"/>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c r="IW23" s="215"/>
      <c r="IX23" s="215"/>
      <c r="IY23" s="215"/>
      <c r="IZ23" s="215"/>
      <c r="JA23" s="215"/>
      <c r="JB23" s="215"/>
      <c r="JC23" s="215"/>
      <c r="JD23" s="215"/>
      <c r="JE23" s="215"/>
      <c r="JF23" s="215"/>
      <c r="JG23" s="215"/>
      <c r="JH23" s="215"/>
      <c r="JI23" s="215"/>
      <c r="JJ23" s="215"/>
      <c r="JK23" s="215"/>
      <c r="JL23" s="215"/>
      <c r="JM23" s="215"/>
      <c r="JN23" s="215"/>
      <c r="JO23" s="215"/>
      <c r="JP23" s="215"/>
      <c r="JQ23" s="215"/>
      <c r="JR23" s="215"/>
      <c r="JS23" s="215"/>
      <c r="JT23" s="215"/>
      <c r="JU23" s="215"/>
      <c r="JV23" s="215"/>
      <c r="JW23" s="215"/>
      <c r="JX23" s="215"/>
      <c r="JY23" s="215"/>
      <c r="JZ23" s="215"/>
      <c r="KA23" s="215"/>
      <c r="KB23" s="215"/>
      <c r="KC23" s="215"/>
      <c r="KD23" s="215"/>
      <c r="KE23" s="215"/>
      <c r="KF23" s="215"/>
      <c r="KG23" s="215"/>
      <c r="KH23" s="215"/>
      <c r="KI23" s="215"/>
      <c r="KJ23" s="215"/>
      <c r="KK23" s="215"/>
      <c r="KL23" s="215"/>
    </row>
    <row r="24" spans="1:298" s="216" customFormat="1" ht="42.75" customHeight="1" x14ac:dyDescent="0.2">
      <c r="A24" s="316"/>
      <c r="B24" s="311"/>
      <c r="C24" s="316"/>
      <c r="D24" s="211" t="s">
        <v>428</v>
      </c>
      <c r="E24" s="316"/>
      <c r="F24" s="311"/>
      <c r="G24" s="316"/>
      <c r="H24" s="316"/>
      <c r="I24" s="316"/>
      <c r="J24" s="319"/>
      <c r="K24" s="316"/>
      <c r="L24" s="322"/>
      <c r="M24" s="322"/>
      <c r="N24" s="316"/>
      <c r="O24" s="224">
        <v>5</v>
      </c>
      <c r="P24" s="223"/>
      <c r="Q24" s="224" t="b">
        <f t="shared" si="0"/>
        <v>0</v>
      </c>
      <c r="R24" s="224"/>
      <c r="S24" s="224"/>
      <c r="T24" s="225" t="e">
        <f>VLOOKUP(R24&amp;S24,Hoja1!$Q$4:$R$9,2,0)</f>
        <v>#N/A</v>
      </c>
      <c r="U24" s="224"/>
      <c r="V24" s="224"/>
      <c r="W24" s="224"/>
      <c r="X24" s="225" t="b">
        <f t="shared" si="7"/>
        <v>0</v>
      </c>
      <c r="Y24" s="214" t="b">
        <f>IF(Z24&lt;=20%,'Tabla probabilidad'!$B$5,IF(Z24&lt;=40%,'Tabla probabilidad'!$B$6,IF(Z24&lt;=60%,'Tabla probabilidad'!$B$7,IF(Z24&lt;=80%,'Tabla probabilidad'!$B$8,IF(Z24&lt;=100%,'Tabla probabilidad'!$B$9)))))</f>
        <v>0</v>
      </c>
      <c r="Z24" s="214" t="b">
        <f>IF(R24="Preventivo",(J20-(J20*T24)),IF(R24="Detectivo",(J20-(J20*T24)),IF(R24="Correctivo",(J20))))</f>
        <v>0</v>
      </c>
      <c r="AA24" s="327"/>
      <c r="AB24" s="327"/>
      <c r="AC24" s="214" t="b">
        <f t="shared" si="1"/>
        <v>0</v>
      </c>
      <c r="AD24" s="214" t="b">
        <f t="shared" si="8"/>
        <v>0</v>
      </c>
      <c r="AE24" s="327"/>
      <c r="AF24" s="327"/>
      <c r="AG24" s="314"/>
      <c r="AH24" s="314"/>
      <c r="AI24" s="336"/>
      <c r="AJ24" s="314"/>
      <c r="AK24" s="314"/>
      <c r="AL24" s="314"/>
      <c r="AM24" s="335"/>
      <c r="AN24" s="316"/>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c r="IW24" s="215"/>
      <c r="IX24" s="215"/>
      <c r="IY24" s="215"/>
      <c r="IZ24" s="215"/>
      <c r="JA24" s="215"/>
      <c r="JB24" s="215"/>
      <c r="JC24" s="215"/>
      <c r="JD24" s="215"/>
      <c r="JE24" s="215"/>
      <c r="JF24" s="215"/>
      <c r="JG24" s="215"/>
      <c r="JH24" s="215"/>
      <c r="JI24" s="215"/>
      <c r="JJ24" s="215"/>
      <c r="JK24" s="215"/>
      <c r="JL24" s="215"/>
      <c r="JM24" s="215"/>
      <c r="JN24" s="215"/>
      <c r="JO24" s="215"/>
      <c r="JP24" s="215"/>
      <c r="JQ24" s="215"/>
      <c r="JR24" s="215"/>
      <c r="JS24" s="215"/>
      <c r="JT24" s="215"/>
      <c r="JU24" s="215"/>
      <c r="JV24" s="215"/>
      <c r="JW24" s="215"/>
      <c r="JX24" s="215"/>
      <c r="JY24" s="215"/>
      <c r="JZ24" s="215"/>
      <c r="KA24" s="215"/>
      <c r="KB24" s="215"/>
      <c r="KC24" s="215"/>
      <c r="KD24" s="215"/>
      <c r="KE24" s="215"/>
      <c r="KF24" s="215"/>
      <c r="KG24" s="215"/>
      <c r="KH24" s="215"/>
      <c r="KI24" s="215"/>
      <c r="KJ24" s="215"/>
      <c r="KK24" s="215"/>
      <c r="KL24" s="215"/>
    </row>
    <row r="25" spans="1:298" s="216" customFormat="1" ht="101.25" customHeight="1" x14ac:dyDescent="0.2">
      <c r="A25" s="316">
        <v>4</v>
      </c>
      <c r="B25" s="312" t="s">
        <v>418</v>
      </c>
      <c r="C25" s="316" t="s">
        <v>289</v>
      </c>
      <c r="D25" s="211" t="s">
        <v>429</v>
      </c>
      <c r="E25" s="316" t="s">
        <v>485</v>
      </c>
      <c r="F25" s="312" t="s">
        <v>486</v>
      </c>
      <c r="G25" s="316" t="s">
        <v>290</v>
      </c>
      <c r="H25" s="316">
        <v>24</v>
      </c>
      <c r="I25" s="316" t="str">
        <f>IF(H25&lt;=2,'Tabla probabilidad'!$B$5,IF(H25&lt;=24,'Tabla probabilidad'!$B$6,IF(H25&lt;=500,'Tabla probabilidad'!$B$7,IF(H25&lt;=5000,'Tabla probabilidad'!$B$8,IF(H25&gt;5000,'Tabla probabilidad'!$B$9)))))</f>
        <v>Baja</v>
      </c>
      <c r="J25" s="319">
        <f>IF(H25&lt;=2,'Tabla probabilidad'!$D$5,IF(H25&lt;=24,'Tabla probabilidad'!$D$6,IF(H25&lt;=500,'Tabla probabilidad'!$D$7,IF(H25&lt;=5000,'Tabla probabilidad'!$D$8,IF(H25&gt;5000,'Tabla probabilidad'!$D$9)))))</f>
        <v>0.4</v>
      </c>
      <c r="K25" s="316" t="s">
        <v>278</v>
      </c>
      <c r="L25" s="316"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Menor</v>
      </c>
      <c r="M25" s="316"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40%</v>
      </c>
      <c r="N25" s="316" t="str">
        <f>VLOOKUP((I25&amp;L25),Hoja1!$B$4:$C$28,2,0)</f>
        <v>Moderado</v>
      </c>
      <c r="O25" s="194">
        <v>1</v>
      </c>
      <c r="P25" s="211" t="s">
        <v>435</v>
      </c>
      <c r="Q25" s="213" t="str">
        <f t="shared" si="0"/>
        <v>Probabilidad</v>
      </c>
      <c r="R25" s="213" t="s">
        <v>51</v>
      </c>
      <c r="S25" s="213" t="s">
        <v>56</v>
      </c>
      <c r="T25" s="214">
        <f>VLOOKUP(R25&amp;S25,Hoja1!$Q$4:$R$9,2,0)</f>
        <v>0.45</v>
      </c>
      <c r="U25" s="213" t="s">
        <v>58</v>
      </c>
      <c r="V25" s="213" t="s">
        <v>61</v>
      </c>
      <c r="W25" s="213" t="s">
        <v>64</v>
      </c>
      <c r="X25" s="214">
        <f>IF(Q25="Probabilidad",($J$25*T25),IF(Q25="Impacto"," "))</f>
        <v>0.18000000000000002</v>
      </c>
      <c r="Y25" s="214" t="str">
        <f>IF(Z25&lt;=20%,'Tabla probabilidad'!$B$5,IF(Z25&lt;=40%,'Tabla probabilidad'!$B$6,IF(Z25&lt;=60%,'Tabla probabilidad'!$B$7,IF(Z25&lt;=80%,'Tabla probabilidad'!$B$8,IF(Z25&lt;=100%,'Tabla probabilidad'!$B$9)))))</f>
        <v>Baja</v>
      </c>
      <c r="Z25" s="214">
        <f>IF(R25="Preventivo",(J25-(J25*T25)),IF(R25="Detectivo",(J25-(J25*T25)),IF(R25="Correctivo",(J25))))</f>
        <v>0.22</v>
      </c>
      <c r="AA25" s="325" t="str">
        <f>IF(AB25&lt;=20%,'Tabla probabilidad'!$B$5,IF(AB25&lt;=40%,'Tabla probabilidad'!$B$6,IF(AB25&lt;=60%,'Tabla probabilidad'!$B$7,IF(AB25&lt;=80%,'Tabla probabilidad'!$B$8,IF(AB25&lt;=100%,'Tabla probabilidad'!$B$9)))))</f>
        <v>Baja</v>
      </c>
      <c r="AB25" s="325">
        <f>AVERAGE(Z25:Z29)</f>
        <v>0.22</v>
      </c>
      <c r="AC25" s="214" t="str">
        <f t="shared" si="1"/>
        <v>Menor</v>
      </c>
      <c r="AD25" s="214">
        <f>IF(Q25="Probabilidad",(($M$25-0)),IF(Q25="Impacto",($M$25-($M$25*T25))))</f>
        <v>0.4</v>
      </c>
      <c r="AE25" s="325" t="str">
        <f>IF(AF25&lt;=20%,"Leve",IF(AF25&lt;=40%,"Menor",IF(AF25&lt;=60%,"Moderado",IF(AF25&lt;=80%,"Mayor",IF(AF25&lt;=100%,"Catastrófico")))))</f>
        <v>Menor</v>
      </c>
      <c r="AF25" s="325">
        <f>AVERAGE(AD25:AD29)</f>
        <v>0.4</v>
      </c>
      <c r="AG25" s="315" t="str">
        <f>VLOOKUP(AA25&amp;AE25,Hoja1!$B$4:$C$28,2,0)</f>
        <v>Moderado</v>
      </c>
      <c r="AH25" s="315" t="s">
        <v>274</v>
      </c>
      <c r="AI25" s="328" t="s">
        <v>458</v>
      </c>
      <c r="AJ25" s="315" t="s">
        <v>438</v>
      </c>
      <c r="AK25" s="324">
        <v>44228</v>
      </c>
      <c r="AL25" s="324">
        <v>44561</v>
      </c>
      <c r="AM25" s="331"/>
      <c r="AN25" s="316" t="s">
        <v>171</v>
      </c>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c r="IW25" s="215"/>
      <c r="IX25" s="215"/>
      <c r="IY25" s="215"/>
      <c r="IZ25" s="215"/>
      <c r="JA25" s="215"/>
      <c r="JB25" s="215"/>
      <c r="JC25" s="215"/>
      <c r="JD25" s="215"/>
      <c r="JE25" s="215"/>
      <c r="JF25" s="215"/>
      <c r="JG25" s="215"/>
      <c r="JH25" s="215"/>
      <c r="JI25" s="215"/>
      <c r="JJ25" s="215"/>
      <c r="JK25" s="215"/>
      <c r="JL25" s="215"/>
      <c r="JM25" s="215"/>
      <c r="JN25" s="215"/>
      <c r="JO25" s="215"/>
      <c r="JP25" s="215"/>
      <c r="JQ25" s="215"/>
      <c r="JR25" s="215"/>
      <c r="JS25" s="215"/>
      <c r="JT25" s="215"/>
      <c r="JU25" s="215"/>
      <c r="JV25" s="215"/>
      <c r="JW25" s="215"/>
      <c r="JX25" s="215"/>
      <c r="JY25" s="215"/>
      <c r="JZ25" s="215"/>
      <c r="KA25" s="215"/>
      <c r="KB25" s="215"/>
      <c r="KC25" s="215"/>
      <c r="KD25" s="215"/>
      <c r="KE25" s="215"/>
      <c r="KF25" s="215"/>
      <c r="KG25" s="215"/>
      <c r="KH25" s="215"/>
      <c r="KI25" s="215"/>
      <c r="KJ25" s="215"/>
      <c r="KK25" s="215"/>
      <c r="KL25" s="215"/>
    </row>
    <row r="26" spans="1:298" s="216" customFormat="1" ht="63.75" x14ac:dyDescent="0.2">
      <c r="A26" s="316"/>
      <c r="B26" s="312"/>
      <c r="C26" s="316"/>
      <c r="D26" s="226" t="s">
        <v>380</v>
      </c>
      <c r="E26" s="316"/>
      <c r="F26" s="312"/>
      <c r="G26" s="316"/>
      <c r="H26" s="316"/>
      <c r="I26" s="316"/>
      <c r="J26" s="319"/>
      <c r="K26" s="316"/>
      <c r="L26" s="316"/>
      <c r="M26" s="316"/>
      <c r="N26" s="316"/>
      <c r="O26" s="224">
        <v>2</v>
      </c>
      <c r="P26" s="223"/>
      <c r="Q26" s="224" t="b">
        <f t="shared" si="0"/>
        <v>0</v>
      </c>
      <c r="R26" s="224"/>
      <c r="S26" s="224"/>
      <c r="T26" s="225" t="e">
        <f>VLOOKUP(R26&amp;S26,Hoja1!$Q$4:$R$9,2,0)</f>
        <v>#N/A</v>
      </c>
      <c r="U26" s="224"/>
      <c r="V26" s="224"/>
      <c r="W26" s="224"/>
      <c r="X26" s="225" t="b">
        <f t="shared" ref="X26:X28" si="9">IF(Q26="Probabilidad",($J$25*T26),IF(Q26="Impacto"," "))</f>
        <v>0</v>
      </c>
      <c r="Y26" s="227" t="b">
        <f>IF(Z26&lt;=20%,'Tabla probabilidad'!$B$5,IF(Z26&lt;=40%,'Tabla probabilidad'!$B$6,IF(Z26&lt;=60%,'Tabla probabilidad'!$B$7,IF(Z26&lt;=80%,'Tabla probabilidad'!$B$8,IF(Z26&lt;=100%,'Tabla probabilidad'!$B$9)))))</f>
        <v>0</v>
      </c>
      <c r="Z26" s="227" t="b">
        <f t="shared" ref="Z26:Z28" si="10">IF(R26="Preventivo",(J22-(J22*T26)),IF(R26="Detectivo",(J22-(J22*T26)),IF(R26="Correctivo",(J22))))</f>
        <v>0</v>
      </c>
      <c r="AA26" s="326"/>
      <c r="AB26" s="326"/>
      <c r="AC26" s="227"/>
      <c r="AD26" s="227"/>
      <c r="AE26" s="326"/>
      <c r="AF26" s="326"/>
      <c r="AG26" s="313"/>
      <c r="AH26" s="313"/>
      <c r="AI26" s="329"/>
      <c r="AJ26" s="313"/>
      <c r="AK26" s="330"/>
      <c r="AL26" s="330"/>
      <c r="AM26" s="332"/>
      <c r="AN26" s="316"/>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215"/>
      <c r="BV26" s="215"/>
      <c r="BW26" s="215"/>
      <c r="BX26" s="215"/>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c r="DW26" s="215"/>
      <c r="DX26" s="215"/>
      <c r="DY26" s="215"/>
      <c r="DZ26" s="215"/>
      <c r="EA26" s="215"/>
      <c r="EB26" s="215"/>
      <c r="EC26" s="215"/>
      <c r="ED26" s="215"/>
      <c r="EE26" s="215"/>
      <c r="EF26" s="215"/>
      <c r="EG26" s="215"/>
      <c r="EH26" s="215"/>
      <c r="EI26" s="215"/>
      <c r="EJ26" s="215"/>
      <c r="EK26" s="215"/>
      <c r="EL26" s="215"/>
      <c r="EM26" s="215"/>
      <c r="EN26" s="215"/>
      <c r="EO26" s="215"/>
      <c r="EP26" s="215"/>
      <c r="EQ26" s="215"/>
      <c r="ER26" s="215"/>
      <c r="ES26" s="215"/>
      <c r="ET26" s="215"/>
      <c r="EU26" s="215"/>
      <c r="EV26" s="215"/>
      <c r="EW26" s="215"/>
      <c r="EX26" s="215"/>
      <c r="EY26" s="215"/>
      <c r="EZ26" s="215"/>
      <c r="FA26" s="215"/>
      <c r="FB26" s="215"/>
      <c r="FC26" s="215"/>
      <c r="FD26" s="215"/>
      <c r="FE26" s="215"/>
      <c r="FF26" s="215"/>
      <c r="FG26" s="215"/>
      <c r="FH26" s="215"/>
      <c r="FI26" s="215"/>
      <c r="FJ26" s="215"/>
      <c r="FK26" s="215"/>
      <c r="FL26" s="215"/>
      <c r="FM26" s="215"/>
      <c r="FN26" s="215"/>
      <c r="FO26" s="215"/>
      <c r="FP26" s="215"/>
      <c r="FQ26" s="215"/>
      <c r="FR26" s="215"/>
      <c r="FS26" s="215"/>
      <c r="FT26" s="215"/>
      <c r="FU26" s="215"/>
      <c r="FV26" s="215"/>
      <c r="FW26" s="215"/>
      <c r="FX26" s="215"/>
      <c r="FY26" s="215"/>
      <c r="FZ26" s="215"/>
      <c r="GA26" s="215"/>
      <c r="GB26" s="215"/>
      <c r="GC26" s="215"/>
      <c r="GD26" s="215"/>
      <c r="GE26" s="215"/>
      <c r="GF26" s="215"/>
      <c r="GG26" s="215"/>
      <c r="GH26" s="215"/>
      <c r="GI26" s="215"/>
      <c r="GJ26" s="215"/>
      <c r="GK26" s="215"/>
      <c r="GL26" s="215"/>
      <c r="GM26" s="215"/>
      <c r="GN26" s="215"/>
      <c r="GO26" s="215"/>
      <c r="GP26" s="215"/>
      <c r="GQ26" s="215"/>
      <c r="GR26" s="215"/>
      <c r="GS26" s="215"/>
      <c r="GT26" s="215"/>
      <c r="GU26" s="215"/>
      <c r="GV26" s="215"/>
      <c r="GW26" s="215"/>
      <c r="GX26" s="215"/>
      <c r="GY26" s="215"/>
      <c r="GZ26" s="215"/>
      <c r="HA26" s="215"/>
      <c r="HB26" s="215"/>
      <c r="HC26" s="215"/>
      <c r="HD26" s="215"/>
      <c r="HE26" s="215"/>
      <c r="HF26" s="215"/>
      <c r="HG26" s="215"/>
      <c r="HH26" s="215"/>
      <c r="HI26" s="215"/>
      <c r="HJ26" s="215"/>
      <c r="HK26" s="215"/>
      <c r="HL26" s="215"/>
      <c r="HM26" s="215"/>
      <c r="HN26" s="215"/>
      <c r="HO26" s="215"/>
      <c r="HP26" s="215"/>
      <c r="HQ26" s="215"/>
      <c r="HR26" s="215"/>
      <c r="HS26" s="215"/>
      <c r="HT26" s="215"/>
      <c r="HU26" s="215"/>
      <c r="HV26" s="215"/>
      <c r="HW26" s="215"/>
      <c r="HX26" s="215"/>
      <c r="HY26" s="215"/>
      <c r="HZ26" s="215"/>
      <c r="IA26" s="215"/>
      <c r="IB26" s="215"/>
      <c r="IC26" s="215"/>
      <c r="ID26" s="215"/>
      <c r="IE26" s="215"/>
      <c r="IF26" s="215"/>
      <c r="IG26" s="215"/>
      <c r="IH26" s="215"/>
      <c r="II26" s="215"/>
      <c r="IJ26" s="215"/>
      <c r="IK26" s="215"/>
      <c r="IL26" s="215"/>
      <c r="IM26" s="215"/>
      <c r="IN26" s="215"/>
      <c r="IO26" s="215"/>
      <c r="IP26" s="215"/>
      <c r="IQ26" s="215"/>
      <c r="IR26" s="215"/>
      <c r="IS26" s="215"/>
      <c r="IT26" s="215"/>
      <c r="IU26" s="215"/>
      <c r="IV26" s="215"/>
      <c r="IW26" s="215"/>
      <c r="IX26" s="215"/>
      <c r="IY26" s="215"/>
      <c r="IZ26" s="215"/>
      <c r="JA26" s="215"/>
      <c r="JB26" s="215"/>
      <c r="JC26" s="215"/>
      <c r="JD26" s="215"/>
      <c r="JE26" s="215"/>
      <c r="JF26" s="215"/>
      <c r="JG26" s="215"/>
      <c r="JH26" s="215"/>
      <c r="JI26" s="215"/>
      <c r="JJ26" s="215"/>
      <c r="JK26" s="215"/>
      <c r="JL26" s="215"/>
      <c r="JM26" s="215"/>
      <c r="JN26" s="215"/>
      <c r="JO26" s="215"/>
      <c r="JP26" s="215"/>
      <c r="JQ26" s="215"/>
      <c r="JR26" s="215"/>
      <c r="JS26" s="215"/>
      <c r="JT26" s="215"/>
      <c r="JU26" s="215"/>
      <c r="JV26" s="215"/>
      <c r="JW26" s="215"/>
      <c r="JX26" s="215"/>
      <c r="JY26" s="215"/>
      <c r="JZ26" s="215"/>
      <c r="KA26" s="215"/>
      <c r="KB26" s="215"/>
      <c r="KC26" s="215"/>
      <c r="KD26" s="215"/>
      <c r="KE26" s="215"/>
      <c r="KF26" s="215"/>
      <c r="KG26" s="215"/>
      <c r="KH26" s="215"/>
      <c r="KI26" s="215"/>
      <c r="KJ26" s="215"/>
      <c r="KK26" s="215"/>
      <c r="KL26" s="215"/>
    </row>
    <row r="27" spans="1:298" s="216" customFormat="1" ht="12.75" x14ac:dyDescent="0.2">
      <c r="A27" s="316"/>
      <c r="B27" s="312"/>
      <c r="C27" s="316"/>
      <c r="D27" s="226"/>
      <c r="E27" s="316"/>
      <c r="F27" s="312"/>
      <c r="G27" s="316"/>
      <c r="H27" s="316"/>
      <c r="I27" s="316"/>
      <c r="J27" s="319"/>
      <c r="K27" s="316"/>
      <c r="L27" s="316"/>
      <c r="M27" s="316"/>
      <c r="N27" s="316"/>
      <c r="O27" s="224">
        <v>3</v>
      </c>
      <c r="P27" s="223"/>
      <c r="Q27" s="224" t="b">
        <f t="shared" si="0"/>
        <v>0</v>
      </c>
      <c r="R27" s="224"/>
      <c r="S27" s="224"/>
      <c r="T27" s="225" t="e">
        <f>VLOOKUP(R27&amp;S27,Hoja1!$Q$4:$R$9,2,0)</f>
        <v>#N/A</v>
      </c>
      <c r="U27" s="224"/>
      <c r="V27" s="224"/>
      <c r="W27" s="224"/>
      <c r="X27" s="225" t="b">
        <f t="shared" si="9"/>
        <v>0</v>
      </c>
      <c r="Y27" s="227" t="b">
        <f>IF(Z27&lt;=20%,'Tabla probabilidad'!$B$5,IF(Z27&lt;=40%,'Tabla probabilidad'!$B$6,IF(Z27&lt;=60%,'Tabla probabilidad'!$B$7,IF(Z27&lt;=80%,'Tabla probabilidad'!$B$8,IF(Z27&lt;=100%,'Tabla probabilidad'!$B$9)))))</f>
        <v>0</v>
      </c>
      <c r="Z27" s="227" t="b">
        <f t="shared" si="10"/>
        <v>0</v>
      </c>
      <c r="AA27" s="326"/>
      <c r="AB27" s="326"/>
      <c r="AC27" s="227"/>
      <c r="AD27" s="227"/>
      <c r="AE27" s="326"/>
      <c r="AF27" s="326"/>
      <c r="AG27" s="313"/>
      <c r="AH27" s="313"/>
      <c r="AI27" s="329"/>
      <c r="AJ27" s="313"/>
      <c r="AK27" s="330"/>
      <c r="AL27" s="330"/>
      <c r="AM27" s="332"/>
      <c r="AN27" s="316"/>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215"/>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215"/>
      <c r="CV27" s="215"/>
      <c r="CW27" s="215"/>
      <c r="CX27" s="215"/>
      <c r="CY27" s="215"/>
      <c r="CZ27" s="215"/>
      <c r="DA27" s="215"/>
      <c r="DB27" s="215"/>
      <c r="DC27" s="215"/>
      <c r="DD27" s="215"/>
      <c r="DE27" s="215"/>
      <c r="DF27" s="215"/>
      <c r="DG27" s="215"/>
      <c r="DH27" s="215"/>
      <c r="DI27" s="215"/>
      <c r="DJ27" s="215"/>
      <c r="DK27" s="215"/>
      <c r="DL27" s="215"/>
      <c r="DM27" s="215"/>
      <c r="DN27" s="215"/>
      <c r="DO27" s="215"/>
      <c r="DP27" s="215"/>
      <c r="DQ27" s="215"/>
      <c r="DR27" s="215"/>
      <c r="DS27" s="215"/>
      <c r="DT27" s="215"/>
      <c r="DU27" s="215"/>
      <c r="DV27" s="215"/>
      <c r="DW27" s="215"/>
      <c r="DX27" s="215"/>
      <c r="DY27" s="215"/>
      <c r="DZ27" s="215"/>
      <c r="EA27" s="215"/>
      <c r="EB27" s="215"/>
      <c r="EC27" s="215"/>
      <c r="ED27" s="215"/>
      <c r="EE27" s="215"/>
      <c r="EF27" s="215"/>
      <c r="EG27" s="215"/>
      <c r="EH27" s="215"/>
      <c r="EI27" s="215"/>
      <c r="EJ27" s="215"/>
      <c r="EK27" s="215"/>
      <c r="EL27" s="215"/>
      <c r="EM27" s="215"/>
      <c r="EN27" s="215"/>
      <c r="EO27" s="215"/>
      <c r="EP27" s="215"/>
      <c r="EQ27" s="215"/>
      <c r="ER27" s="215"/>
      <c r="ES27" s="215"/>
      <c r="ET27" s="215"/>
      <c r="EU27" s="215"/>
      <c r="EV27" s="215"/>
      <c r="EW27" s="215"/>
      <c r="EX27" s="215"/>
      <c r="EY27" s="215"/>
      <c r="EZ27" s="215"/>
      <c r="FA27" s="215"/>
      <c r="FB27" s="215"/>
      <c r="FC27" s="215"/>
      <c r="FD27" s="215"/>
      <c r="FE27" s="215"/>
      <c r="FF27" s="215"/>
      <c r="FG27" s="215"/>
      <c r="FH27" s="215"/>
      <c r="FI27" s="215"/>
      <c r="FJ27" s="215"/>
      <c r="FK27" s="215"/>
      <c r="FL27" s="215"/>
      <c r="FM27" s="215"/>
      <c r="FN27" s="215"/>
      <c r="FO27" s="215"/>
      <c r="FP27" s="215"/>
      <c r="FQ27" s="215"/>
      <c r="FR27" s="215"/>
      <c r="FS27" s="215"/>
      <c r="FT27" s="215"/>
      <c r="FU27" s="215"/>
      <c r="FV27" s="215"/>
      <c r="FW27" s="215"/>
      <c r="FX27" s="215"/>
      <c r="FY27" s="215"/>
      <c r="FZ27" s="215"/>
      <c r="GA27" s="215"/>
      <c r="GB27" s="215"/>
      <c r="GC27" s="215"/>
      <c r="GD27" s="215"/>
      <c r="GE27" s="215"/>
      <c r="GF27" s="215"/>
      <c r="GG27" s="215"/>
      <c r="GH27" s="215"/>
      <c r="GI27" s="215"/>
      <c r="GJ27" s="215"/>
      <c r="GK27" s="215"/>
      <c r="GL27" s="215"/>
      <c r="GM27" s="215"/>
      <c r="GN27" s="215"/>
      <c r="GO27" s="215"/>
      <c r="GP27" s="215"/>
      <c r="GQ27" s="215"/>
      <c r="GR27" s="215"/>
      <c r="GS27" s="215"/>
      <c r="GT27" s="215"/>
      <c r="GU27" s="215"/>
      <c r="GV27" s="215"/>
      <c r="GW27" s="215"/>
      <c r="GX27" s="215"/>
      <c r="GY27" s="215"/>
      <c r="GZ27" s="215"/>
      <c r="HA27" s="215"/>
      <c r="HB27" s="215"/>
      <c r="HC27" s="215"/>
      <c r="HD27" s="215"/>
      <c r="HE27" s="215"/>
      <c r="HF27" s="215"/>
      <c r="HG27" s="215"/>
      <c r="HH27" s="215"/>
      <c r="HI27" s="215"/>
      <c r="HJ27" s="215"/>
      <c r="HK27" s="215"/>
      <c r="HL27" s="215"/>
      <c r="HM27" s="215"/>
      <c r="HN27" s="215"/>
      <c r="HO27" s="215"/>
      <c r="HP27" s="215"/>
      <c r="HQ27" s="215"/>
      <c r="HR27" s="215"/>
      <c r="HS27" s="215"/>
      <c r="HT27" s="215"/>
      <c r="HU27" s="215"/>
      <c r="HV27" s="215"/>
      <c r="HW27" s="215"/>
      <c r="HX27" s="215"/>
      <c r="HY27" s="215"/>
      <c r="HZ27" s="215"/>
      <c r="IA27" s="215"/>
      <c r="IB27" s="215"/>
      <c r="IC27" s="215"/>
      <c r="ID27" s="215"/>
      <c r="IE27" s="215"/>
      <c r="IF27" s="215"/>
      <c r="IG27" s="215"/>
      <c r="IH27" s="215"/>
      <c r="II27" s="215"/>
      <c r="IJ27" s="215"/>
      <c r="IK27" s="215"/>
      <c r="IL27" s="215"/>
      <c r="IM27" s="215"/>
      <c r="IN27" s="215"/>
      <c r="IO27" s="215"/>
      <c r="IP27" s="215"/>
      <c r="IQ27" s="215"/>
      <c r="IR27" s="215"/>
      <c r="IS27" s="215"/>
      <c r="IT27" s="215"/>
      <c r="IU27" s="215"/>
      <c r="IV27" s="215"/>
      <c r="IW27" s="215"/>
      <c r="IX27" s="215"/>
      <c r="IY27" s="215"/>
      <c r="IZ27" s="215"/>
      <c r="JA27" s="215"/>
      <c r="JB27" s="215"/>
      <c r="JC27" s="215"/>
      <c r="JD27" s="215"/>
      <c r="JE27" s="215"/>
      <c r="JF27" s="215"/>
      <c r="JG27" s="215"/>
      <c r="JH27" s="215"/>
      <c r="JI27" s="215"/>
      <c r="JJ27" s="215"/>
      <c r="JK27" s="215"/>
      <c r="JL27" s="215"/>
      <c r="JM27" s="215"/>
      <c r="JN27" s="215"/>
      <c r="JO27" s="215"/>
      <c r="JP27" s="215"/>
      <c r="JQ27" s="215"/>
      <c r="JR27" s="215"/>
      <c r="JS27" s="215"/>
      <c r="JT27" s="215"/>
      <c r="JU27" s="215"/>
      <c r="JV27" s="215"/>
      <c r="JW27" s="215"/>
      <c r="JX27" s="215"/>
      <c r="JY27" s="215"/>
      <c r="JZ27" s="215"/>
      <c r="KA27" s="215"/>
      <c r="KB27" s="215"/>
      <c r="KC27" s="215"/>
      <c r="KD27" s="215"/>
      <c r="KE27" s="215"/>
      <c r="KF27" s="215"/>
      <c r="KG27" s="215"/>
      <c r="KH27" s="215"/>
      <c r="KI27" s="215"/>
      <c r="KJ27" s="215"/>
      <c r="KK27" s="215"/>
      <c r="KL27" s="215"/>
    </row>
    <row r="28" spans="1:298" s="216" customFormat="1" ht="12.75" x14ac:dyDescent="0.2">
      <c r="A28" s="316"/>
      <c r="B28" s="312"/>
      <c r="C28" s="316"/>
      <c r="D28" s="226"/>
      <c r="E28" s="316"/>
      <c r="F28" s="312"/>
      <c r="G28" s="316"/>
      <c r="H28" s="316"/>
      <c r="I28" s="316"/>
      <c r="J28" s="319"/>
      <c r="K28" s="316"/>
      <c r="L28" s="316"/>
      <c r="M28" s="316"/>
      <c r="N28" s="316"/>
      <c r="O28" s="224">
        <v>4</v>
      </c>
      <c r="P28" s="223"/>
      <c r="Q28" s="224" t="b">
        <f t="shared" si="0"/>
        <v>0</v>
      </c>
      <c r="R28" s="224"/>
      <c r="S28" s="224"/>
      <c r="T28" s="225" t="e">
        <f>VLOOKUP(R28&amp;S28,Hoja1!$Q$4:$R$9,2,0)</f>
        <v>#N/A</v>
      </c>
      <c r="U28" s="224"/>
      <c r="V28" s="224"/>
      <c r="W28" s="224"/>
      <c r="X28" s="225" t="b">
        <f t="shared" si="9"/>
        <v>0</v>
      </c>
      <c r="Y28" s="227" t="b">
        <f>IF(Z28&lt;=20%,'Tabla probabilidad'!$B$5,IF(Z28&lt;=40%,'Tabla probabilidad'!$B$6,IF(Z28&lt;=60%,'Tabla probabilidad'!$B$7,IF(Z28&lt;=80%,'Tabla probabilidad'!$B$8,IF(Z28&lt;=100%,'Tabla probabilidad'!$B$9)))))</f>
        <v>0</v>
      </c>
      <c r="Z28" s="227" t="b">
        <f t="shared" si="10"/>
        <v>0</v>
      </c>
      <c r="AA28" s="326"/>
      <c r="AB28" s="326"/>
      <c r="AC28" s="227"/>
      <c r="AD28" s="227"/>
      <c r="AE28" s="326"/>
      <c r="AF28" s="326"/>
      <c r="AG28" s="313"/>
      <c r="AH28" s="313"/>
      <c r="AI28" s="329"/>
      <c r="AJ28" s="313"/>
      <c r="AK28" s="330"/>
      <c r="AL28" s="330"/>
      <c r="AM28" s="332"/>
      <c r="AN28" s="316"/>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215"/>
      <c r="CR28" s="215"/>
      <c r="CS28" s="215"/>
      <c r="CT28" s="215"/>
      <c r="CU28" s="215"/>
      <c r="CV28" s="215"/>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5"/>
      <c r="DV28" s="215"/>
      <c r="DW28" s="215"/>
      <c r="DX28" s="215"/>
      <c r="DY28" s="215"/>
      <c r="DZ28" s="215"/>
      <c r="EA28" s="215"/>
      <c r="EB28" s="215"/>
      <c r="EC28" s="215"/>
      <c r="ED28" s="215"/>
      <c r="EE28" s="215"/>
      <c r="EF28" s="215"/>
      <c r="EG28" s="215"/>
      <c r="EH28" s="215"/>
      <c r="EI28" s="215"/>
      <c r="EJ28" s="215"/>
      <c r="EK28" s="215"/>
      <c r="EL28" s="215"/>
      <c r="EM28" s="215"/>
      <c r="EN28" s="215"/>
      <c r="EO28" s="215"/>
      <c r="EP28" s="215"/>
      <c r="EQ28" s="215"/>
      <c r="ER28" s="215"/>
      <c r="ES28" s="215"/>
      <c r="ET28" s="215"/>
      <c r="EU28" s="215"/>
      <c r="EV28" s="215"/>
      <c r="EW28" s="215"/>
      <c r="EX28" s="215"/>
      <c r="EY28" s="215"/>
      <c r="EZ28" s="215"/>
      <c r="FA28" s="215"/>
      <c r="FB28" s="215"/>
      <c r="FC28" s="215"/>
      <c r="FD28" s="215"/>
      <c r="FE28" s="215"/>
      <c r="FF28" s="215"/>
      <c r="FG28" s="215"/>
      <c r="FH28" s="215"/>
      <c r="FI28" s="215"/>
      <c r="FJ28" s="215"/>
      <c r="FK28" s="215"/>
      <c r="FL28" s="215"/>
      <c r="FM28" s="215"/>
      <c r="FN28" s="215"/>
      <c r="FO28" s="215"/>
      <c r="FP28" s="215"/>
      <c r="FQ28" s="215"/>
      <c r="FR28" s="215"/>
      <c r="FS28" s="215"/>
      <c r="FT28" s="215"/>
      <c r="FU28" s="215"/>
      <c r="FV28" s="215"/>
      <c r="FW28" s="215"/>
      <c r="FX28" s="215"/>
      <c r="FY28" s="215"/>
      <c r="FZ28" s="215"/>
      <c r="GA28" s="215"/>
      <c r="GB28" s="215"/>
      <c r="GC28" s="215"/>
      <c r="GD28" s="215"/>
      <c r="GE28" s="215"/>
      <c r="GF28" s="215"/>
      <c r="GG28" s="215"/>
      <c r="GH28" s="215"/>
      <c r="GI28" s="215"/>
      <c r="GJ28" s="215"/>
      <c r="GK28" s="215"/>
      <c r="GL28" s="215"/>
      <c r="GM28" s="215"/>
      <c r="GN28" s="215"/>
      <c r="GO28" s="215"/>
      <c r="GP28" s="215"/>
      <c r="GQ28" s="215"/>
      <c r="GR28" s="215"/>
      <c r="GS28" s="215"/>
      <c r="GT28" s="215"/>
      <c r="GU28" s="215"/>
      <c r="GV28" s="215"/>
      <c r="GW28" s="215"/>
      <c r="GX28" s="215"/>
      <c r="GY28" s="215"/>
      <c r="GZ28" s="215"/>
      <c r="HA28" s="215"/>
      <c r="HB28" s="215"/>
      <c r="HC28" s="215"/>
      <c r="HD28" s="215"/>
      <c r="HE28" s="215"/>
      <c r="HF28" s="215"/>
      <c r="HG28" s="215"/>
      <c r="HH28" s="215"/>
      <c r="HI28" s="215"/>
      <c r="HJ28" s="215"/>
      <c r="HK28" s="215"/>
      <c r="HL28" s="215"/>
      <c r="HM28" s="215"/>
      <c r="HN28" s="215"/>
      <c r="HO28" s="215"/>
      <c r="HP28" s="215"/>
      <c r="HQ28" s="215"/>
      <c r="HR28" s="215"/>
      <c r="HS28" s="215"/>
      <c r="HT28" s="215"/>
      <c r="HU28" s="215"/>
      <c r="HV28" s="215"/>
      <c r="HW28" s="215"/>
      <c r="HX28" s="215"/>
      <c r="HY28" s="215"/>
      <c r="HZ28" s="215"/>
      <c r="IA28" s="215"/>
      <c r="IB28" s="215"/>
      <c r="IC28" s="215"/>
      <c r="ID28" s="215"/>
      <c r="IE28" s="215"/>
      <c r="IF28" s="215"/>
      <c r="IG28" s="215"/>
      <c r="IH28" s="215"/>
      <c r="II28" s="215"/>
      <c r="IJ28" s="215"/>
      <c r="IK28" s="215"/>
      <c r="IL28" s="215"/>
      <c r="IM28" s="215"/>
      <c r="IN28" s="215"/>
      <c r="IO28" s="215"/>
      <c r="IP28" s="215"/>
      <c r="IQ28" s="215"/>
      <c r="IR28" s="215"/>
      <c r="IS28" s="215"/>
      <c r="IT28" s="215"/>
      <c r="IU28" s="215"/>
      <c r="IV28" s="215"/>
      <c r="IW28" s="215"/>
      <c r="IX28" s="215"/>
      <c r="IY28" s="215"/>
      <c r="IZ28" s="215"/>
      <c r="JA28" s="215"/>
      <c r="JB28" s="215"/>
      <c r="JC28" s="215"/>
      <c r="JD28" s="215"/>
      <c r="JE28" s="215"/>
      <c r="JF28" s="215"/>
      <c r="JG28" s="215"/>
      <c r="JH28" s="215"/>
      <c r="JI28" s="215"/>
      <c r="JJ28" s="215"/>
      <c r="JK28" s="215"/>
      <c r="JL28" s="215"/>
      <c r="JM28" s="215"/>
      <c r="JN28" s="215"/>
      <c r="JO28" s="215"/>
      <c r="JP28" s="215"/>
      <c r="JQ28" s="215"/>
      <c r="JR28" s="215"/>
      <c r="JS28" s="215"/>
      <c r="JT28" s="215"/>
      <c r="JU28" s="215"/>
      <c r="JV28" s="215"/>
      <c r="JW28" s="215"/>
      <c r="JX28" s="215"/>
      <c r="JY28" s="215"/>
      <c r="JZ28" s="215"/>
      <c r="KA28" s="215"/>
      <c r="KB28" s="215"/>
      <c r="KC28" s="215"/>
      <c r="KD28" s="215"/>
      <c r="KE28" s="215"/>
      <c r="KF28" s="215"/>
      <c r="KG28" s="215"/>
      <c r="KH28" s="215"/>
      <c r="KI28" s="215"/>
      <c r="KJ28" s="215"/>
      <c r="KK28" s="215"/>
      <c r="KL28" s="215"/>
    </row>
    <row r="29" spans="1:298" s="216" customFormat="1" ht="12.75" x14ac:dyDescent="0.2">
      <c r="A29" s="316"/>
      <c r="B29" s="312"/>
      <c r="C29" s="316"/>
      <c r="D29" s="211"/>
      <c r="E29" s="316"/>
      <c r="F29" s="312"/>
      <c r="G29" s="316"/>
      <c r="H29" s="316"/>
      <c r="I29" s="316"/>
      <c r="J29" s="319"/>
      <c r="K29" s="316"/>
      <c r="L29" s="322"/>
      <c r="M29" s="322"/>
      <c r="N29" s="316"/>
      <c r="O29" s="224">
        <v>5</v>
      </c>
      <c r="P29" s="223"/>
      <c r="Q29" s="224" t="b">
        <f t="shared" si="0"/>
        <v>0</v>
      </c>
      <c r="R29" s="224"/>
      <c r="S29" s="224"/>
      <c r="T29" s="225" t="e">
        <f>VLOOKUP(R29&amp;S29,Hoja1!$Q$4:$R$9,2,0)</f>
        <v>#N/A</v>
      </c>
      <c r="U29" s="224"/>
      <c r="V29" s="224"/>
      <c r="W29" s="224"/>
      <c r="X29" s="225" t="b">
        <f t="shared" ref="X29" si="11">IF(Q29="Probabilidad",($J$25*T29),IF(Q29="Impacto"," "))</f>
        <v>0</v>
      </c>
      <c r="Y29" s="214" t="b">
        <f>IF(Z29&lt;=20%,'Tabla probabilidad'!$B$5,IF(Z29&lt;=40%,'Tabla probabilidad'!$B$6,IF(Z29&lt;=60%,'Tabla probabilidad'!$B$7,IF(Z29&lt;=80%,'Tabla probabilidad'!$B$8,IF(Z29&lt;=100%,'Tabla probabilidad'!$B$9)))))</f>
        <v>0</v>
      </c>
      <c r="Z29" s="214" t="b">
        <f>IF(R29="Preventivo",(J25-(J25*T29)),IF(R29="Detectivo",(J25-(J25*T29)),IF(R29="Correctivo",(J25))))</f>
        <v>0</v>
      </c>
      <c r="AA29" s="326"/>
      <c r="AB29" s="326"/>
      <c r="AC29" s="214" t="b">
        <f t="shared" si="1"/>
        <v>0</v>
      </c>
      <c r="AD29" s="214" t="b">
        <f t="shared" ref="AD29" si="12">IF(Q29="Probabilidad",(($M$25-0)),IF(Q29="Impacto",($M$25-($M$25*T29))))</f>
        <v>0</v>
      </c>
      <c r="AE29" s="326"/>
      <c r="AF29" s="326"/>
      <c r="AG29" s="313"/>
      <c r="AH29" s="313"/>
      <c r="AI29" s="329"/>
      <c r="AJ29" s="313"/>
      <c r="AK29" s="313"/>
      <c r="AL29" s="313"/>
      <c r="AM29" s="332"/>
      <c r="AN29" s="316"/>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5"/>
      <c r="BZ29" s="215"/>
      <c r="CA29" s="215"/>
      <c r="CB29" s="215"/>
      <c r="CC29" s="215"/>
      <c r="CD29" s="215"/>
      <c r="CE29" s="215"/>
      <c r="CF29" s="215"/>
      <c r="CG29" s="215"/>
      <c r="CH29" s="215"/>
      <c r="CI29" s="215"/>
      <c r="CJ29" s="215"/>
      <c r="CK29" s="215"/>
      <c r="CL29" s="215"/>
      <c r="CM29" s="215"/>
      <c r="CN29" s="215"/>
      <c r="CO29" s="215"/>
      <c r="CP29" s="215"/>
      <c r="CQ29" s="215"/>
      <c r="CR29" s="215"/>
      <c r="CS29" s="215"/>
      <c r="CT29" s="215"/>
      <c r="CU29" s="215"/>
      <c r="CV29" s="215"/>
      <c r="CW29" s="215"/>
      <c r="CX29" s="215"/>
      <c r="CY29" s="215"/>
      <c r="CZ29" s="215"/>
      <c r="DA29" s="215"/>
      <c r="DB29" s="215"/>
      <c r="DC29" s="215"/>
      <c r="DD29" s="215"/>
      <c r="DE29" s="215"/>
      <c r="DF29" s="215"/>
      <c r="DG29" s="215"/>
      <c r="DH29" s="215"/>
      <c r="DI29" s="215"/>
      <c r="DJ29" s="215"/>
      <c r="DK29" s="215"/>
      <c r="DL29" s="215"/>
      <c r="DM29" s="215"/>
      <c r="DN29" s="215"/>
      <c r="DO29" s="215"/>
      <c r="DP29" s="215"/>
      <c r="DQ29" s="215"/>
      <c r="DR29" s="215"/>
      <c r="DS29" s="215"/>
      <c r="DT29" s="215"/>
      <c r="DU29" s="215"/>
      <c r="DV29" s="215"/>
      <c r="DW29" s="215"/>
      <c r="DX29" s="215"/>
      <c r="DY29" s="215"/>
      <c r="DZ29" s="215"/>
      <c r="EA29" s="215"/>
      <c r="EB29" s="215"/>
      <c r="EC29" s="215"/>
      <c r="ED29" s="215"/>
      <c r="EE29" s="215"/>
      <c r="EF29" s="215"/>
      <c r="EG29" s="215"/>
      <c r="EH29" s="215"/>
      <c r="EI29" s="215"/>
      <c r="EJ29" s="215"/>
      <c r="EK29" s="215"/>
      <c r="EL29" s="215"/>
      <c r="EM29" s="215"/>
      <c r="EN29" s="215"/>
      <c r="EO29" s="215"/>
      <c r="EP29" s="215"/>
      <c r="EQ29" s="215"/>
      <c r="ER29" s="215"/>
      <c r="ES29" s="215"/>
      <c r="ET29" s="215"/>
      <c r="EU29" s="215"/>
      <c r="EV29" s="215"/>
      <c r="EW29" s="215"/>
      <c r="EX29" s="215"/>
      <c r="EY29" s="215"/>
      <c r="EZ29" s="215"/>
      <c r="FA29" s="215"/>
      <c r="FB29" s="215"/>
      <c r="FC29" s="215"/>
      <c r="FD29" s="215"/>
      <c r="FE29" s="215"/>
      <c r="FF29" s="215"/>
      <c r="FG29" s="215"/>
      <c r="FH29" s="215"/>
      <c r="FI29" s="215"/>
      <c r="FJ29" s="215"/>
      <c r="FK29" s="215"/>
      <c r="FL29" s="215"/>
      <c r="FM29" s="215"/>
      <c r="FN29" s="215"/>
      <c r="FO29" s="215"/>
      <c r="FP29" s="215"/>
      <c r="FQ29" s="215"/>
      <c r="FR29" s="215"/>
      <c r="FS29" s="215"/>
      <c r="FT29" s="215"/>
      <c r="FU29" s="215"/>
      <c r="FV29" s="215"/>
      <c r="FW29" s="215"/>
      <c r="FX29" s="215"/>
      <c r="FY29" s="215"/>
      <c r="FZ29" s="215"/>
      <c r="GA29" s="215"/>
      <c r="GB29" s="215"/>
      <c r="GC29" s="215"/>
      <c r="GD29" s="215"/>
      <c r="GE29" s="215"/>
      <c r="GF29" s="215"/>
      <c r="GG29" s="215"/>
      <c r="GH29" s="215"/>
      <c r="GI29" s="215"/>
      <c r="GJ29" s="215"/>
      <c r="GK29" s="215"/>
      <c r="GL29" s="215"/>
      <c r="GM29" s="215"/>
      <c r="GN29" s="215"/>
      <c r="GO29" s="215"/>
      <c r="GP29" s="215"/>
      <c r="GQ29" s="215"/>
      <c r="GR29" s="215"/>
      <c r="GS29" s="215"/>
      <c r="GT29" s="215"/>
      <c r="GU29" s="215"/>
      <c r="GV29" s="215"/>
      <c r="GW29" s="215"/>
      <c r="GX29" s="215"/>
      <c r="GY29" s="215"/>
      <c r="GZ29" s="215"/>
      <c r="HA29" s="215"/>
      <c r="HB29" s="215"/>
      <c r="HC29" s="215"/>
      <c r="HD29" s="215"/>
      <c r="HE29" s="215"/>
      <c r="HF29" s="215"/>
      <c r="HG29" s="215"/>
      <c r="HH29" s="215"/>
      <c r="HI29" s="215"/>
      <c r="HJ29" s="215"/>
      <c r="HK29" s="215"/>
      <c r="HL29" s="215"/>
      <c r="HM29" s="215"/>
      <c r="HN29" s="215"/>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c r="IT29" s="215"/>
      <c r="IU29" s="215"/>
      <c r="IV29" s="215"/>
      <c r="IW29" s="215"/>
      <c r="IX29" s="215"/>
      <c r="IY29" s="215"/>
      <c r="IZ29" s="215"/>
      <c r="JA29" s="215"/>
      <c r="JB29" s="215"/>
      <c r="JC29" s="215"/>
      <c r="JD29" s="215"/>
      <c r="JE29" s="215"/>
      <c r="JF29" s="215"/>
      <c r="JG29" s="215"/>
      <c r="JH29" s="215"/>
      <c r="JI29" s="215"/>
      <c r="JJ29" s="215"/>
      <c r="JK29" s="215"/>
      <c r="JL29" s="215"/>
      <c r="JM29" s="215"/>
      <c r="JN29" s="215"/>
      <c r="JO29" s="215"/>
      <c r="JP29" s="215"/>
      <c r="JQ29" s="215"/>
      <c r="JR29" s="215"/>
      <c r="JS29" s="215"/>
      <c r="JT29" s="215"/>
      <c r="JU29" s="215"/>
      <c r="JV29" s="215"/>
      <c r="JW29" s="215"/>
      <c r="JX29" s="215"/>
      <c r="JY29" s="215"/>
      <c r="JZ29" s="215"/>
      <c r="KA29" s="215"/>
      <c r="KB29" s="215"/>
      <c r="KC29" s="215"/>
      <c r="KD29" s="215"/>
      <c r="KE29" s="215"/>
      <c r="KF29" s="215"/>
      <c r="KG29" s="215"/>
      <c r="KH29" s="215"/>
      <c r="KI29" s="215"/>
      <c r="KJ29" s="215"/>
      <c r="KK29" s="215"/>
      <c r="KL29" s="215"/>
    </row>
    <row r="30" spans="1:298" s="216" customFormat="1" ht="55.5" customHeight="1" x14ac:dyDescent="0.2">
      <c r="A30" s="316">
        <v>5</v>
      </c>
      <c r="B30" s="312" t="s">
        <v>440</v>
      </c>
      <c r="C30" s="316" t="s">
        <v>353</v>
      </c>
      <c r="D30" s="211" t="s">
        <v>487</v>
      </c>
      <c r="E30" s="316" t="s">
        <v>315</v>
      </c>
      <c r="F30" s="312" t="s">
        <v>488</v>
      </c>
      <c r="G30" s="316" t="s">
        <v>323</v>
      </c>
      <c r="H30" s="316">
        <v>55</v>
      </c>
      <c r="I30" s="316" t="str">
        <f>IF(H30&lt;=2,'Tabla probabilidad'!$B$5,IF(H30&lt;=24,'Tabla probabilidad'!$B$6,IF(H30&lt;=500,'Tabla probabilidad'!$B$7,IF(H30&lt;=5000,'Tabla probabilidad'!$B$8,IF(H30&gt;5000,'Tabla probabilidad'!$B$9)))))</f>
        <v>Media</v>
      </c>
      <c r="J30" s="319">
        <f>IF(H30&lt;=2,'Tabla probabilidad'!$D$5,IF(H30&lt;=24,'Tabla probabilidad'!$D$6,IF(H30&lt;=500,'Tabla probabilidad'!$D$7,IF(H30&lt;=5000,'Tabla probabilidad'!$D$8,IF(H30&gt;5000,'Tabla probabilidad'!$D$9)))))</f>
        <v>0.6</v>
      </c>
      <c r="K30" s="316" t="s">
        <v>309</v>
      </c>
      <c r="L30" s="316"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316"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316" t="str">
        <f>VLOOKUP((I30&amp;L30),Hoja1!$B$4:$C$28,2,0)</f>
        <v>Moderado</v>
      </c>
      <c r="O30" s="194">
        <v>1</v>
      </c>
      <c r="P30" s="211" t="s">
        <v>489</v>
      </c>
      <c r="Q30" s="213" t="str">
        <f t="shared" si="0"/>
        <v>Probabilidad</v>
      </c>
      <c r="R30" s="213" t="s">
        <v>51</v>
      </c>
      <c r="S30" s="213" t="s">
        <v>56</v>
      </c>
      <c r="T30" s="214">
        <f>VLOOKUP(R30&amp;S30,Hoja1!$Q$4:$R$9,2,0)</f>
        <v>0.45</v>
      </c>
      <c r="U30" s="213" t="s">
        <v>58</v>
      </c>
      <c r="V30" s="213" t="s">
        <v>61</v>
      </c>
      <c r="W30" s="213" t="s">
        <v>64</v>
      </c>
      <c r="X30" s="214">
        <f>IF(Q30="Probabilidad",($J$30*T30),IF(Q30="Impacto"," "))</f>
        <v>0.27</v>
      </c>
      <c r="Y30" s="214" t="str">
        <f>IF(Z30&lt;=20%,'Tabla probabilidad'!$B$5,IF(Z30&lt;=40%,'Tabla probabilidad'!$B$6,IF(Z30&lt;=60%,'Tabla probabilidad'!$B$7,IF(Z30&lt;=80%,'Tabla probabilidad'!$B$8,IF(Z30&lt;=100%,'Tabla probabilidad'!$B$9)))))</f>
        <v>Baja</v>
      </c>
      <c r="Z30" s="214">
        <f>IF(R30="Preventivo",(J30-(J30*T30)),IF(R30="Detectivo",(J30-(J30*T30)),IF(R30="Correctivo",(J30))))</f>
        <v>0.32999999999999996</v>
      </c>
      <c r="AA30" s="319" t="str">
        <f>IF(AB30&lt;=20%,'Tabla probabilidad'!$B$5,IF(AB30&lt;=40%,'Tabla probabilidad'!$B$6,IF(AB30&lt;=60%,'Tabla probabilidad'!$B$7,IF(AB30&lt;=80%,'Tabla probabilidad'!$B$8,IF(AB30&lt;=100%,'Tabla probabilidad'!$B$9)))))</f>
        <v>Baja</v>
      </c>
      <c r="AB30" s="319">
        <f>AVERAGE(Z30:Z34)</f>
        <v>0.32999999999999996</v>
      </c>
      <c r="AC30" s="214" t="str">
        <f t="shared" si="1"/>
        <v>Leve</v>
      </c>
      <c r="AD30" s="214">
        <f>IF(Q30="Probabilidad",(($M$30-0)),IF(Q30="Impacto",($M$30-($M$30*T30))))</f>
        <v>0.2</v>
      </c>
      <c r="AE30" s="319" t="str">
        <f>IF(AF30&lt;=20%,"Leve",IF(AF30&lt;=40%,"Menor",IF(AF30&lt;=60%,"Moderado",IF(AF30&lt;=80%,"Mayor",IF(AF30&lt;=100%,"Catastrófico")))))</f>
        <v>Leve</v>
      </c>
      <c r="AF30" s="319">
        <f>AVERAGE(AD30:AD34)</f>
        <v>0.2</v>
      </c>
      <c r="AG30" s="316" t="str">
        <f>VLOOKUP(AA30&amp;AE30,Hoja1!$B$4:$C$28,2,0)</f>
        <v>Bajo</v>
      </c>
      <c r="AH30" s="316" t="s">
        <v>271</v>
      </c>
      <c r="AI30" s="321"/>
      <c r="AJ30" s="316"/>
      <c r="AK30" s="324"/>
      <c r="AL30" s="324"/>
      <c r="AM30" s="316"/>
      <c r="AN30" s="316"/>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5"/>
      <c r="CT30" s="215"/>
      <c r="CU30" s="215"/>
      <c r="CV30" s="215"/>
      <c r="CW30" s="215"/>
      <c r="CX30" s="215"/>
      <c r="CY30" s="215"/>
      <c r="CZ30" s="215"/>
      <c r="DA30" s="215"/>
      <c r="DB30" s="215"/>
      <c r="DC30" s="215"/>
      <c r="DD30" s="215"/>
      <c r="DE30" s="215"/>
      <c r="DF30" s="215"/>
      <c r="DG30" s="215"/>
      <c r="DH30" s="215"/>
      <c r="DI30" s="215"/>
      <c r="DJ30" s="215"/>
      <c r="DK30" s="215"/>
      <c r="DL30" s="215"/>
      <c r="DM30" s="215"/>
      <c r="DN30" s="215"/>
      <c r="DO30" s="215"/>
      <c r="DP30" s="215"/>
      <c r="DQ30" s="215"/>
      <c r="DR30" s="215"/>
      <c r="DS30" s="215"/>
      <c r="DT30" s="215"/>
      <c r="DU30" s="215"/>
      <c r="DV30" s="215"/>
      <c r="DW30" s="215"/>
      <c r="DX30" s="215"/>
      <c r="DY30" s="215"/>
      <c r="DZ30" s="215"/>
      <c r="EA30" s="215"/>
      <c r="EB30" s="215"/>
      <c r="EC30" s="215"/>
      <c r="ED30" s="215"/>
      <c r="EE30" s="215"/>
      <c r="EF30" s="215"/>
      <c r="EG30" s="215"/>
      <c r="EH30" s="215"/>
      <c r="EI30" s="215"/>
      <c r="EJ30" s="215"/>
      <c r="EK30" s="215"/>
      <c r="EL30" s="215"/>
      <c r="EM30" s="215"/>
      <c r="EN30" s="215"/>
      <c r="EO30" s="215"/>
      <c r="EP30" s="215"/>
      <c r="EQ30" s="215"/>
      <c r="ER30" s="215"/>
      <c r="ES30" s="215"/>
      <c r="ET30" s="215"/>
      <c r="EU30" s="215"/>
      <c r="EV30" s="215"/>
      <c r="EW30" s="215"/>
      <c r="EX30" s="215"/>
      <c r="EY30" s="215"/>
      <c r="EZ30" s="215"/>
      <c r="FA30" s="215"/>
      <c r="FB30" s="215"/>
      <c r="FC30" s="215"/>
      <c r="FD30" s="215"/>
      <c r="FE30" s="215"/>
      <c r="FF30" s="215"/>
      <c r="FG30" s="215"/>
      <c r="FH30" s="215"/>
      <c r="FI30" s="215"/>
      <c r="FJ30" s="215"/>
      <c r="FK30" s="215"/>
      <c r="FL30" s="215"/>
      <c r="FM30" s="215"/>
      <c r="FN30" s="215"/>
      <c r="FO30" s="215"/>
      <c r="FP30" s="215"/>
      <c r="FQ30" s="215"/>
      <c r="FR30" s="215"/>
      <c r="FS30" s="215"/>
      <c r="FT30" s="215"/>
      <c r="FU30" s="215"/>
      <c r="FV30" s="215"/>
      <c r="FW30" s="215"/>
      <c r="FX30" s="215"/>
      <c r="FY30" s="215"/>
      <c r="FZ30" s="215"/>
      <c r="GA30" s="215"/>
      <c r="GB30" s="215"/>
      <c r="GC30" s="215"/>
      <c r="GD30" s="215"/>
      <c r="GE30" s="215"/>
      <c r="GF30" s="215"/>
      <c r="GG30" s="215"/>
      <c r="GH30" s="215"/>
      <c r="GI30" s="215"/>
      <c r="GJ30" s="215"/>
      <c r="GK30" s="215"/>
      <c r="GL30" s="215"/>
      <c r="GM30" s="215"/>
      <c r="GN30" s="215"/>
      <c r="GO30" s="215"/>
      <c r="GP30" s="215"/>
      <c r="GQ30" s="215"/>
      <c r="GR30" s="215"/>
      <c r="GS30" s="215"/>
      <c r="GT30" s="215"/>
      <c r="GU30" s="215"/>
      <c r="GV30" s="215"/>
      <c r="GW30" s="215"/>
      <c r="GX30" s="215"/>
      <c r="GY30" s="215"/>
      <c r="GZ30" s="215"/>
      <c r="HA30" s="215"/>
      <c r="HB30" s="215"/>
      <c r="HC30" s="215"/>
      <c r="HD30" s="215"/>
      <c r="HE30" s="215"/>
      <c r="HF30" s="215"/>
      <c r="HG30" s="215"/>
      <c r="HH30" s="215"/>
      <c r="HI30" s="215"/>
      <c r="HJ30" s="215"/>
      <c r="HK30" s="215"/>
      <c r="HL30" s="215"/>
      <c r="HM30" s="215"/>
      <c r="HN30" s="215"/>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c r="IT30" s="215"/>
      <c r="IU30" s="215"/>
      <c r="IV30" s="215"/>
      <c r="IW30" s="215"/>
      <c r="IX30" s="215"/>
      <c r="IY30" s="215"/>
      <c r="IZ30" s="215"/>
      <c r="JA30" s="215"/>
      <c r="JB30" s="215"/>
      <c r="JC30" s="215"/>
      <c r="JD30" s="215"/>
      <c r="JE30" s="215"/>
      <c r="JF30" s="215"/>
      <c r="JG30" s="215"/>
      <c r="JH30" s="215"/>
      <c r="JI30" s="215"/>
      <c r="JJ30" s="215"/>
      <c r="JK30" s="215"/>
      <c r="JL30" s="215"/>
      <c r="JM30" s="215"/>
      <c r="JN30" s="215"/>
      <c r="JO30" s="215"/>
      <c r="JP30" s="215"/>
      <c r="JQ30" s="215"/>
      <c r="JR30" s="215"/>
      <c r="JS30" s="215"/>
      <c r="JT30" s="215"/>
      <c r="JU30" s="215"/>
      <c r="JV30" s="215"/>
      <c r="JW30" s="215"/>
      <c r="JX30" s="215"/>
      <c r="JY30" s="215"/>
      <c r="JZ30" s="215"/>
      <c r="KA30" s="215"/>
      <c r="KB30" s="215"/>
      <c r="KC30" s="215"/>
      <c r="KD30" s="215"/>
      <c r="KE30" s="215"/>
      <c r="KF30" s="215"/>
      <c r="KG30" s="215"/>
      <c r="KH30" s="215"/>
      <c r="KI30" s="215"/>
      <c r="KJ30" s="215"/>
      <c r="KK30" s="215"/>
      <c r="KL30" s="215"/>
    </row>
    <row r="31" spans="1:298" s="216" customFormat="1" ht="56.25" customHeight="1" x14ac:dyDescent="0.2">
      <c r="A31" s="316"/>
      <c r="B31" s="312"/>
      <c r="C31" s="316"/>
      <c r="D31" s="211" t="s">
        <v>490</v>
      </c>
      <c r="E31" s="316"/>
      <c r="F31" s="312"/>
      <c r="G31" s="316"/>
      <c r="H31" s="316"/>
      <c r="I31" s="316"/>
      <c r="J31" s="319"/>
      <c r="K31" s="316"/>
      <c r="L31" s="322"/>
      <c r="M31" s="322"/>
      <c r="N31" s="316"/>
      <c r="O31" s="224">
        <v>2</v>
      </c>
      <c r="P31" s="223"/>
      <c r="Q31" s="224" t="b">
        <f t="shared" si="0"/>
        <v>0</v>
      </c>
      <c r="R31" s="224"/>
      <c r="S31" s="224"/>
      <c r="T31" s="225" t="e">
        <f>VLOOKUP(R31&amp;S31,Hoja1!$Q$4:$R$9,2,0)</f>
        <v>#N/A</v>
      </c>
      <c r="U31" s="224"/>
      <c r="V31" s="224"/>
      <c r="W31" s="224"/>
      <c r="X31" s="225" t="b">
        <f t="shared" ref="X31:X34" si="13">IF(Q31="Probabilidad",($J$30*T31),IF(Q31="Impacto"," "))</f>
        <v>0</v>
      </c>
      <c r="Y31" s="214" t="b">
        <f>IF(Z31&lt;=20%,'Tabla probabilidad'!$B$5,IF(Z31&lt;=40%,'Tabla probabilidad'!$B$6,IF(Z31&lt;=60%,'Tabla probabilidad'!$B$7,IF(Z31&lt;=80%,'Tabla probabilidad'!$B$8,IF(Z31&lt;=100%,'Tabla probabilidad'!$B$9)))))</f>
        <v>0</v>
      </c>
      <c r="Z31" s="214" t="b">
        <f>IF(R31="Preventivo",(J30-(J30*T31)),IF(R31="Detectivo",(J30-(J30*T31)),IF(R31="Correctivo",(J30))))</f>
        <v>0</v>
      </c>
      <c r="AA31" s="319"/>
      <c r="AB31" s="319"/>
      <c r="AC31" s="214" t="b">
        <f t="shared" si="1"/>
        <v>0</v>
      </c>
      <c r="AD31" s="214" t="b">
        <f t="shared" ref="AD31:AD34" si="14">IF(Q31="Probabilidad",(($M$30-0)),IF(Q31="Impacto",($M$30-($M$30*T31))))</f>
        <v>0</v>
      </c>
      <c r="AE31" s="319"/>
      <c r="AF31" s="319"/>
      <c r="AG31" s="316"/>
      <c r="AH31" s="316"/>
      <c r="AI31" s="321"/>
      <c r="AJ31" s="316"/>
      <c r="AK31" s="313"/>
      <c r="AL31" s="313"/>
      <c r="AM31" s="316"/>
      <c r="AN31" s="316"/>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c r="HQ31" s="215"/>
      <c r="HR31" s="215"/>
      <c r="HS31" s="215"/>
      <c r="HT31" s="215"/>
      <c r="HU31" s="215"/>
      <c r="HV31" s="215"/>
      <c r="HW31" s="215"/>
      <c r="HX31" s="215"/>
      <c r="HY31" s="215"/>
      <c r="HZ31" s="215"/>
      <c r="IA31" s="215"/>
      <c r="IB31" s="215"/>
      <c r="IC31" s="215"/>
      <c r="ID31" s="215"/>
      <c r="IE31" s="215"/>
      <c r="IF31" s="215"/>
      <c r="IG31" s="215"/>
      <c r="IH31" s="215"/>
      <c r="II31" s="215"/>
      <c r="IJ31" s="215"/>
      <c r="IK31" s="215"/>
      <c r="IL31" s="215"/>
      <c r="IM31" s="215"/>
      <c r="IN31" s="215"/>
      <c r="IO31" s="215"/>
      <c r="IP31" s="215"/>
      <c r="IQ31" s="215"/>
      <c r="IR31" s="215"/>
      <c r="IS31" s="215"/>
      <c r="IT31" s="215"/>
      <c r="IU31" s="215"/>
      <c r="IV31" s="215"/>
      <c r="IW31" s="215"/>
      <c r="IX31" s="215"/>
      <c r="IY31" s="215"/>
      <c r="IZ31" s="215"/>
      <c r="JA31" s="215"/>
      <c r="JB31" s="215"/>
      <c r="JC31" s="215"/>
      <c r="JD31" s="215"/>
      <c r="JE31" s="215"/>
      <c r="JF31" s="215"/>
      <c r="JG31" s="215"/>
      <c r="JH31" s="215"/>
      <c r="JI31" s="215"/>
      <c r="JJ31" s="215"/>
      <c r="JK31" s="215"/>
      <c r="JL31" s="215"/>
      <c r="JM31" s="215"/>
      <c r="JN31" s="215"/>
      <c r="JO31" s="215"/>
      <c r="JP31" s="215"/>
      <c r="JQ31" s="215"/>
      <c r="JR31" s="215"/>
      <c r="JS31" s="215"/>
      <c r="JT31" s="215"/>
      <c r="JU31" s="215"/>
      <c r="JV31" s="215"/>
      <c r="JW31" s="215"/>
      <c r="JX31" s="215"/>
      <c r="JY31" s="215"/>
      <c r="JZ31" s="215"/>
      <c r="KA31" s="215"/>
      <c r="KB31" s="215"/>
      <c r="KC31" s="215"/>
      <c r="KD31" s="215"/>
      <c r="KE31" s="215"/>
      <c r="KF31" s="215"/>
      <c r="KG31" s="215"/>
      <c r="KH31" s="215"/>
      <c r="KI31" s="215"/>
      <c r="KJ31" s="215"/>
      <c r="KK31" s="215"/>
      <c r="KL31" s="215"/>
    </row>
    <row r="32" spans="1:298" s="216" customFormat="1" ht="30.75" customHeight="1" x14ac:dyDescent="0.2">
      <c r="A32" s="316"/>
      <c r="B32" s="312"/>
      <c r="C32" s="316"/>
      <c r="D32" s="211" t="s">
        <v>439</v>
      </c>
      <c r="E32" s="316"/>
      <c r="F32" s="312"/>
      <c r="G32" s="316"/>
      <c r="H32" s="316"/>
      <c r="I32" s="316"/>
      <c r="J32" s="319"/>
      <c r="K32" s="316"/>
      <c r="L32" s="322"/>
      <c r="M32" s="322"/>
      <c r="N32" s="316"/>
      <c r="O32" s="224">
        <v>3</v>
      </c>
      <c r="P32" s="223"/>
      <c r="Q32" s="224" t="b">
        <f t="shared" si="0"/>
        <v>0</v>
      </c>
      <c r="R32" s="224"/>
      <c r="S32" s="224"/>
      <c r="T32" s="225" t="e">
        <f>VLOOKUP(R32&amp;S32,Hoja1!$Q$4:$R$9,2,0)</f>
        <v>#N/A</v>
      </c>
      <c r="U32" s="224"/>
      <c r="V32" s="224"/>
      <c r="W32" s="224"/>
      <c r="X32" s="225" t="b">
        <f t="shared" si="13"/>
        <v>0</v>
      </c>
      <c r="Y32" s="214" t="b">
        <f>IF(Z32&lt;=20%,'Tabla probabilidad'!$B$5,IF(Z32&lt;=40%,'Tabla probabilidad'!$B$6,IF(Z32&lt;=60%,'Tabla probabilidad'!$B$7,IF(Z32&lt;=80%,'Tabla probabilidad'!$B$8,IF(Z32&lt;=100%,'Tabla probabilidad'!$B$9)))))</f>
        <v>0</v>
      </c>
      <c r="Z32" s="214" t="b">
        <f>IF(R32="Preventivo",(J30-(J30*T32)),IF(R32="Detectivo",(J30-(J30*T32)),IF(R32="Correctivo",(J30))))</f>
        <v>0</v>
      </c>
      <c r="AA32" s="319"/>
      <c r="AB32" s="319"/>
      <c r="AC32" s="214" t="b">
        <f t="shared" si="1"/>
        <v>0</v>
      </c>
      <c r="AD32" s="214" t="b">
        <f t="shared" si="14"/>
        <v>0</v>
      </c>
      <c r="AE32" s="319"/>
      <c r="AF32" s="319"/>
      <c r="AG32" s="316"/>
      <c r="AH32" s="316"/>
      <c r="AI32" s="321"/>
      <c r="AJ32" s="316"/>
      <c r="AK32" s="313"/>
      <c r="AL32" s="313"/>
      <c r="AM32" s="316"/>
      <c r="AN32" s="316"/>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215"/>
      <c r="BV32" s="215"/>
      <c r="BW32" s="215"/>
      <c r="BX32" s="215"/>
      <c r="BY32" s="215"/>
      <c r="BZ32" s="215"/>
      <c r="CA32" s="215"/>
      <c r="CB32" s="215"/>
      <c r="CC32" s="215"/>
      <c r="CD32" s="215"/>
      <c r="CE32" s="215"/>
      <c r="CF32" s="215"/>
      <c r="CG32" s="215"/>
      <c r="CH32" s="215"/>
      <c r="CI32" s="215"/>
      <c r="CJ32" s="215"/>
      <c r="CK32" s="215"/>
      <c r="CL32" s="215"/>
      <c r="CM32" s="215"/>
      <c r="CN32" s="215"/>
      <c r="CO32" s="215"/>
      <c r="CP32" s="215"/>
      <c r="CQ32" s="215"/>
      <c r="CR32" s="215"/>
      <c r="CS32" s="215"/>
      <c r="CT32" s="215"/>
      <c r="CU32" s="215"/>
      <c r="CV32" s="215"/>
      <c r="CW32" s="215"/>
      <c r="CX32" s="215"/>
      <c r="CY32" s="215"/>
      <c r="CZ32" s="215"/>
      <c r="DA32" s="215"/>
      <c r="DB32" s="215"/>
      <c r="DC32" s="215"/>
      <c r="DD32" s="215"/>
      <c r="DE32" s="215"/>
      <c r="DF32" s="215"/>
      <c r="DG32" s="215"/>
      <c r="DH32" s="215"/>
      <c r="DI32" s="215"/>
      <c r="DJ32" s="215"/>
      <c r="DK32" s="215"/>
      <c r="DL32" s="215"/>
      <c r="DM32" s="215"/>
      <c r="DN32" s="215"/>
      <c r="DO32" s="215"/>
      <c r="DP32" s="215"/>
      <c r="DQ32" s="215"/>
      <c r="DR32" s="215"/>
      <c r="DS32" s="215"/>
      <c r="DT32" s="215"/>
      <c r="DU32" s="215"/>
      <c r="DV32" s="215"/>
      <c r="DW32" s="215"/>
      <c r="DX32" s="215"/>
      <c r="DY32" s="215"/>
      <c r="DZ32" s="215"/>
      <c r="EA32" s="215"/>
      <c r="EB32" s="215"/>
      <c r="EC32" s="215"/>
      <c r="ED32" s="215"/>
      <c r="EE32" s="215"/>
      <c r="EF32" s="215"/>
      <c r="EG32" s="215"/>
      <c r="EH32" s="215"/>
      <c r="EI32" s="215"/>
      <c r="EJ32" s="215"/>
      <c r="EK32" s="215"/>
      <c r="EL32" s="215"/>
      <c r="EM32" s="215"/>
      <c r="EN32" s="215"/>
      <c r="EO32" s="215"/>
      <c r="EP32" s="215"/>
      <c r="EQ32" s="215"/>
      <c r="ER32" s="215"/>
      <c r="ES32" s="215"/>
      <c r="ET32" s="215"/>
      <c r="EU32" s="215"/>
      <c r="EV32" s="215"/>
      <c r="EW32" s="215"/>
      <c r="EX32" s="215"/>
      <c r="EY32" s="215"/>
      <c r="EZ32" s="215"/>
      <c r="FA32" s="215"/>
      <c r="FB32" s="215"/>
      <c r="FC32" s="215"/>
      <c r="FD32" s="215"/>
      <c r="FE32" s="215"/>
      <c r="FF32" s="215"/>
      <c r="FG32" s="215"/>
      <c r="FH32" s="215"/>
      <c r="FI32" s="215"/>
      <c r="FJ32" s="215"/>
      <c r="FK32" s="215"/>
      <c r="FL32" s="215"/>
      <c r="FM32" s="215"/>
      <c r="FN32" s="215"/>
      <c r="FO32" s="215"/>
      <c r="FP32" s="215"/>
      <c r="FQ32" s="215"/>
      <c r="FR32" s="215"/>
      <c r="FS32" s="215"/>
      <c r="FT32" s="215"/>
      <c r="FU32" s="215"/>
      <c r="FV32" s="215"/>
      <c r="FW32" s="215"/>
      <c r="FX32" s="215"/>
      <c r="FY32" s="215"/>
      <c r="FZ32" s="215"/>
      <c r="GA32" s="215"/>
      <c r="GB32" s="215"/>
      <c r="GC32" s="215"/>
      <c r="GD32" s="215"/>
      <c r="GE32" s="215"/>
      <c r="GF32" s="215"/>
      <c r="GG32" s="215"/>
      <c r="GH32" s="215"/>
      <c r="GI32" s="215"/>
      <c r="GJ32" s="215"/>
      <c r="GK32" s="215"/>
      <c r="GL32" s="215"/>
      <c r="GM32" s="215"/>
      <c r="GN32" s="215"/>
      <c r="GO32" s="215"/>
      <c r="GP32" s="215"/>
      <c r="GQ32" s="215"/>
      <c r="GR32" s="215"/>
      <c r="GS32" s="215"/>
      <c r="GT32" s="215"/>
      <c r="GU32" s="215"/>
      <c r="GV32" s="215"/>
      <c r="GW32" s="215"/>
      <c r="GX32" s="215"/>
      <c r="GY32" s="215"/>
      <c r="GZ32" s="215"/>
      <c r="HA32" s="215"/>
      <c r="HB32" s="215"/>
      <c r="HC32" s="215"/>
      <c r="HD32" s="215"/>
      <c r="HE32" s="215"/>
      <c r="HF32" s="215"/>
      <c r="HG32" s="215"/>
      <c r="HH32" s="215"/>
      <c r="HI32" s="215"/>
      <c r="HJ32" s="215"/>
      <c r="HK32" s="215"/>
      <c r="HL32" s="215"/>
      <c r="HM32" s="215"/>
      <c r="HN32" s="215"/>
      <c r="HO32" s="215"/>
      <c r="HP32" s="215"/>
      <c r="HQ32" s="215"/>
      <c r="HR32" s="215"/>
      <c r="HS32" s="215"/>
      <c r="HT32" s="215"/>
      <c r="HU32" s="215"/>
      <c r="HV32" s="215"/>
      <c r="HW32" s="215"/>
      <c r="HX32" s="215"/>
      <c r="HY32" s="215"/>
      <c r="HZ32" s="215"/>
      <c r="IA32" s="215"/>
      <c r="IB32" s="215"/>
      <c r="IC32" s="215"/>
      <c r="ID32" s="215"/>
      <c r="IE32" s="215"/>
      <c r="IF32" s="215"/>
      <c r="IG32" s="215"/>
      <c r="IH32" s="215"/>
      <c r="II32" s="215"/>
      <c r="IJ32" s="215"/>
      <c r="IK32" s="215"/>
      <c r="IL32" s="215"/>
      <c r="IM32" s="215"/>
      <c r="IN32" s="215"/>
      <c r="IO32" s="215"/>
      <c r="IP32" s="215"/>
      <c r="IQ32" s="215"/>
      <c r="IR32" s="215"/>
      <c r="IS32" s="215"/>
      <c r="IT32" s="215"/>
      <c r="IU32" s="215"/>
      <c r="IV32" s="215"/>
      <c r="IW32" s="215"/>
      <c r="IX32" s="215"/>
      <c r="IY32" s="215"/>
      <c r="IZ32" s="215"/>
      <c r="JA32" s="215"/>
      <c r="JB32" s="215"/>
      <c r="JC32" s="215"/>
      <c r="JD32" s="215"/>
      <c r="JE32" s="215"/>
      <c r="JF32" s="215"/>
      <c r="JG32" s="215"/>
      <c r="JH32" s="215"/>
      <c r="JI32" s="215"/>
      <c r="JJ32" s="215"/>
      <c r="JK32" s="215"/>
      <c r="JL32" s="215"/>
      <c r="JM32" s="215"/>
      <c r="JN32" s="215"/>
      <c r="JO32" s="215"/>
      <c r="JP32" s="215"/>
      <c r="JQ32" s="215"/>
      <c r="JR32" s="215"/>
      <c r="JS32" s="215"/>
      <c r="JT32" s="215"/>
      <c r="JU32" s="215"/>
      <c r="JV32" s="215"/>
      <c r="JW32" s="215"/>
      <c r="JX32" s="215"/>
      <c r="JY32" s="215"/>
      <c r="JZ32" s="215"/>
      <c r="KA32" s="215"/>
      <c r="KB32" s="215"/>
      <c r="KC32" s="215"/>
      <c r="KD32" s="215"/>
      <c r="KE32" s="215"/>
      <c r="KF32" s="215"/>
      <c r="KG32" s="215"/>
      <c r="KH32" s="215"/>
      <c r="KI32" s="215"/>
      <c r="KJ32" s="215"/>
      <c r="KK32" s="215"/>
      <c r="KL32" s="215"/>
    </row>
    <row r="33" spans="1:298" s="216" customFormat="1" ht="51" x14ac:dyDescent="0.2">
      <c r="A33" s="316"/>
      <c r="B33" s="312"/>
      <c r="C33" s="316"/>
      <c r="D33" s="226" t="s">
        <v>491</v>
      </c>
      <c r="E33" s="316"/>
      <c r="F33" s="312"/>
      <c r="G33" s="316"/>
      <c r="H33" s="316"/>
      <c r="I33" s="316"/>
      <c r="J33" s="319"/>
      <c r="K33" s="316"/>
      <c r="L33" s="322"/>
      <c r="M33" s="322"/>
      <c r="N33" s="316"/>
      <c r="O33" s="224">
        <v>4</v>
      </c>
      <c r="P33" s="223"/>
      <c r="Q33" s="224" t="b">
        <f t="shared" si="0"/>
        <v>0</v>
      </c>
      <c r="R33" s="224"/>
      <c r="S33" s="224"/>
      <c r="T33" s="225" t="e">
        <f>VLOOKUP(R33&amp;S33,Hoja1!$Q$4:$R$9,2,0)</f>
        <v>#N/A</v>
      </c>
      <c r="U33" s="224"/>
      <c r="V33" s="224"/>
      <c r="W33" s="224"/>
      <c r="X33" s="225" t="b">
        <f t="shared" ref="X33" si="15">IF(Q33="Probabilidad",($J$30*T33),IF(Q33="Impacto"," "))</f>
        <v>0</v>
      </c>
      <c r="Y33" s="227" t="b">
        <f>IF(Z33&lt;=20%,'Tabla probabilidad'!$B$5,IF(Z33&lt;=40%,'Tabla probabilidad'!$B$6,IF(Z33&lt;=60%,'Tabla probabilidad'!$B$7,IF(Z33&lt;=80%,'Tabla probabilidad'!$B$8,IF(Z33&lt;=100%,'Tabla probabilidad'!$B$9)))))</f>
        <v>0</v>
      </c>
      <c r="Z33" s="227" t="b">
        <f>IF(R33="Preventivo",(J31-(J31*T33)),IF(R33="Detectivo",(J31-(J31*T33)),IF(R33="Correctivo",(J31))))</f>
        <v>0</v>
      </c>
      <c r="AA33" s="319"/>
      <c r="AB33" s="319"/>
      <c r="AC33" s="227"/>
      <c r="AD33" s="227"/>
      <c r="AE33" s="319"/>
      <c r="AF33" s="319"/>
      <c r="AG33" s="316"/>
      <c r="AH33" s="316"/>
      <c r="AI33" s="321"/>
      <c r="AJ33" s="316"/>
      <c r="AK33" s="313"/>
      <c r="AL33" s="313"/>
      <c r="AM33" s="316"/>
      <c r="AN33" s="316"/>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5"/>
      <c r="CT33" s="215"/>
      <c r="CU33" s="215"/>
      <c r="CV33" s="215"/>
      <c r="CW33" s="215"/>
      <c r="CX33" s="215"/>
      <c r="CY33" s="215"/>
      <c r="CZ33" s="215"/>
      <c r="DA33" s="215"/>
      <c r="DB33" s="215"/>
      <c r="DC33" s="215"/>
      <c r="DD33" s="215"/>
      <c r="DE33" s="215"/>
      <c r="DF33" s="215"/>
      <c r="DG33" s="215"/>
      <c r="DH33" s="215"/>
      <c r="DI33" s="215"/>
      <c r="DJ33" s="215"/>
      <c r="DK33" s="215"/>
      <c r="DL33" s="215"/>
      <c r="DM33" s="215"/>
      <c r="DN33" s="215"/>
      <c r="DO33" s="215"/>
      <c r="DP33" s="215"/>
      <c r="DQ33" s="215"/>
      <c r="DR33" s="215"/>
      <c r="DS33" s="215"/>
      <c r="DT33" s="215"/>
      <c r="DU33" s="215"/>
      <c r="DV33" s="215"/>
      <c r="DW33" s="215"/>
      <c r="DX33" s="215"/>
      <c r="DY33" s="215"/>
      <c r="DZ33" s="215"/>
      <c r="EA33" s="215"/>
      <c r="EB33" s="215"/>
      <c r="EC33" s="215"/>
      <c r="ED33" s="215"/>
      <c r="EE33" s="215"/>
      <c r="EF33" s="215"/>
      <c r="EG33" s="215"/>
      <c r="EH33" s="215"/>
      <c r="EI33" s="215"/>
      <c r="EJ33" s="215"/>
      <c r="EK33" s="215"/>
      <c r="EL33" s="215"/>
      <c r="EM33" s="215"/>
      <c r="EN33" s="215"/>
      <c r="EO33" s="215"/>
      <c r="EP33" s="215"/>
      <c r="EQ33" s="215"/>
      <c r="ER33" s="215"/>
      <c r="ES33" s="215"/>
      <c r="ET33" s="215"/>
      <c r="EU33" s="215"/>
      <c r="EV33" s="215"/>
      <c r="EW33" s="215"/>
      <c r="EX33" s="215"/>
      <c r="EY33" s="215"/>
      <c r="EZ33" s="215"/>
      <c r="FA33" s="215"/>
      <c r="FB33" s="215"/>
      <c r="FC33" s="215"/>
      <c r="FD33" s="215"/>
      <c r="FE33" s="215"/>
      <c r="FF33" s="215"/>
      <c r="FG33" s="215"/>
      <c r="FH33" s="215"/>
      <c r="FI33" s="215"/>
      <c r="FJ33" s="215"/>
      <c r="FK33" s="215"/>
      <c r="FL33" s="215"/>
      <c r="FM33" s="215"/>
      <c r="FN33" s="215"/>
      <c r="FO33" s="215"/>
      <c r="FP33" s="215"/>
      <c r="FQ33" s="215"/>
      <c r="FR33" s="215"/>
      <c r="FS33" s="215"/>
      <c r="FT33" s="215"/>
      <c r="FU33" s="215"/>
      <c r="FV33" s="215"/>
      <c r="FW33" s="215"/>
      <c r="FX33" s="215"/>
      <c r="FY33" s="215"/>
      <c r="FZ33" s="215"/>
      <c r="GA33" s="215"/>
      <c r="GB33" s="215"/>
      <c r="GC33" s="215"/>
      <c r="GD33" s="215"/>
      <c r="GE33" s="215"/>
      <c r="GF33" s="215"/>
      <c r="GG33" s="215"/>
      <c r="GH33" s="215"/>
      <c r="GI33" s="215"/>
      <c r="GJ33" s="215"/>
      <c r="GK33" s="215"/>
      <c r="GL33" s="215"/>
      <c r="GM33" s="215"/>
      <c r="GN33" s="215"/>
      <c r="GO33" s="215"/>
      <c r="GP33" s="215"/>
      <c r="GQ33" s="215"/>
      <c r="GR33" s="215"/>
      <c r="GS33" s="215"/>
      <c r="GT33" s="215"/>
      <c r="GU33" s="215"/>
      <c r="GV33" s="215"/>
      <c r="GW33" s="215"/>
      <c r="GX33" s="215"/>
      <c r="GY33" s="215"/>
      <c r="GZ33" s="215"/>
      <c r="HA33" s="215"/>
      <c r="HB33" s="215"/>
      <c r="HC33" s="215"/>
      <c r="HD33" s="215"/>
      <c r="HE33" s="215"/>
      <c r="HF33" s="215"/>
      <c r="HG33" s="215"/>
      <c r="HH33" s="215"/>
      <c r="HI33" s="215"/>
      <c r="HJ33" s="215"/>
      <c r="HK33" s="215"/>
      <c r="HL33" s="215"/>
      <c r="HM33" s="215"/>
      <c r="HN33" s="215"/>
      <c r="HO33" s="215"/>
      <c r="HP33" s="215"/>
      <c r="HQ33" s="215"/>
      <c r="HR33" s="215"/>
      <c r="HS33" s="215"/>
      <c r="HT33" s="215"/>
      <c r="HU33" s="215"/>
      <c r="HV33" s="215"/>
      <c r="HW33" s="215"/>
      <c r="HX33" s="215"/>
      <c r="HY33" s="215"/>
      <c r="HZ33" s="215"/>
      <c r="IA33" s="215"/>
      <c r="IB33" s="215"/>
      <c r="IC33" s="215"/>
      <c r="ID33" s="215"/>
      <c r="IE33" s="215"/>
      <c r="IF33" s="215"/>
      <c r="IG33" s="215"/>
      <c r="IH33" s="215"/>
      <c r="II33" s="215"/>
      <c r="IJ33" s="215"/>
      <c r="IK33" s="215"/>
      <c r="IL33" s="215"/>
      <c r="IM33" s="215"/>
      <c r="IN33" s="215"/>
      <c r="IO33" s="215"/>
      <c r="IP33" s="215"/>
      <c r="IQ33" s="215"/>
      <c r="IR33" s="215"/>
      <c r="IS33" s="215"/>
      <c r="IT33" s="215"/>
      <c r="IU33" s="215"/>
      <c r="IV33" s="215"/>
      <c r="IW33" s="215"/>
      <c r="IX33" s="215"/>
      <c r="IY33" s="215"/>
      <c r="IZ33" s="215"/>
      <c r="JA33" s="215"/>
      <c r="JB33" s="215"/>
      <c r="JC33" s="215"/>
      <c r="JD33" s="215"/>
      <c r="JE33" s="215"/>
      <c r="JF33" s="215"/>
      <c r="JG33" s="215"/>
      <c r="JH33" s="215"/>
      <c r="JI33" s="215"/>
      <c r="JJ33" s="215"/>
      <c r="JK33" s="215"/>
      <c r="JL33" s="215"/>
      <c r="JM33" s="215"/>
      <c r="JN33" s="215"/>
      <c r="JO33" s="215"/>
      <c r="JP33" s="215"/>
      <c r="JQ33" s="215"/>
      <c r="JR33" s="215"/>
      <c r="JS33" s="215"/>
      <c r="JT33" s="215"/>
      <c r="JU33" s="215"/>
      <c r="JV33" s="215"/>
      <c r="JW33" s="215"/>
      <c r="JX33" s="215"/>
      <c r="JY33" s="215"/>
      <c r="JZ33" s="215"/>
      <c r="KA33" s="215"/>
      <c r="KB33" s="215"/>
      <c r="KC33" s="215"/>
      <c r="KD33" s="215"/>
      <c r="KE33" s="215"/>
      <c r="KF33" s="215"/>
      <c r="KG33" s="215"/>
      <c r="KH33" s="215"/>
      <c r="KI33" s="215"/>
      <c r="KJ33" s="215"/>
      <c r="KK33" s="215"/>
      <c r="KL33" s="215"/>
    </row>
    <row r="34" spans="1:298" s="216" customFormat="1" ht="32.25" customHeight="1" x14ac:dyDescent="0.2">
      <c r="A34" s="316"/>
      <c r="B34" s="312"/>
      <c r="C34" s="316"/>
      <c r="D34" s="211"/>
      <c r="E34" s="316"/>
      <c r="F34" s="312"/>
      <c r="G34" s="316"/>
      <c r="H34" s="316"/>
      <c r="I34" s="316"/>
      <c r="J34" s="319"/>
      <c r="K34" s="316"/>
      <c r="L34" s="322"/>
      <c r="M34" s="322"/>
      <c r="N34" s="316"/>
      <c r="O34" s="224">
        <v>5</v>
      </c>
      <c r="P34" s="223"/>
      <c r="Q34" s="224" t="b">
        <f t="shared" si="0"/>
        <v>0</v>
      </c>
      <c r="R34" s="224"/>
      <c r="S34" s="224"/>
      <c r="T34" s="225" t="e">
        <f>VLOOKUP(R34&amp;S34,Hoja1!$Q$4:$R$9,2,0)</f>
        <v>#N/A</v>
      </c>
      <c r="U34" s="224"/>
      <c r="V34" s="224"/>
      <c r="W34" s="224"/>
      <c r="X34" s="225" t="b">
        <f t="shared" si="13"/>
        <v>0</v>
      </c>
      <c r="Y34" s="214" t="b">
        <f>IF(Z34&lt;=20%,'Tabla probabilidad'!$B$5,IF(Z34&lt;=40%,'Tabla probabilidad'!$B$6,IF(Z34&lt;=60%,'Tabla probabilidad'!$B$7,IF(Z34&lt;=80%,'Tabla probabilidad'!$B$8,IF(Z34&lt;=100%,'Tabla probabilidad'!$B$9)))))</f>
        <v>0</v>
      </c>
      <c r="Z34" s="214" t="b">
        <f>IF(R34="Preventivo",(J30-(J30*T34)),IF(R34="Detectivo",(J30-(J30*T34)),IF(R34="Correctivo",(J30))))</f>
        <v>0</v>
      </c>
      <c r="AA34" s="319"/>
      <c r="AB34" s="319"/>
      <c r="AC34" s="214" t="b">
        <f t="shared" si="1"/>
        <v>0</v>
      </c>
      <c r="AD34" s="214" t="b">
        <f t="shared" si="14"/>
        <v>0</v>
      </c>
      <c r="AE34" s="319"/>
      <c r="AF34" s="319"/>
      <c r="AG34" s="316"/>
      <c r="AH34" s="316"/>
      <c r="AI34" s="321"/>
      <c r="AJ34" s="316"/>
      <c r="AK34" s="313"/>
      <c r="AL34" s="313"/>
      <c r="AM34" s="316"/>
      <c r="AN34" s="316"/>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15"/>
      <c r="DV34" s="215"/>
      <c r="DW34" s="215"/>
      <c r="DX34" s="215"/>
      <c r="DY34" s="215"/>
      <c r="DZ34" s="215"/>
      <c r="EA34" s="215"/>
      <c r="EB34" s="215"/>
      <c r="EC34" s="215"/>
      <c r="ED34" s="215"/>
      <c r="EE34" s="215"/>
      <c r="EF34" s="215"/>
      <c r="EG34" s="215"/>
      <c r="EH34" s="215"/>
      <c r="EI34" s="215"/>
      <c r="EJ34" s="215"/>
      <c r="EK34" s="215"/>
      <c r="EL34" s="215"/>
      <c r="EM34" s="215"/>
      <c r="EN34" s="215"/>
      <c r="EO34" s="215"/>
      <c r="EP34" s="215"/>
      <c r="EQ34" s="215"/>
      <c r="ER34" s="215"/>
      <c r="ES34" s="215"/>
      <c r="ET34" s="215"/>
      <c r="EU34" s="215"/>
      <c r="EV34" s="215"/>
      <c r="EW34" s="215"/>
      <c r="EX34" s="215"/>
      <c r="EY34" s="215"/>
      <c r="EZ34" s="215"/>
      <c r="FA34" s="215"/>
      <c r="FB34" s="215"/>
      <c r="FC34" s="215"/>
      <c r="FD34" s="215"/>
      <c r="FE34" s="215"/>
      <c r="FF34" s="215"/>
      <c r="FG34" s="215"/>
      <c r="FH34" s="215"/>
      <c r="FI34" s="215"/>
      <c r="FJ34" s="215"/>
      <c r="FK34" s="215"/>
      <c r="FL34" s="215"/>
      <c r="FM34" s="215"/>
      <c r="FN34" s="215"/>
      <c r="FO34" s="215"/>
      <c r="FP34" s="215"/>
      <c r="FQ34" s="215"/>
      <c r="FR34" s="215"/>
      <c r="FS34" s="215"/>
      <c r="FT34" s="215"/>
      <c r="FU34" s="215"/>
      <c r="FV34" s="215"/>
      <c r="FW34" s="215"/>
      <c r="FX34" s="215"/>
      <c r="FY34" s="215"/>
      <c r="FZ34" s="215"/>
      <c r="GA34" s="215"/>
      <c r="GB34" s="215"/>
      <c r="GC34" s="215"/>
      <c r="GD34" s="215"/>
      <c r="GE34" s="215"/>
      <c r="GF34" s="215"/>
      <c r="GG34" s="215"/>
      <c r="GH34" s="215"/>
      <c r="GI34" s="215"/>
      <c r="GJ34" s="215"/>
      <c r="GK34" s="215"/>
      <c r="GL34" s="215"/>
      <c r="GM34" s="215"/>
      <c r="GN34" s="215"/>
      <c r="GO34" s="215"/>
      <c r="GP34" s="215"/>
      <c r="GQ34" s="215"/>
      <c r="GR34" s="215"/>
      <c r="GS34" s="215"/>
      <c r="GT34" s="215"/>
      <c r="GU34" s="215"/>
      <c r="GV34" s="215"/>
      <c r="GW34" s="215"/>
      <c r="GX34" s="215"/>
      <c r="GY34" s="215"/>
      <c r="GZ34" s="215"/>
      <c r="HA34" s="215"/>
      <c r="HB34" s="215"/>
      <c r="HC34" s="215"/>
      <c r="HD34" s="215"/>
      <c r="HE34" s="215"/>
      <c r="HF34" s="215"/>
      <c r="HG34" s="215"/>
      <c r="HH34" s="215"/>
      <c r="HI34" s="215"/>
      <c r="HJ34" s="215"/>
      <c r="HK34" s="215"/>
      <c r="HL34" s="215"/>
      <c r="HM34" s="215"/>
      <c r="HN34" s="215"/>
      <c r="HO34" s="215"/>
      <c r="HP34" s="215"/>
      <c r="HQ34" s="215"/>
      <c r="HR34" s="215"/>
      <c r="HS34" s="215"/>
      <c r="HT34" s="215"/>
      <c r="HU34" s="215"/>
      <c r="HV34" s="215"/>
      <c r="HW34" s="215"/>
      <c r="HX34" s="215"/>
      <c r="HY34" s="215"/>
      <c r="HZ34" s="215"/>
      <c r="IA34" s="215"/>
      <c r="IB34" s="215"/>
      <c r="IC34" s="215"/>
      <c r="ID34" s="215"/>
      <c r="IE34" s="215"/>
      <c r="IF34" s="215"/>
      <c r="IG34" s="215"/>
      <c r="IH34" s="215"/>
      <c r="II34" s="215"/>
      <c r="IJ34" s="215"/>
      <c r="IK34" s="215"/>
      <c r="IL34" s="215"/>
      <c r="IM34" s="215"/>
      <c r="IN34" s="215"/>
      <c r="IO34" s="215"/>
      <c r="IP34" s="215"/>
      <c r="IQ34" s="215"/>
      <c r="IR34" s="215"/>
      <c r="IS34" s="215"/>
      <c r="IT34" s="215"/>
      <c r="IU34" s="215"/>
      <c r="IV34" s="215"/>
      <c r="IW34" s="215"/>
      <c r="IX34" s="215"/>
      <c r="IY34" s="215"/>
      <c r="IZ34" s="215"/>
      <c r="JA34" s="215"/>
      <c r="JB34" s="215"/>
      <c r="JC34" s="215"/>
      <c r="JD34" s="215"/>
      <c r="JE34" s="215"/>
      <c r="JF34" s="215"/>
      <c r="JG34" s="215"/>
      <c r="JH34" s="215"/>
      <c r="JI34" s="215"/>
      <c r="JJ34" s="215"/>
      <c r="JK34" s="215"/>
      <c r="JL34" s="215"/>
      <c r="JM34" s="215"/>
      <c r="JN34" s="215"/>
      <c r="JO34" s="215"/>
      <c r="JP34" s="215"/>
      <c r="JQ34" s="215"/>
      <c r="JR34" s="215"/>
      <c r="JS34" s="215"/>
      <c r="JT34" s="215"/>
      <c r="JU34" s="215"/>
      <c r="JV34" s="215"/>
      <c r="JW34" s="215"/>
      <c r="JX34" s="215"/>
      <c r="JY34" s="215"/>
      <c r="JZ34" s="215"/>
      <c r="KA34" s="215"/>
      <c r="KB34" s="215"/>
      <c r="KC34" s="215"/>
      <c r="KD34" s="215"/>
      <c r="KE34" s="215"/>
      <c r="KF34" s="215"/>
      <c r="KG34" s="215"/>
      <c r="KH34" s="215"/>
      <c r="KI34" s="215"/>
      <c r="KJ34" s="215"/>
      <c r="KK34" s="215"/>
      <c r="KL34" s="215"/>
    </row>
    <row r="35" spans="1:298" s="216" customFormat="1" ht="56.25" customHeight="1" x14ac:dyDescent="0.2">
      <c r="A35" s="314">
        <v>6</v>
      </c>
      <c r="B35" s="313" t="s">
        <v>443</v>
      </c>
      <c r="C35" s="314" t="s">
        <v>352</v>
      </c>
      <c r="D35" s="211" t="s">
        <v>452</v>
      </c>
      <c r="E35" s="316" t="s">
        <v>469</v>
      </c>
      <c r="F35" s="312" t="s">
        <v>446</v>
      </c>
      <c r="G35" s="314" t="s">
        <v>290</v>
      </c>
      <c r="H35" s="316">
        <v>24</v>
      </c>
      <c r="I35" s="314" t="str">
        <f>IF(H35&lt;=2,'Tabla probabilidad'!$B$5,IF(H35&lt;=24,'Tabla probabilidad'!$B$6,IF(H35&lt;=500,'Tabla probabilidad'!$B$7,IF(H35&lt;=5000,'Tabla probabilidad'!$B$8,IF(H35&gt;5000,'Tabla probabilidad'!$B$9)))))</f>
        <v>Baja</v>
      </c>
      <c r="J35" s="327">
        <f>IF(H35&lt;=2,'Tabla probabilidad'!$D$5,IF(H35&lt;=24,'Tabla probabilidad'!$D$6,IF(H35&lt;=500,'Tabla probabilidad'!$D$7,IF(H35&lt;=5000,'Tabla probabilidad'!$D$8,IF(H35&gt;5000,'Tabla probabilidad'!$D$9)))))</f>
        <v>0.4</v>
      </c>
      <c r="K35" s="314" t="s">
        <v>292</v>
      </c>
      <c r="L35" s="31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31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314" t="str">
        <f>VLOOKUP((I35&amp;L35),Hoja1!$B$4:$C$28,2,0)</f>
        <v xml:space="preserve">Alto </v>
      </c>
      <c r="O35" s="229">
        <v>1</v>
      </c>
      <c r="P35" s="211" t="s">
        <v>454</v>
      </c>
      <c r="Q35" s="212" t="str">
        <f t="shared" ref="Q35:Q39" si="16">IF(R35="Preventivo","Probabilidad",IF(R35="Detectivo","Probabilidad", IF(R35="Correctivo","Impacto")))</f>
        <v>Probabilidad</v>
      </c>
      <c r="R35" s="212" t="s">
        <v>51</v>
      </c>
      <c r="S35" s="212" t="s">
        <v>56</v>
      </c>
      <c r="T35" s="218">
        <f>VLOOKUP(R35&amp;S35,Hoja1!$Q$4:$R$9,2,0)</f>
        <v>0.45</v>
      </c>
      <c r="U35" s="212" t="s">
        <v>58</v>
      </c>
      <c r="V35" s="212" t="s">
        <v>61</v>
      </c>
      <c r="W35" s="212" t="s">
        <v>64</v>
      </c>
      <c r="X35" s="218">
        <f>IF(Q35="Probabilidad",($J$35*T35),IF(Q35="Impacto"," "))</f>
        <v>0.18000000000000002</v>
      </c>
      <c r="Y35" s="218" t="str">
        <f>IF(Z35&lt;=20%,'Tabla probabilidad'!$B$5,IF(Z35&lt;=40%,'Tabla probabilidad'!$B$6,IF(Z35&lt;=60%,'Tabla probabilidad'!$B$7,IF(Z35&lt;=80%,'Tabla probabilidad'!$B$8,IF(Z35&lt;=100%,'Tabla probabilidad'!$B$9)))))</f>
        <v>Baja</v>
      </c>
      <c r="Z35" s="218">
        <f>IF(R35="Preventivo",(J35-(J35*T35)),IF(R35="Detectivo",(J35-(J35*T35)),IF(R35="Correctivo",(J35))))</f>
        <v>0.22</v>
      </c>
      <c r="AA35" s="326" t="str">
        <f>IF(AB35&lt;=20%,'Tabla probabilidad'!$B$5,IF(AB35&lt;=40%,'Tabla probabilidad'!$B$6,IF(AB35&lt;=60%,'Tabla probabilidad'!$B$7,IF(AB35&lt;=80%,'Tabla probabilidad'!$B$8,IF(AB35&lt;=100%,'Tabla probabilidad'!$B$9)))))</f>
        <v>Baja</v>
      </c>
      <c r="AB35" s="326">
        <f>AVERAGE(Z35:Z39)</f>
        <v>0.22</v>
      </c>
      <c r="AC35" s="218" t="str">
        <f t="shared" ref="AC35:AC39" si="17">IF(AD35&lt;=20%,"Leve",IF(AD35&lt;=40%,"Menor",IF(AD35&lt;=60%,"Moderado",IF(AD35&lt;=80%,"Mayor",IF(AD35&lt;=100%,"Catastrófico")))))</f>
        <v>Mayor</v>
      </c>
      <c r="AD35" s="218">
        <f>IF(Q35="Probabilidad",(($M$35-0)),IF(Q35="Impacto",($M$35-($M$35*T35))))</f>
        <v>0.8</v>
      </c>
      <c r="AE35" s="326" t="str">
        <f>IF(AF35&lt;=20%,"Leve",IF(AF35&lt;=40%,"Menor",IF(AF35&lt;=60%,"Moderado",IF(AF35&lt;=80%,"Mayor",IF(AF35&lt;=100%,"Catastrófico")))))</f>
        <v>Mayor</v>
      </c>
      <c r="AF35" s="326">
        <f>AVERAGE(AD35:AD39)</f>
        <v>0.8</v>
      </c>
      <c r="AG35" s="313" t="str">
        <f>VLOOKUP(AA35&amp;AE35,Hoja1!$B$4:$C$28,2,0)</f>
        <v xml:space="preserve">Alto </v>
      </c>
      <c r="AH35" s="313" t="s">
        <v>274</v>
      </c>
      <c r="AI35" s="329" t="s">
        <v>457</v>
      </c>
      <c r="AJ35" s="313" t="s">
        <v>459</v>
      </c>
      <c r="AK35" s="324">
        <v>44228</v>
      </c>
      <c r="AL35" s="324">
        <v>44561</v>
      </c>
      <c r="AM35" s="334"/>
      <c r="AN35" s="314" t="s">
        <v>171</v>
      </c>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215"/>
      <c r="FM35" s="215"/>
      <c r="FN35" s="215"/>
      <c r="FO35" s="215"/>
      <c r="FP35" s="215"/>
      <c r="FQ35" s="215"/>
      <c r="FR35" s="215"/>
      <c r="FS35" s="215"/>
      <c r="FT35" s="215"/>
      <c r="FU35" s="215"/>
      <c r="FV35" s="215"/>
      <c r="FW35" s="215"/>
      <c r="FX35" s="215"/>
      <c r="FY35" s="215"/>
      <c r="FZ35" s="215"/>
      <c r="GA35" s="215"/>
      <c r="GB35" s="215"/>
      <c r="GC35" s="215"/>
      <c r="GD35" s="215"/>
      <c r="GE35" s="215"/>
      <c r="GF35" s="215"/>
      <c r="GG35" s="215"/>
      <c r="GH35" s="215"/>
      <c r="GI35" s="215"/>
      <c r="GJ35" s="215"/>
      <c r="GK35" s="215"/>
      <c r="GL35" s="215"/>
      <c r="GM35" s="215"/>
      <c r="GN35" s="215"/>
      <c r="GO35" s="215"/>
      <c r="GP35" s="215"/>
      <c r="GQ35" s="215"/>
      <c r="GR35" s="215"/>
      <c r="GS35" s="215"/>
      <c r="GT35" s="215"/>
      <c r="GU35" s="215"/>
      <c r="GV35" s="215"/>
      <c r="GW35" s="215"/>
      <c r="GX35" s="215"/>
      <c r="GY35" s="215"/>
      <c r="GZ35" s="215"/>
      <c r="HA35" s="215"/>
      <c r="HB35" s="215"/>
      <c r="HC35" s="215"/>
      <c r="HD35" s="215"/>
      <c r="HE35" s="215"/>
      <c r="HF35" s="215"/>
      <c r="HG35" s="215"/>
      <c r="HH35" s="215"/>
      <c r="HI35" s="215"/>
      <c r="HJ35" s="215"/>
      <c r="HK35" s="215"/>
      <c r="HL35" s="215"/>
      <c r="HM35" s="215"/>
      <c r="HN35" s="215"/>
      <c r="HO35" s="215"/>
      <c r="HP35" s="215"/>
      <c r="HQ35" s="215"/>
      <c r="HR35" s="215"/>
      <c r="HS35" s="215"/>
      <c r="HT35" s="215"/>
      <c r="HU35" s="215"/>
      <c r="HV35" s="215"/>
      <c r="HW35" s="215"/>
      <c r="HX35" s="215"/>
      <c r="HY35" s="215"/>
      <c r="HZ35" s="215"/>
      <c r="IA35" s="215"/>
      <c r="IB35" s="215"/>
      <c r="IC35" s="215"/>
      <c r="ID35" s="215"/>
      <c r="IE35" s="215"/>
      <c r="IF35" s="215"/>
      <c r="IG35" s="215"/>
      <c r="IH35" s="215"/>
      <c r="II35" s="215"/>
      <c r="IJ35" s="215"/>
      <c r="IK35" s="215"/>
      <c r="IL35" s="215"/>
      <c r="IM35" s="215"/>
      <c r="IN35" s="215"/>
      <c r="IO35" s="215"/>
      <c r="IP35" s="215"/>
      <c r="IQ35" s="215"/>
      <c r="IR35" s="215"/>
      <c r="IS35" s="215"/>
      <c r="IT35" s="215"/>
      <c r="IU35" s="215"/>
      <c r="IV35" s="215"/>
      <c r="IW35" s="215"/>
      <c r="IX35" s="215"/>
      <c r="IY35" s="215"/>
      <c r="IZ35" s="215"/>
      <c r="JA35" s="215"/>
      <c r="JB35" s="215"/>
      <c r="JC35" s="215"/>
      <c r="JD35" s="215"/>
      <c r="JE35" s="215"/>
      <c r="JF35" s="215"/>
      <c r="JG35" s="215"/>
      <c r="JH35" s="215"/>
      <c r="JI35" s="215"/>
      <c r="JJ35" s="215"/>
      <c r="JK35" s="215"/>
      <c r="JL35" s="215"/>
      <c r="JM35" s="215"/>
      <c r="JN35" s="215"/>
      <c r="JO35" s="215"/>
      <c r="JP35" s="215"/>
      <c r="JQ35" s="215"/>
      <c r="JR35" s="215"/>
      <c r="JS35" s="215"/>
      <c r="JT35" s="215"/>
      <c r="JU35" s="215"/>
      <c r="JV35" s="215"/>
      <c r="JW35" s="215"/>
      <c r="JX35" s="215"/>
      <c r="JY35" s="215"/>
      <c r="JZ35" s="215"/>
      <c r="KA35" s="215"/>
      <c r="KB35" s="215"/>
      <c r="KC35" s="215"/>
      <c r="KD35" s="215"/>
      <c r="KE35" s="215"/>
      <c r="KF35" s="215"/>
      <c r="KG35" s="215"/>
      <c r="KH35" s="215"/>
      <c r="KI35" s="215"/>
      <c r="KJ35" s="215"/>
      <c r="KK35" s="215"/>
      <c r="KL35" s="215"/>
    </row>
    <row r="36" spans="1:298" s="216" customFormat="1" ht="39.950000000000003" customHeight="1" x14ac:dyDescent="0.2">
      <c r="A36" s="316"/>
      <c r="B36" s="313"/>
      <c r="C36" s="316"/>
      <c r="D36" s="211" t="s">
        <v>449</v>
      </c>
      <c r="E36" s="316"/>
      <c r="F36" s="312"/>
      <c r="G36" s="316"/>
      <c r="H36" s="316"/>
      <c r="I36" s="316"/>
      <c r="J36" s="319"/>
      <c r="K36" s="316"/>
      <c r="L36" s="322"/>
      <c r="M36" s="322"/>
      <c r="N36" s="316"/>
      <c r="O36" s="224">
        <v>2</v>
      </c>
      <c r="P36" s="223"/>
      <c r="Q36" s="224" t="b">
        <f t="shared" si="16"/>
        <v>0</v>
      </c>
      <c r="R36" s="224"/>
      <c r="S36" s="224"/>
      <c r="T36" s="225" t="e">
        <f>VLOOKUP(R36&amp;S36,Hoja1!$Q$4:$R$9,2,0)</f>
        <v>#N/A</v>
      </c>
      <c r="U36" s="224"/>
      <c r="V36" s="224"/>
      <c r="W36" s="224"/>
      <c r="X36" s="225" t="b">
        <f t="shared" ref="X36:X39" si="18">IF(Q36="Probabilidad",($J$35*T36),IF(Q36="Impacto"," "))</f>
        <v>0</v>
      </c>
      <c r="Y36" s="214" t="b">
        <f>IF(Z36&lt;=20%,'Tabla probabilidad'!$B$5,IF(Z36&lt;=40%,'Tabla probabilidad'!$B$6,IF(Z36&lt;=60%,'Tabla probabilidad'!$B$7,IF(Z36&lt;=80%,'Tabla probabilidad'!$B$8,IF(Z36&lt;=100%,'Tabla probabilidad'!$B$9)))))</f>
        <v>0</v>
      </c>
      <c r="Z36" s="214" t="b">
        <f>IF(R36="Preventivo",(J35-(J35*T36)),IF(R36="Detectivo",(J35-(J35*T36)),IF(R36="Correctivo",(J35))))</f>
        <v>0</v>
      </c>
      <c r="AA36" s="326"/>
      <c r="AB36" s="326"/>
      <c r="AC36" s="214" t="b">
        <f t="shared" si="17"/>
        <v>0</v>
      </c>
      <c r="AD36" s="214" t="b">
        <f t="shared" ref="AD36:AD39" si="19">IF(Q36="Probabilidad",(($M$35-0)),IF(Q36="Impacto",($M$35-($M$35*T36))))</f>
        <v>0</v>
      </c>
      <c r="AE36" s="326"/>
      <c r="AF36" s="326"/>
      <c r="AG36" s="313"/>
      <c r="AH36" s="313"/>
      <c r="AI36" s="373"/>
      <c r="AJ36" s="375"/>
      <c r="AK36" s="313"/>
      <c r="AL36" s="313"/>
      <c r="AM36" s="334"/>
      <c r="AN36" s="316"/>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c r="EF36" s="215"/>
      <c r="EG36" s="215"/>
      <c r="EH36" s="215"/>
      <c r="EI36" s="215"/>
      <c r="EJ36" s="215"/>
      <c r="EK36" s="215"/>
      <c r="EL36" s="215"/>
      <c r="EM36" s="215"/>
      <c r="EN36" s="215"/>
      <c r="EO36" s="215"/>
      <c r="EP36" s="215"/>
      <c r="EQ36" s="215"/>
      <c r="ER36" s="215"/>
      <c r="ES36" s="215"/>
      <c r="ET36" s="215"/>
      <c r="EU36" s="215"/>
      <c r="EV36" s="215"/>
      <c r="EW36" s="215"/>
      <c r="EX36" s="215"/>
      <c r="EY36" s="215"/>
      <c r="EZ36" s="215"/>
      <c r="FA36" s="215"/>
      <c r="FB36" s="215"/>
      <c r="FC36" s="215"/>
      <c r="FD36" s="215"/>
      <c r="FE36" s="215"/>
      <c r="FF36" s="215"/>
      <c r="FG36" s="215"/>
      <c r="FH36" s="215"/>
      <c r="FI36" s="215"/>
      <c r="FJ36" s="215"/>
      <c r="FK36" s="215"/>
      <c r="FL36" s="215"/>
      <c r="FM36" s="215"/>
      <c r="FN36" s="215"/>
      <c r="FO36" s="215"/>
      <c r="FP36" s="215"/>
      <c r="FQ36" s="215"/>
      <c r="FR36" s="215"/>
      <c r="FS36" s="215"/>
      <c r="FT36" s="215"/>
      <c r="FU36" s="215"/>
      <c r="FV36" s="215"/>
      <c r="FW36" s="215"/>
      <c r="FX36" s="215"/>
      <c r="FY36" s="215"/>
      <c r="FZ36" s="215"/>
      <c r="GA36" s="215"/>
      <c r="GB36" s="215"/>
      <c r="GC36" s="215"/>
      <c r="GD36" s="215"/>
      <c r="GE36" s="215"/>
      <c r="GF36" s="215"/>
      <c r="GG36" s="215"/>
      <c r="GH36" s="215"/>
      <c r="GI36" s="215"/>
      <c r="GJ36" s="215"/>
      <c r="GK36" s="215"/>
      <c r="GL36" s="215"/>
      <c r="GM36" s="215"/>
      <c r="GN36" s="215"/>
      <c r="GO36" s="215"/>
      <c r="GP36" s="215"/>
      <c r="GQ36" s="215"/>
      <c r="GR36" s="215"/>
      <c r="GS36" s="215"/>
      <c r="GT36" s="215"/>
      <c r="GU36" s="215"/>
      <c r="GV36" s="215"/>
      <c r="GW36" s="215"/>
      <c r="GX36" s="215"/>
      <c r="GY36" s="215"/>
      <c r="GZ36" s="215"/>
      <c r="HA36" s="215"/>
      <c r="HB36" s="215"/>
      <c r="HC36" s="215"/>
      <c r="HD36" s="215"/>
      <c r="HE36" s="215"/>
      <c r="HF36" s="215"/>
      <c r="HG36" s="215"/>
      <c r="HH36" s="215"/>
      <c r="HI36" s="215"/>
      <c r="HJ36" s="215"/>
      <c r="HK36" s="215"/>
      <c r="HL36" s="215"/>
      <c r="HM36" s="215"/>
      <c r="HN36" s="215"/>
      <c r="HO36" s="215"/>
      <c r="HP36" s="215"/>
      <c r="HQ36" s="215"/>
      <c r="HR36" s="215"/>
      <c r="HS36" s="215"/>
      <c r="HT36" s="215"/>
      <c r="HU36" s="215"/>
      <c r="HV36" s="215"/>
      <c r="HW36" s="215"/>
      <c r="HX36" s="215"/>
      <c r="HY36" s="215"/>
      <c r="HZ36" s="215"/>
      <c r="IA36" s="215"/>
      <c r="IB36" s="215"/>
      <c r="IC36" s="215"/>
      <c r="ID36" s="215"/>
      <c r="IE36" s="215"/>
      <c r="IF36" s="215"/>
      <c r="IG36" s="215"/>
      <c r="IH36" s="215"/>
      <c r="II36" s="215"/>
      <c r="IJ36" s="215"/>
      <c r="IK36" s="215"/>
      <c r="IL36" s="215"/>
      <c r="IM36" s="215"/>
      <c r="IN36" s="215"/>
      <c r="IO36" s="215"/>
      <c r="IP36" s="215"/>
      <c r="IQ36" s="215"/>
      <c r="IR36" s="215"/>
      <c r="IS36" s="215"/>
      <c r="IT36" s="215"/>
      <c r="IU36" s="215"/>
      <c r="IV36" s="215"/>
      <c r="IW36" s="215"/>
      <c r="IX36" s="215"/>
      <c r="IY36" s="215"/>
      <c r="IZ36" s="215"/>
      <c r="JA36" s="215"/>
      <c r="JB36" s="215"/>
      <c r="JC36" s="215"/>
      <c r="JD36" s="215"/>
      <c r="JE36" s="215"/>
      <c r="JF36" s="215"/>
      <c r="JG36" s="215"/>
      <c r="JH36" s="215"/>
      <c r="JI36" s="215"/>
      <c r="JJ36" s="215"/>
      <c r="JK36" s="215"/>
      <c r="JL36" s="215"/>
      <c r="JM36" s="215"/>
      <c r="JN36" s="215"/>
      <c r="JO36" s="215"/>
      <c r="JP36" s="215"/>
      <c r="JQ36" s="215"/>
      <c r="JR36" s="215"/>
      <c r="JS36" s="215"/>
      <c r="JT36" s="215"/>
      <c r="JU36" s="215"/>
      <c r="JV36" s="215"/>
      <c r="JW36" s="215"/>
      <c r="JX36" s="215"/>
      <c r="JY36" s="215"/>
      <c r="JZ36" s="215"/>
      <c r="KA36" s="215"/>
      <c r="KB36" s="215"/>
      <c r="KC36" s="215"/>
      <c r="KD36" s="215"/>
      <c r="KE36" s="215"/>
      <c r="KF36" s="215"/>
      <c r="KG36" s="215"/>
      <c r="KH36" s="215"/>
      <c r="KI36" s="215"/>
      <c r="KJ36" s="215"/>
      <c r="KK36" s="215"/>
      <c r="KL36" s="215"/>
    </row>
    <row r="37" spans="1:298" s="216" customFormat="1" ht="30" customHeight="1" x14ac:dyDescent="0.2">
      <c r="A37" s="316"/>
      <c r="B37" s="313"/>
      <c r="C37" s="316"/>
      <c r="D37" s="211" t="s">
        <v>450</v>
      </c>
      <c r="E37" s="316"/>
      <c r="F37" s="312"/>
      <c r="G37" s="316"/>
      <c r="H37" s="316"/>
      <c r="I37" s="316"/>
      <c r="J37" s="319"/>
      <c r="K37" s="316"/>
      <c r="L37" s="322"/>
      <c r="M37" s="322"/>
      <c r="N37" s="316"/>
      <c r="O37" s="224">
        <v>3</v>
      </c>
      <c r="P37" s="223"/>
      <c r="Q37" s="224" t="b">
        <f t="shared" si="16"/>
        <v>0</v>
      </c>
      <c r="R37" s="224"/>
      <c r="S37" s="224"/>
      <c r="T37" s="225" t="e">
        <f>VLOOKUP(R37&amp;S37,Hoja1!$Q$4:$R$9,2,0)</f>
        <v>#N/A</v>
      </c>
      <c r="U37" s="224"/>
      <c r="V37" s="224"/>
      <c r="W37" s="224"/>
      <c r="X37" s="225" t="b">
        <f t="shared" si="18"/>
        <v>0</v>
      </c>
      <c r="Y37" s="214" t="b">
        <f>IF(Z37&lt;=20%,'Tabla probabilidad'!$B$5,IF(Z37&lt;=40%,'Tabla probabilidad'!$B$6,IF(Z37&lt;=60%,'Tabla probabilidad'!$B$7,IF(Z37&lt;=80%,'Tabla probabilidad'!$B$8,IF(Z37&lt;=100%,'Tabla probabilidad'!$B$9)))))</f>
        <v>0</v>
      </c>
      <c r="Z37" s="214" t="b">
        <f>IF(R37="Preventivo",(J35-(J35*T37)),IF(R37="Detectivo",(J35-(J35*T37)),IF(R37="Correctivo",(J35))))</f>
        <v>0</v>
      </c>
      <c r="AA37" s="326"/>
      <c r="AB37" s="326"/>
      <c r="AC37" s="214" t="b">
        <f t="shared" si="17"/>
        <v>0</v>
      </c>
      <c r="AD37" s="214" t="b">
        <f t="shared" si="19"/>
        <v>0</v>
      </c>
      <c r="AE37" s="326"/>
      <c r="AF37" s="326"/>
      <c r="AG37" s="313"/>
      <c r="AH37" s="313"/>
      <c r="AI37" s="373"/>
      <c r="AJ37" s="375"/>
      <c r="AK37" s="313"/>
      <c r="AL37" s="313"/>
      <c r="AM37" s="334"/>
      <c r="AN37" s="316"/>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5"/>
      <c r="CL37" s="215"/>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5"/>
      <c r="FG37" s="215"/>
      <c r="FH37" s="215"/>
      <c r="FI37" s="215"/>
      <c r="FJ37" s="215"/>
      <c r="FK37" s="215"/>
      <c r="FL37" s="215"/>
      <c r="FM37" s="215"/>
      <c r="FN37" s="215"/>
      <c r="FO37" s="215"/>
      <c r="FP37" s="215"/>
      <c r="FQ37" s="215"/>
      <c r="FR37" s="215"/>
      <c r="FS37" s="215"/>
      <c r="FT37" s="215"/>
      <c r="FU37" s="215"/>
      <c r="FV37" s="215"/>
      <c r="FW37" s="215"/>
      <c r="FX37" s="215"/>
      <c r="FY37" s="215"/>
      <c r="FZ37" s="215"/>
      <c r="GA37" s="215"/>
      <c r="GB37" s="215"/>
      <c r="GC37" s="215"/>
      <c r="GD37" s="215"/>
      <c r="GE37" s="215"/>
      <c r="GF37" s="215"/>
      <c r="GG37" s="215"/>
      <c r="GH37" s="215"/>
      <c r="GI37" s="215"/>
      <c r="GJ37" s="215"/>
      <c r="GK37" s="215"/>
      <c r="GL37" s="215"/>
      <c r="GM37" s="215"/>
      <c r="GN37" s="215"/>
      <c r="GO37" s="215"/>
      <c r="GP37" s="215"/>
      <c r="GQ37" s="215"/>
      <c r="GR37" s="215"/>
      <c r="GS37" s="215"/>
      <c r="GT37" s="215"/>
      <c r="GU37" s="215"/>
      <c r="GV37" s="215"/>
      <c r="GW37" s="215"/>
      <c r="GX37" s="215"/>
      <c r="GY37" s="215"/>
      <c r="GZ37" s="215"/>
      <c r="HA37" s="215"/>
      <c r="HB37" s="215"/>
      <c r="HC37" s="215"/>
      <c r="HD37" s="215"/>
      <c r="HE37" s="215"/>
      <c r="HF37" s="215"/>
      <c r="HG37" s="215"/>
      <c r="HH37" s="215"/>
      <c r="HI37" s="215"/>
      <c r="HJ37" s="215"/>
      <c r="HK37" s="215"/>
      <c r="HL37" s="215"/>
      <c r="HM37" s="215"/>
      <c r="HN37" s="215"/>
      <c r="HO37" s="215"/>
      <c r="HP37" s="215"/>
      <c r="HQ37" s="215"/>
      <c r="HR37" s="215"/>
      <c r="HS37" s="215"/>
      <c r="HT37" s="215"/>
      <c r="HU37" s="215"/>
      <c r="HV37" s="215"/>
      <c r="HW37" s="215"/>
      <c r="HX37" s="215"/>
      <c r="HY37" s="215"/>
      <c r="HZ37" s="215"/>
      <c r="IA37" s="215"/>
      <c r="IB37" s="215"/>
      <c r="IC37" s="215"/>
      <c r="ID37" s="215"/>
      <c r="IE37" s="215"/>
      <c r="IF37" s="215"/>
      <c r="IG37" s="215"/>
      <c r="IH37" s="215"/>
      <c r="II37" s="215"/>
      <c r="IJ37" s="215"/>
      <c r="IK37" s="215"/>
      <c r="IL37" s="215"/>
      <c r="IM37" s="215"/>
      <c r="IN37" s="215"/>
      <c r="IO37" s="215"/>
      <c r="IP37" s="215"/>
      <c r="IQ37" s="215"/>
      <c r="IR37" s="215"/>
      <c r="IS37" s="215"/>
      <c r="IT37" s="215"/>
      <c r="IU37" s="215"/>
      <c r="IV37" s="215"/>
      <c r="IW37" s="215"/>
      <c r="IX37" s="215"/>
      <c r="IY37" s="215"/>
      <c r="IZ37" s="215"/>
      <c r="JA37" s="215"/>
      <c r="JB37" s="215"/>
      <c r="JC37" s="215"/>
      <c r="JD37" s="215"/>
      <c r="JE37" s="215"/>
      <c r="JF37" s="215"/>
      <c r="JG37" s="215"/>
      <c r="JH37" s="215"/>
      <c r="JI37" s="215"/>
      <c r="JJ37" s="215"/>
      <c r="JK37" s="215"/>
      <c r="JL37" s="215"/>
      <c r="JM37" s="215"/>
      <c r="JN37" s="215"/>
      <c r="JO37" s="215"/>
      <c r="JP37" s="215"/>
      <c r="JQ37" s="215"/>
      <c r="JR37" s="215"/>
      <c r="JS37" s="215"/>
      <c r="JT37" s="215"/>
      <c r="JU37" s="215"/>
      <c r="JV37" s="215"/>
      <c r="JW37" s="215"/>
      <c r="JX37" s="215"/>
      <c r="JY37" s="215"/>
      <c r="JZ37" s="215"/>
      <c r="KA37" s="215"/>
      <c r="KB37" s="215"/>
      <c r="KC37" s="215"/>
      <c r="KD37" s="215"/>
      <c r="KE37" s="215"/>
      <c r="KF37" s="215"/>
      <c r="KG37" s="215"/>
      <c r="KH37" s="215"/>
      <c r="KI37" s="215"/>
      <c r="KJ37" s="215"/>
      <c r="KK37" s="215"/>
      <c r="KL37" s="215"/>
    </row>
    <row r="38" spans="1:298" s="216" customFormat="1" ht="55.5" customHeight="1" x14ac:dyDescent="0.2">
      <c r="A38" s="316"/>
      <c r="B38" s="313"/>
      <c r="C38" s="316"/>
      <c r="D38" s="211" t="s">
        <v>451</v>
      </c>
      <c r="E38" s="316"/>
      <c r="F38" s="312"/>
      <c r="G38" s="316"/>
      <c r="H38" s="316"/>
      <c r="I38" s="316"/>
      <c r="J38" s="319"/>
      <c r="K38" s="316"/>
      <c r="L38" s="322"/>
      <c r="M38" s="322"/>
      <c r="N38" s="316"/>
      <c r="O38" s="224">
        <v>4</v>
      </c>
      <c r="P38" s="223"/>
      <c r="Q38" s="224" t="b">
        <f t="shared" si="16"/>
        <v>0</v>
      </c>
      <c r="R38" s="224"/>
      <c r="S38" s="224"/>
      <c r="T38" s="225" t="e">
        <f>VLOOKUP(R38&amp;S38,Hoja1!$Q$4:$R$9,2,0)</f>
        <v>#N/A</v>
      </c>
      <c r="U38" s="224"/>
      <c r="V38" s="224"/>
      <c r="W38" s="224"/>
      <c r="X38" s="225" t="b">
        <f t="shared" si="18"/>
        <v>0</v>
      </c>
      <c r="Y38" s="214" t="b">
        <f>IF(Z38&lt;=20%,'Tabla probabilidad'!$B$5,IF(Z38&lt;=40%,'Tabla probabilidad'!$B$6,IF(Z38&lt;=60%,'Tabla probabilidad'!$B$7,IF(Z38&lt;=80%,'Tabla probabilidad'!$B$8,IF(Z38&lt;=100%,'Tabla probabilidad'!$B$9)))))</f>
        <v>0</v>
      </c>
      <c r="Z38" s="214" t="b">
        <f>IF(R38="Preventivo",(J35-(J35*T38)),IF(R38="Detectivo",(J35-(J35*T38)),IF(R38="Correctivo",(J35))))</f>
        <v>0</v>
      </c>
      <c r="AA38" s="326"/>
      <c r="AB38" s="326"/>
      <c r="AC38" s="214" t="b">
        <f t="shared" si="17"/>
        <v>0</v>
      </c>
      <c r="AD38" s="214" t="b">
        <f t="shared" si="19"/>
        <v>0</v>
      </c>
      <c r="AE38" s="326"/>
      <c r="AF38" s="326"/>
      <c r="AG38" s="313"/>
      <c r="AH38" s="313"/>
      <c r="AI38" s="373"/>
      <c r="AJ38" s="375"/>
      <c r="AK38" s="313"/>
      <c r="AL38" s="313"/>
      <c r="AM38" s="334"/>
      <c r="AN38" s="316"/>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c r="CB38" s="215"/>
      <c r="CC38" s="215"/>
      <c r="CD38" s="215"/>
      <c r="CE38" s="215"/>
      <c r="CF38" s="215"/>
      <c r="CG38" s="215"/>
      <c r="CH38" s="215"/>
      <c r="CI38" s="215"/>
      <c r="CJ38" s="215"/>
      <c r="CK38" s="215"/>
      <c r="CL38" s="215"/>
      <c r="CM38" s="215"/>
      <c r="CN38" s="215"/>
      <c r="CO38" s="215"/>
      <c r="CP38" s="215"/>
      <c r="CQ38" s="215"/>
      <c r="CR38" s="215"/>
      <c r="CS38" s="215"/>
      <c r="CT38" s="215"/>
      <c r="CU38" s="215"/>
      <c r="CV38" s="215"/>
      <c r="CW38" s="215"/>
      <c r="CX38" s="215"/>
      <c r="CY38" s="215"/>
      <c r="CZ38" s="215"/>
      <c r="DA38" s="215"/>
      <c r="DB38" s="215"/>
      <c r="DC38" s="215"/>
      <c r="DD38" s="215"/>
      <c r="DE38" s="215"/>
      <c r="DF38" s="215"/>
      <c r="DG38" s="215"/>
      <c r="DH38" s="215"/>
      <c r="DI38" s="215"/>
      <c r="DJ38" s="215"/>
      <c r="DK38" s="215"/>
      <c r="DL38" s="215"/>
      <c r="DM38" s="215"/>
      <c r="DN38" s="215"/>
      <c r="DO38" s="215"/>
      <c r="DP38" s="215"/>
      <c r="DQ38" s="215"/>
      <c r="DR38" s="215"/>
      <c r="DS38" s="215"/>
      <c r="DT38" s="215"/>
      <c r="DU38" s="215"/>
      <c r="DV38" s="215"/>
      <c r="DW38" s="215"/>
      <c r="DX38" s="215"/>
      <c r="DY38" s="215"/>
      <c r="DZ38" s="215"/>
      <c r="EA38" s="215"/>
      <c r="EB38" s="215"/>
      <c r="EC38" s="215"/>
      <c r="ED38" s="215"/>
      <c r="EE38" s="215"/>
      <c r="EF38" s="215"/>
      <c r="EG38" s="215"/>
      <c r="EH38" s="215"/>
      <c r="EI38" s="215"/>
      <c r="EJ38" s="215"/>
      <c r="EK38" s="215"/>
      <c r="EL38" s="215"/>
      <c r="EM38" s="215"/>
      <c r="EN38" s="215"/>
      <c r="EO38" s="215"/>
      <c r="EP38" s="215"/>
      <c r="EQ38" s="215"/>
      <c r="ER38" s="215"/>
      <c r="ES38" s="215"/>
      <c r="ET38" s="215"/>
      <c r="EU38" s="215"/>
      <c r="EV38" s="215"/>
      <c r="EW38" s="215"/>
      <c r="EX38" s="215"/>
      <c r="EY38" s="215"/>
      <c r="EZ38" s="215"/>
      <c r="FA38" s="215"/>
      <c r="FB38" s="215"/>
      <c r="FC38" s="215"/>
      <c r="FD38" s="215"/>
      <c r="FE38" s="215"/>
      <c r="FF38" s="215"/>
      <c r="FG38" s="215"/>
      <c r="FH38" s="215"/>
      <c r="FI38" s="215"/>
      <c r="FJ38" s="215"/>
      <c r="FK38" s="215"/>
      <c r="FL38" s="215"/>
      <c r="FM38" s="215"/>
      <c r="FN38" s="215"/>
      <c r="FO38" s="215"/>
      <c r="FP38" s="215"/>
      <c r="FQ38" s="215"/>
      <c r="FR38" s="215"/>
      <c r="FS38" s="215"/>
      <c r="FT38" s="215"/>
      <c r="FU38" s="215"/>
      <c r="FV38" s="215"/>
      <c r="FW38" s="215"/>
      <c r="FX38" s="215"/>
      <c r="FY38" s="215"/>
      <c r="FZ38" s="215"/>
      <c r="GA38" s="215"/>
      <c r="GB38" s="215"/>
      <c r="GC38" s="215"/>
      <c r="GD38" s="215"/>
      <c r="GE38" s="215"/>
      <c r="GF38" s="215"/>
      <c r="GG38" s="215"/>
      <c r="GH38" s="215"/>
      <c r="GI38" s="215"/>
      <c r="GJ38" s="215"/>
      <c r="GK38" s="215"/>
      <c r="GL38" s="215"/>
      <c r="GM38" s="215"/>
      <c r="GN38" s="215"/>
      <c r="GO38" s="215"/>
      <c r="GP38" s="215"/>
      <c r="GQ38" s="215"/>
      <c r="GR38" s="215"/>
      <c r="GS38" s="215"/>
      <c r="GT38" s="215"/>
      <c r="GU38" s="215"/>
      <c r="GV38" s="215"/>
      <c r="GW38" s="215"/>
      <c r="GX38" s="215"/>
      <c r="GY38" s="215"/>
      <c r="GZ38" s="215"/>
      <c r="HA38" s="215"/>
      <c r="HB38" s="215"/>
      <c r="HC38" s="215"/>
      <c r="HD38" s="215"/>
      <c r="HE38" s="215"/>
      <c r="HF38" s="215"/>
      <c r="HG38" s="215"/>
      <c r="HH38" s="215"/>
      <c r="HI38" s="215"/>
      <c r="HJ38" s="215"/>
      <c r="HK38" s="215"/>
      <c r="HL38" s="215"/>
      <c r="HM38" s="215"/>
      <c r="HN38" s="215"/>
      <c r="HO38" s="215"/>
      <c r="HP38" s="215"/>
      <c r="HQ38" s="215"/>
      <c r="HR38" s="215"/>
      <c r="HS38" s="215"/>
      <c r="HT38" s="215"/>
      <c r="HU38" s="215"/>
      <c r="HV38" s="215"/>
      <c r="HW38" s="215"/>
      <c r="HX38" s="215"/>
      <c r="HY38" s="215"/>
      <c r="HZ38" s="215"/>
      <c r="IA38" s="215"/>
      <c r="IB38" s="215"/>
      <c r="IC38" s="215"/>
      <c r="ID38" s="215"/>
      <c r="IE38" s="215"/>
      <c r="IF38" s="215"/>
      <c r="IG38" s="215"/>
      <c r="IH38" s="215"/>
      <c r="II38" s="215"/>
      <c r="IJ38" s="215"/>
      <c r="IK38" s="215"/>
      <c r="IL38" s="215"/>
      <c r="IM38" s="215"/>
      <c r="IN38" s="215"/>
      <c r="IO38" s="215"/>
      <c r="IP38" s="215"/>
      <c r="IQ38" s="215"/>
      <c r="IR38" s="215"/>
      <c r="IS38" s="215"/>
      <c r="IT38" s="215"/>
      <c r="IU38" s="215"/>
      <c r="IV38" s="215"/>
      <c r="IW38" s="215"/>
      <c r="IX38" s="215"/>
      <c r="IY38" s="215"/>
      <c r="IZ38" s="215"/>
      <c r="JA38" s="215"/>
      <c r="JB38" s="215"/>
      <c r="JC38" s="215"/>
      <c r="JD38" s="215"/>
      <c r="JE38" s="215"/>
      <c r="JF38" s="215"/>
      <c r="JG38" s="215"/>
      <c r="JH38" s="215"/>
      <c r="JI38" s="215"/>
      <c r="JJ38" s="215"/>
      <c r="JK38" s="215"/>
      <c r="JL38" s="215"/>
      <c r="JM38" s="215"/>
      <c r="JN38" s="215"/>
      <c r="JO38" s="215"/>
      <c r="JP38" s="215"/>
      <c r="JQ38" s="215"/>
      <c r="JR38" s="215"/>
      <c r="JS38" s="215"/>
      <c r="JT38" s="215"/>
      <c r="JU38" s="215"/>
      <c r="JV38" s="215"/>
      <c r="JW38" s="215"/>
      <c r="JX38" s="215"/>
      <c r="JY38" s="215"/>
      <c r="JZ38" s="215"/>
      <c r="KA38" s="215"/>
      <c r="KB38" s="215"/>
      <c r="KC38" s="215"/>
      <c r="KD38" s="215"/>
      <c r="KE38" s="215"/>
      <c r="KF38" s="215"/>
      <c r="KG38" s="215"/>
      <c r="KH38" s="215"/>
      <c r="KI38" s="215"/>
      <c r="KJ38" s="215"/>
      <c r="KK38" s="215"/>
      <c r="KL38" s="215"/>
    </row>
    <row r="39" spans="1:298" s="216" customFormat="1" ht="47.25" customHeight="1" x14ac:dyDescent="0.2">
      <c r="A39" s="316"/>
      <c r="B39" s="314"/>
      <c r="C39" s="316"/>
      <c r="D39" s="211" t="s">
        <v>453</v>
      </c>
      <c r="E39" s="316"/>
      <c r="F39" s="312"/>
      <c r="G39" s="316"/>
      <c r="H39" s="316"/>
      <c r="I39" s="316"/>
      <c r="J39" s="319"/>
      <c r="K39" s="316"/>
      <c r="L39" s="322"/>
      <c r="M39" s="322"/>
      <c r="N39" s="316"/>
      <c r="O39" s="224">
        <v>5</v>
      </c>
      <c r="P39" s="223"/>
      <c r="Q39" s="224" t="b">
        <f t="shared" si="16"/>
        <v>0</v>
      </c>
      <c r="R39" s="224"/>
      <c r="S39" s="224"/>
      <c r="T39" s="225" t="e">
        <f>VLOOKUP(R39&amp;S39,Hoja1!$Q$4:$R$9,2,0)</f>
        <v>#N/A</v>
      </c>
      <c r="U39" s="224"/>
      <c r="V39" s="224"/>
      <c r="W39" s="224"/>
      <c r="X39" s="225" t="b">
        <f t="shared" si="18"/>
        <v>0</v>
      </c>
      <c r="Y39" s="214" t="b">
        <f>IF(Z39&lt;=20%,'Tabla probabilidad'!$B$5,IF(Z39&lt;=40%,'Tabla probabilidad'!$B$6,IF(Z39&lt;=60%,'Tabla probabilidad'!$B$7,IF(Z39&lt;=80%,'Tabla probabilidad'!$B$8,IF(Z39&lt;=100%,'Tabla probabilidad'!$B$9)))))</f>
        <v>0</v>
      </c>
      <c r="Z39" s="214" t="b">
        <f>IF(R39="Preventivo",(J35-(J35*T39)),IF(R39="Detectivo",(J35-(J35*T39)),IF(R39="Correctivo",(J35))))</f>
        <v>0</v>
      </c>
      <c r="AA39" s="327"/>
      <c r="AB39" s="327"/>
      <c r="AC39" s="214" t="b">
        <f t="shared" si="17"/>
        <v>0</v>
      </c>
      <c r="AD39" s="214" t="b">
        <f t="shared" si="19"/>
        <v>0</v>
      </c>
      <c r="AE39" s="327"/>
      <c r="AF39" s="327"/>
      <c r="AG39" s="314"/>
      <c r="AH39" s="313"/>
      <c r="AI39" s="374"/>
      <c r="AJ39" s="376"/>
      <c r="AK39" s="313"/>
      <c r="AL39" s="313"/>
      <c r="AM39" s="377"/>
      <c r="AN39" s="3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15"/>
      <c r="DJ39" s="215"/>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c r="EO39" s="215"/>
      <c r="EP39" s="215"/>
      <c r="EQ39" s="215"/>
      <c r="ER39" s="215"/>
      <c r="ES39" s="215"/>
      <c r="ET39" s="215"/>
      <c r="EU39" s="215"/>
      <c r="EV39" s="215"/>
      <c r="EW39" s="215"/>
      <c r="EX39" s="215"/>
      <c r="EY39" s="215"/>
      <c r="EZ39" s="215"/>
      <c r="FA39" s="215"/>
      <c r="FB39" s="215"/>
      <c r="FC39" s="215"/>
      <c r="FD39" s="215"/>
      <c r="FE39" s="215"/>
      <c r="FF39" s="215"/>
      <c r="FG39" s="215"/>
      <c r="FH39" s="215"/>
      <c r="FI39" s="215"/>
      <c r="FJ39" s="215"/>
      <c r="FK39" s="215"/>
      <c r="FL39" s="215"/>
      <c r="FM39" s="215"/>
      <c r="FN39" s="215"/>
      <c r="FO39" s="215"/>
      <c r="FP39" s="215"/>
      <c r="FQ39" s="215"/>
      <c r="FR39" s="215"/>
      <c r="FS39" s="215"/>
      <c r="FT39" s="215"/>
      <c r="FU39" s="215"/>
      <c r="FV39" s="215"/>
      <c r="FW39" s="215"/>
      <c r="FX39" s="215"/>
      <c r="FY39" s="215"/>
      <c r="FZ39" s="215"/>
      <c r="GA39" s="215"/>
      <c r="GB39" s="215"/>
      <c r="GC39" s="215"/>
      <c r="GD39" s="215"/>
      <c r="GE39" s="215"/>
      <c r="GF39" s="215"/>
      <c r="GG39" s="215"/>
      <c r="GH39" s="215"/>
      <c r="GI39" s="215"/>
      <c r="GJ39" s="215"/>
      <c r="GK39" s="215"/>
      <c r="GL39" s="215"/>
      <c r="GM39" s="215"/>
      <c r="GN39" s="215"/>
      <c r="GO39" s="215"/>
      <c r="GP39" s="215"/>
      <c r="GQ39" s="215"/>
      <c r="GR39" s="215"/>
      <c r="GS39" s="215"/>
      <c r="GT39" s="215"/>
      <c r="GU39" s="215"/>
      <c r="GV39" s="215"/>
      <c r="GW39" s="215"/>
      <c r="GX39" s="215"/>
      <c r="GY39" s="215"/>
      <c r="GZ39" s="215"/>
      <c r="HA39" s="215"/>
      <c r="HB39" s="215"/>
      <c r="HC39" s="215"/>
      <c r="HD39" s="215"/>
      <c r="HE39" s="215"/>
      <c r="HF39" s="215"/>
      <c r="HG39" s="215"/>
      <c r="HH39" s="215"/>
      <c r="HI39" s="215"/>
      <c r="HJ39" s="215"/>
      <c r="HK39" s="215"/>
      <c r="HL39" s="215"/>
      <c r="HM39" s="215"/>
      <c r="HN39" s="215"/>
      <c r="HO39" s="215"/>
      <c r="HP39" s="215"/>
      <c r="HQ39" s="215"/>
      <c r="HR39" s="215"/>
      <c r="HS39" s="215"/>
      <c r="HT39" s="215"/>
      <c r="HU39" s="215"/>
      <c r="HV39" s="215"/>
      <c r="HW39" s="215"/>
      <c r="HX39" s="215"/>
      <c r="HY39" s="215"/>
      <c r="HZ39" s="215"/>
      <c r="IA39" s="215"/>
      <c r="IB39" s="215"/>
      <c r="IC39" s="215"/>
      <c r="ID39" s="215"/>
      <c r="IE39" s="215"/>
      <c r="IF39" s="215"/>
      <c r="IG39" s="215"/>
      <c r="IH39" s="215"/>
      <c r="II39" s="215"/>
      <c r="IJ39" s="215"/>
      <c r="IK39" s="215"/>
      <c r="IL39" s="215"/>
      <c r="IM39" s="215"/>
      <c r="IN39" s="215"/>
      <c r="IO39" s="215"/>
      <c r="IP39" s="215"/>
      <c r="IQ39" s="215"/>
      <c r="IR39" s="215"/>
      <c r="IS39" s="215"/>
      <c r="IT39" s="215"/>
      <c r="IU39" s="215"/>
      <c r="IV39" s="215"/>
      <c r="IW39" s="215"/>
      <c r="IX39" s="215"/>
      <c r="IY39" s="215"/>
      <c r="IZ39" s="215"/>
      <c r="JA39" s="215"/>
      <c r="JB39" s="215"/>
      <c r="JC39" s="215"/>
      <c r="JD39" s="215"/>
      <c r="JE39" s="215"/>
      <c r="JF39" s="215"/>
      <c r="JG39" s="215"/>
      <c r="JH39" s="215"/>
      <c r="JI39" s="215"/>
      <c r="JJ39" s="215"/>
      <c r="JK39" s="215"/>
      <c r="JL39" s="215"/>
      <c r="JM39" s="215"/>
      <c r="JN39" s="215"/>
      <c r="JO39" s="215"/>
      <c r="JP39" s="215"/>
      <c r="JQ39" s="215"/>
      <c r="JR39" s="215"/>
      <c r="JS39" s="215"/>
      <c r="JT39" s="215"/>
      <c r="JU39" s="215"/>
      <c r="JV39" s="215"/>
      <c r="JW39" s="215"/>
      <c r="JX39" s="215"/>
      <c r="JY39" s="215"/>
      <c r="JZ39" s="215"/>
      <c r="KA39" s="215"/>
      <c r="KB39" s="215"/>
      <c r="KC39" s="215"/>
      <c r="KD39" s="215"/>
      <c r="KE39" s="215"/>
      <c r="KF39" s="215"/>
      <c r="KG39" s="215"/>
      <c r="KH39" s="215"/>
      <c r="KI39" s="215"/>
      <c r="KJ39" s="215"/>
      <c r="KK39" s="215"/>
      <c r="KL39" s="215"/>
    </row>
    <row r="40" spans="1:298" s="216" customFormat="1" ht="54.75" customHeight="1" x14ac:dyDescent="0.2">
      <c r="A40" s="316">
        <v>7</v>
      </c>
      <c r="B40" s="315" t="s">
        <v>444</v>
      </c>
      <c r="C40" s="316" t="s">
        <v>352</v>
      </c>
      <c r="D40" s="211" t="s">
        <v>462</v>
      </c>
      <c r="E40" s="316" t="s">
        <v>471</v>
      </c>
      <c r="F40" s="312" t="s">
        <v>447</v>
      </c>
      <c r="G40" s="316" t="s">
        <v>290</v>
      </c>
      <c r="H40" s="316">
        <v>24</v>
      </c>
      <c r="I40" s="316" t="str">
        <f>IF(H40&lt;=2,'Tabla probabilidad'!$B$5,IF(H40&lt;=24,'Tabla probabilidad'!$B$6,IF(H40&lt;=500,'Tabla probabilidad'!$B$7,IF(H40&lt;=5000,'Tabla probabilidad'!$B$8,IF(H40&gt;5000,'Tabla probabilidad'!$B$9)))))</f>
        <v>Baja</v>
      </c>
      <c r="J40" s="319">
        <f>IF(H40&lt;=2,'Tabla probabilidad'!$D$5,IF(H40&lt;=24,'Tabla probabilidad'!$D$6,IF(H40&lt;=500,'Tabla probabilidad'!$D$7,IF(H40&lt;=5000,'Tabla probabilidad'!$D$8,IF(H40&gt;5000,'Tabla probabilidad'!$D$9)))))</f>
        <v>0.4</v>
      </c>
      <c r="K40" s="316" t="s">
        <v>292</v>
      </c>
      <c r="L40" s="316"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316"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316" t="str">
        <f>VLOOKUP((I40&amp;L40),Hoja1!$B$4:$C$28,2,0)</f>
        <v xml:space="preserve">Alto </v>
      </c>
      <c r="O40" s="194">
        <v>1</v>
      </c>
      <c r="P40" s="211" t="s">
        <v>456</v>
      </c>
      <c r="Q40" s="213" t="str">
        <f t="shared" ref="Q40:Q59" si="20">IF(R40="Preventivo","Probabilidad",IF(R40="Detectivo","Probabilidad", IF(R40="Correctivo","Impacto")))</f>
        <v>Probabilidad</v>
      </c>
      <c r="R40" s="213" t="s">
        <v>51</v>
      </c>
      <c r="S40" s="213" t="s">
        <v>56</v>
      </c>
      <c r="T40" s="214">
        <f>VLOOKUP(R40&amp;S40,Hoja1!$Q$4:$R$9,2,0)</f>
        <v>0.45</v>
      </c>
      <c r="U40" s="213" t="s">
        <v>58</v>
      </c>
      <c r="V40" s="213" t="s">
        <v>61</v>
      </c>
      <c r="W40" s="213" t="s">
        <v>64</v>
      </c>
      <c r="X40" s="214">
        <f>IF(Q40="Probabilidad",($J$40*T40),IF(Q40="Impacto"," "))</f>
        <v>0.18000000000000002</v>
      </c>
      <c r="Y40" s="214" t="str">
        <f>IF(Z40&lt;=20%,'Tabla probabilidad'!$B$5,IF(Z40&lt;=40%,'Tabla probabilidad'!$B$6,IF(Z40&lt;=60%,'Tabla probabilidad'!$B$7,IF(Z40&lt;=80%,'Tabla probabilidad'!$B$8,IF(Z40&lt;=100%,'Tabla probabilidad'!$B$9)))))</f>
        <v>Baja</v>
      </c>
      <c r="Z40" s="214">
        <f>IF(R40="Preventivo",(J40-(J40*T40)),IF(R40="Detectivo",(J40-(J40*T40)),IF(R40="Correctivo",(J40))))</f>
        <v>0.22</v>
      </c>
      <c r="AA40" s="325" t="str">
        <f>IF(AB40&lt;=20%,'Tabla probabilidad'!$B$5,IF(AB40&lt;=40%,'Tabla probabilidad'!$B$6,IF(AB40&lt;=60%,'Tabla probabilidad'!$B$7,IF(AB40&lt;=80%,'Tabla probabilidad'!$B$8,IF(AB40&lt;=100%,'Tabla probabilidad'!$B$9)))))</f>
        <v>Baja</v>
      </c>
      <c r="AB40" s="325">
        <f>AVERAGE(Z40:Z44)</f>
        <v>0.22</v>
      </c>
      <c r="AC40" s="214" t="str">
        <f t="shared" ref="AC40:AC59" si="21">IF(AD40&lt;=20%,"Leve",IF(AD40&lt;=40%,"Menor",IF(AD40&lt;=60%,"Moderado",IF(AD40&lt;=80%,"Mayor",IF(AD40&lt;=100%,"Catastrófico")))))</f>
        <v>Mayor</v>
      </c>
      <c r="AD40" s="214">
        <f>IF(Q40="Probabilidad",(($M$40-0)),IF(Q40="Impacto",($M$40-($M$40*T40))))</f>
        <v>0.8</v>
      </c>
      <c r="AE40" s="325" t="str">
        <f>IF(AF40&lt;=20%,"Leve",IF(AF40&lt;=40%,"Menor",IF(AF40&lt;=60%,"Moderado",IF(AF40&lt;=80%,"Mayor",IF(AF40&lt;=100%,"Catastrófico")))))</f>
        <v>Mayor</v>
      </c>
      <c r="AF40" s="325">
        <f>AVERAGE(AD40:AD44)</f>
        <v>0.8</v>
      </c>
      <c r="AG40" s="315" t="str">
        <f>VLOOKUP(AA40&amp;AE40,Hoja1!$B$4:$C$28,2,0)</f>
        <v xml:space="preserve">Alto </v>
      </c>
      <c r="AH40" s="315" t="s">
        <v>274</v>
      </c>
      <c r="AI40" s="321" t="s">
        <v>460</v>
      </c>
      <c r="AJ40" s="316" t="s">
        <v>459</v>
      </c>
      <c r="AK40" s="324">
        <v>44228</v>
      </c>
      <c r="AL40" s="324">
        <v>44561</v>
      </c>
      <c r="AM40" s="333"/>
      <c r="AN40" s="316" t="s">
        <v>171</v>
      </c>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215"/>
      <c r="FM40" s="215"/>
      <c r="FN40" s="215"/>
      <c r="FO40" s="215"/>
      <c r="FP40" s="215"/>
      <c r="FQ40" s="215"/>
      <c r="FR40" s="215"/>
      <c r="FS40" s="215"/>
      <c r="FT40" s="215"/>
      <c r="FU40" s="215"/>
      <c r="FV40" s="215"/>
      <c r="FW40" s="215"/>
      <c r="FX40" s="215"/>
      <c r="FY40" s="215"/>
      <c r="FZ40" s="215"/>
      <c r="GA40" s="215"/>
      <c r="GB40" s="215"/>
      <c r="GC40" s="215"/>
      <c r="GD40" s="215"/>
      <c r="GE40" s="215"/>
      <c r="GF40" s="215"/>
      <c r="GG40" s="215"/>
      <c r="GH40" s="215"/>
      <c r="GI40" s="215"/>
      <c r="GJ40" s="215"/>
      <c r="GK40" s="215"/>
      <c r="GL40" s="215"/>
      <c r="GM40" s="215"/>
      <c r="GN40" s="215"/>
      <c r="GO40" s="215"/>
      <c r="GP40" s="215"/>
      <c r="GQ40" s="215"/>
      <c r="GR40" s="215"/>
      <c r="GS40" s="215"/>
      <c r="GT40" s="215"/>
      <c r="GU40" s="215"/>
      <c r="GV40" s="215"/>
      <c r="GW40" s="215"/>
      <c r="GX40" s="215"/>
      <c r="GY40" s="215"/>
      <c r="GZ40" s="215"/>
      <c r="HA40" s="215"/>
      <c r="HB40" s="215"/>
      <c r="HC40" s="215"/>
      <c r="HD40" s="215"/>
      <c r="HE40" s="215"/>
      <c r="HF40" s="215"/>
      <c r="HG40" s="215"/>
      <c r="HH40" s="215"/>
      <c r="HI40" s="215"/>
      <c r="HJ40" s="215"/>
      <c r="HK40" s="215"/>
      <c r="HL40" s="215"/>
      <c r="HM40" s="215"/>
      <c r="HN40" s="215"/>
      <c r="HO40" s="215"/>
      <c r="HP40" s="215"/>
      <c r="HQ40" s="215"/>
      <c r="HR40" s="215"/>
      <c r="HS40" s="215"/>
      <c r="HT40" s="215"/>
      <c r="HU40" s="215"/>
      <c r="HV40" s="215"/>
      <c r="HW40" s="215"/>
      <c r="HX40" s="215"/>
      <c r="HY40" s="215"/>
      <c r="HZ40" s="215"/>
      <c r="IA40" s="215"/>
      <c r="IB40" s="215"/>
      <c r="IC40" s="215"/>
      <c r="ID40" s="215"/>
      <c r="IE40" s="215"/>
      <c r="IF40" s="215"/>
      <c r="IG40" s="215"/>
      <c r="IH40" s="215"/>
      <c r="II40" s="215"/>
      <c r="IJ40" s="215"/>
      <c r="IK40" s="215"/>
      <c r="IL40" s="215"/>
      <c r="IM40" s="215"/>
      <c r="IN40" s="215"/>
      <c r="IO40" s="215"/>
      <c r="IP40" s="215"/>
      <c r="IQ40" s="215"/>
      <c r="IR40" s="215"/>
      <c r="IS40" s="215"/>
      <c r="IT40" s="215"/>
      <c r="IU40" s="215"/>
      <c r="IV40" s="215"/>
      <c r="IW40" s="215"/>
      <c r="IX40" s="215"/>
      <c r="IY40" s="215"/>
      <c r="IZ40" s="215"/>
      <c r="JA40" s="215"/>
      <c r="JB40" s="215"/>
      <c r="JC40" s="215"/>
      <c r="JD40" s="215"/>
      <c r="JE40" s="215"/>
      <c r="JF40" s="215"/>
      <c r="JG40" s="215"/>
      <c r="JH40" s="215"/>
      <c r="JI40" s="215"/>
      <c r="JJ40" s="215"/>
      <c r="JK40" s="215"/>
      <c r="JL40" s="215"/>
      <c r="JM40" s="215"/>
      <c r="JN40" s="215"/>
      <c r="JO40" s="215"/>
      <c r="JP40" s="215"/>
      <c r="JQ40" s="215"/>
      <c r="JR40" s="215"/>
      <c r="JS40" s="215"/>
      <c r="JT40" s="215"/>
      <c r="JU40" s="215"/>
      <c r="JV40" s="215"/>
      <c r="JW40" s="215"/>
      <c r="JX40" s="215"/>
      <c r="JY40" s="215"/>
      <c r="JZ40" s="215"/>
      <c r="KA40" s="215"/>
      <c r="KB40" s="215"/>
      <c r="KC40" s="215"/>
      <c r="KD40" s="215"/>
      <c r="KE40" s="215"/>
      <c r="KF40" s="215"/>
      <c r="KG40" s="215"/>
      <c r="KH40" s="215"/>
      <c r="KI40" s="215"/>
      <c r="KJ40" s="215"/>
      <c r="KK40" s="215"/>
      <c r="KL40" s="215"/>
    </row>
    <row r="41" spans="1:298" s="216" customFormat="1" ht="35.1" customHeight="1" x14ac:dyDescent="0.2">
      <c r="A41" s="316"/>
      <c r="B41" s="313"/>
      <c r="C41" s="316"/>
      <c r="D41" s="211" t="s">
        <v>463</v>
      </c>
      <c r="E41" s="316"/>
      <c r="F41" s="312"/>
      <c r="G41" s="316"/>
      <c r="H41" s="316"/>
      <c r="I41" s="316"/>
      <c r="J41" s="319"/>
      <c r="K41" s="316"/>
      <c r="L41" s="322"/>
      <c r="M41" s="322"/>
      <c r="N41" s="316"/>
      <c r="O41" s="224">
        <v>2</v>
      </c>
      <c r="P41" s="223"/>
      <c r="Q41" s="224" t="b">
        <f t="shared" si="20"/>
        <v>0</v>
      </c>
      <c r="R41" s="224"/>
      <c r="S41" s="224"/>
      <c r="T41" s="225" t="e">
        <f>VLOOKUP(R41&amp;S41,Hoja1!$Q$4:$R$9,2,0)</f>
        <v>#N/A</v>
      </c>
      <c r="U41" s="224"/>
      <c r="V41" s="224"/>
      <c r="W41" s="224"/>
      <c r="X41" s="225" t="b">
        <f t="shared" ref="X41:X44" si="22">IF(Q41="Probabilidad",($J$40*T41),IF(Q41="Impacto"," "))</f>
        <v>0</v>
      </c>
      <c r="Y41" s="214" t="b">
        <f>IF(Z41&lt;=20%,'Tabla probabilidad'!$B$5,IF(Z41&lt;=40%,'Tabla probabilidad'!$B$6,IF(Z41&lt;=60%,'Tabla probabilidad'!$B$7,IF(Z41&lt;=80%,'Tabla probabilidad'!$B$8,IF(Z41&lt;=100%,'Tabla probabilidad'!$B$9)))))</f>
        <v>0</v>
      </c>
      <c r="Z41" s="214" t="b">
        <f>IF(R41="Preventivo",(J40-(J40*T41)),IF(R41="Detectivo",(J40-(J40*T41)),IF(R41="Correctivo",(J40))))</f>
        <v>0</v>
      </c>
      <c r="AA41" s="326"/>
      <c r="AB41" s="326"/>
      <c r="AC41" s="214" t="b">
        <f t="shared" si="21"/>
        <v>0</v>
      </c>
      <c r="AD41" s="214" t="b">
        <f t="shared" ref="AD41:AD44" si="23">IF(Q41="Probabilidad",(($M$40-0)),IF(Q41="Impacto",($M$40-($M$40*T41))))</f>
        <v>0</v>
      </c>
      <c r="AE41" s="326"/>
      <c r="AF41" s="326"/>
      <c r="AG41" s="313"/>
      <c r="AH41" s="313"/>
      <c r="AI41" s="323"/>
      <c r="AJ41" s="322"/>
      <c r="AK41" s="313"/>
      <c r="AL41" s="313"/>
      <c r="AM41" s="334"/>
      <c r="AN41" s="316"/>
      <c r="AO41" s="215"/>
      <c r="AP41" s="215"/>
      <c r="AQ41" s="215"/>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5"/>
      <c r="BU41" s="215"/>
      <c r="BV41" s="215"/>
      <c r="BW41" s="215"/>
      <c r="BX41" s="215"/>
      <c r="BY41" s="215"/>
      <c r="BZ41" s="215"/>
      <c r="CA41" s="215"/>
      <c r="CB41" s="215"/>
      <c r="CC41" s="215"/>
      <c r="CD41" s="215"/>
      <c r="CE41" s="215"/>
      <c r="CF41" s="215"/>
      <c r="CG41" s="215"/>
      <c r="CH41" s="215"/>
      <c r="CI41" s="215"/>
      <c r="CJ41" s="215"/>
      <c r="CK41" s="215"/>
      <c r="CL41" s="215"/>
      <c r="CM41" s="215"/>
      <c r="CN41" s="215"/>
      <c r="CO41" s="215"/>
      <c r="CP41" s="215"/>
      <c r="CQ41" s="215"/>
      <c r="CR41" s="215"/>
      <c r="CS41" s="215"/>
      <c r="CT41" s="215"/>
      <c r="CU41" s="215"/>
      <c r="CV41" s="215"/>
      <c r="CW41" s="215"/>
      <c r="CX41" s="215"/>
      <c r="CY41" s="215"/>
      <c r="CZ41" s="215"/>
      <c r="DA41" s="215"/>
      <c r="DB41" s="215"/>
      <c r="DC41" s="215"/>
      <c r="DD41" s="215"/>
      <c r="DE41" s="215"/>
      <c r="DF41" s="215"/>
      <c r="DG41" s="215"/>
      <c r="DH41" s="215"/>
      <c r="DI41" s="215"/>
      <c r="DJ41" s="215"/>
      <c r="DK41" s="215"/>
      <c r="DL41" s="215"/>
      <c r="DM41" s="215"/>
      <c r="DN41" s="215"/>
      <c r="DO41" s="215"/>
      <c r="DP41" s="215"/>
      <c r="DQ41" s="215"/>
      <c r="DR41" s="215"/>
      <c r="DS41" s="215"/>
      <c r="DT41" s="215"/>
      <c r="DU41" s="215"/>
      <c r="DV41" s="215"/>
      <c r="DW41" s="215"/>
      <c r="DX41" s="215"/>
      <c r="DY41" s="215"/>
      <c r="DZ41" s="215"/>
      <c r="EA41" s="215"/>
      <c r="EB41" s="215"/>
      <c r="EC41" s="215"/>
      <c r="ED41" s="215"/>
      <c r="EE41" s="215"/>
      <c r="EF41" s="215"/>
      <c r="EG41" s="215"/>
      <c r="EH41" s="215"/>
      <c r="EI41" s="215"/>
      <c r="EJ41" s="215"/>
      <c r="EK41" s="215"/>
      <c r="EL41" s="215"/>
      <c r="EM41" s="215"/>
      <c r="EN41" s="215"/>
      <c r="EO41" s="215"/>
      <c r="EP41" s="215"/>
      <c r="EQ41" s="215"/>
      <c r="ER41" s="215"/>
      <c r="ES41" s="215"/>
      <c r="ET41" s="215"/>
      <c r="EU41" s="215"/>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5"/>
      <c r="GC41" s="215"/>
      <c r="GD41" s="215"/>
      <c r="GE41" s="215"/>
      <c r="GF41" s="215"/>
      <c r="GG41" s="215"/>
      <c r="GH41" s="215"/>
      <c r="GI41" s="215"/>
      <c r="GJ41" s="215"/>
      <c r="GK41" s="215"/>
      <c r="GL41" s="215"/>
      <c r="GM41" s="215"/>
      <c r="GN41" s="215"/>
      <c r="GO41" s="215"/>
      <c r="GP41" s="215"/>
      <c r="GQ41" s="215"/>
      <c r="GR41" s="215"/>
      <c r="GS41" s="215"/>
      <c r="GT41" s="215"/>
      <c r="GU41" s="215"/>
      <c r="GV41" s="215"/>
      <c r="GW41" s="215"/>
      <c r="GX41" s="215"/>
      <c r="GY41" s="215"/>
      <c r="GZ41" s="215"/>
      <c r="HA41" s="215"/>
      <c r="HB41" s="215"/>
      <c r="HC41" s="215"/>
      <c r="HD41" s="215"/>
      <c r="HE41" s="215"/>
      <c r="HF41" s="215"/>
      <c r="HG41" s="215"/>
      <c r="HH41" s="215"/>
      <c r="HI41" s="215"/>
      <c r="HJ41" s="215"/>
      <c r="HK41" s="215"/>
      <c r="HL41" s="215"/>
      <c r="HM41" s="215"/>
      <c r="HN41" s="215"/>
      <c r="HO41" s="215"/>
      <c r="HP41" s="215"/>
      <c r="HQ41" s="215"/>
      <c r="HR41" s="215"/>
      <c r="HS41" s="215"/>
      <c r="HT41" s="215"/>
      <c r="HU41" s="215"/>
      <c r="HV41" s="215"/>
      <c r="HW41" s="215"/>
      <c r="HX41" s="215"/>
      <c r="HY41" s="215"/>
      <c r="HZ41" s="215"/>
      <c r="IA41" s="215"/>
      <c r="IB41" s="215"/>
      <c r="IC41" s="215"/>
      <c r="ID41" s="215"/>
      <c r="IE41" s="215"/>
      <c r="IF41" s="215"/>
      <c r="IG41" s="215"/>
      <c r="IH41" s="215"/>
      <c r="II41" s="215"/>
      <c r="IJ41" s="215"/>
      <c r="IK41" s="215"/>
      <c r="IL41" s="215"/>
      <c r="IM41" s="215"/>
      <c r="IN41" s="215"/>
      <c r="IO41" s="215"/>
      <c r="IP41" s="215"/>
      <c r="IQ41" s="215"/>
      <c r="IR41" s="215"/>
      <c r="IS41" s="215"/>
      <c r="IT41" s="215"/>
      <c r="IU41" s="215"/>
      <c r="IV41" s="215"/>
      <c r="IW41" s="215"/>
      <c r="IX41" s="215"/>
      <c r="IY41" s="215"/>
      <c r="IZ41" s="215"/>
      <c r="JA41" s="215"/>
      <c r="JB41" s="215"/>
      <c r="JC41" s="215"/>
      <c r="JD41" s="215"/>
      <c r="JE41" s="215"/>
      <c r="JF41" s="215"/>
      <c r="JG41" s="215"/>
      <c r="JH41" s="215"/>
      <c r="JI41" s="215"/>
      <c r="JJ41" s="215"/>
      <c r="JK41" s="215"/>
      <c r="JL41" s="215"/>
      <c r="JM41" s="215"/>
      <c r="JN41" s="215"/>
      <c r="JO41" s="215"/>
      <c r="JP41" s="215"/>
      <c r="JQ41" s="215"/>
      <c r="JR41" s="215"/>
      <c r="JS41" s="215"/>
      <c r="JT41" s="215"/>
      <c r="JU41" s="215"/>
      <c r="JV41" s="215"/>
      <c r="JW41" s="215"/>
      <c r="JX41" s="215"/>
      <c r="JY41" s="215"/>
      <c r="JZ41" s="215"/>
      <c r="KA41" s="215"/>
      <c r="KB41" s="215"/>
      <c r="KC41" s="215"/>
      <c r="KD41" s="215"/>
      <c r="KE41" s="215"/>
      <c r="KF41" s="215"/>
      <c r="KG41" s="215"/>
      <c r="KH41" s="215"/>
      <c r="KI41" s="215"/>
      <c r="KJ41" s="215"/>
      <c r="KK41" s="215"/>
      <c r="KL41" s="215"/>
    </row>
    <row r="42" spans="1:298" s="216" customFormat="1" ht="51" x14ac:dyDescent="0.2">
      <c r="A42" s="316"/>
      <c r="B42" s="313"/>
      <c r="C42" s="316"/>
      <c r="D42" s="226" t="s">
        <v>464</v>
      </c>
      <c r="E42" s="316"/>
      <c r="F42" s="312"/>
      <c r="G42" s="316"/>
      <c r="H42" s="316"/>
      <c r="I42" s="316"/>
      <c r="J42" s="319"/>
      <c r="K42" s="316"/>
      <c r="L42" s="322"/>
      <c r="M42" s="322"/>
      <c r="N42" s="316"/>
      <c r="O42" s="224">
        <v>3</v>
      </c>
      <c r="P42" s="223"/>
      <c r="Q42" s="224" t="b">
        <f t="shared" si="20"/>
        <v>0</v>
      </c>
      <c r="R42" s="224"/>
      <c r="S42" s="224"/>
      <c r="T42" s="225" t="e">
        <f>VLOOKUP(R42&amp;S42,Hoja1!$Q$4:$R$9,2,0)</f>
        <v>#N/A</v>
      </c>
      <c r="U42" s="224"/>
      <c r="V42" s="224"/>
      <c r="W42" s="224"/>
      <c r="X42" s="225" t="b">
        <f t="shared" ref="X42:X43" si="24">IF(Q42="Probabilidad",($J$40*T42),IF(Q42="Impacto"," "))</f>
        <v>0</v>
      </c>
      <c r="Y42" s="227" t="b">
        <f>IF(Z42&lt;=20%,'Tabla probabilidad'!$B$5,IF(Z42&lt;=40%,'Tabla probabilidad'!$B$6,IF(Z42&lt;=60%,'Tabla probabilidad'!$B$7,IF(Z42&lt;=80%,'Tabla probabilidad'!$B$8,IF(Z42&lt;=100%,'Tabla probabilidad'!$B$9)))))</f>
        <v>0</v>
      </c>
      <c r="Z42" s="227" t="b">
        <f t="shared" ref="Z42:Z43" si="25">IF(R42="Preventivo",(J41-(J41*T42)),IF(R42="Detectivo",(J41-(J41*T42)),IF(R42="Correctivo",(J41))))</f>
        <v>0</v>
      </c>
      <c r="AA42" s="326"/>
      <c r="AB42" s="326"/>
      <c r="AC42" s="227"/>
      <c r="AD42" s="227"/>
      <c r="AE42" s="326"/>
      <c r="AF42" s="326"/>
      <c r="AG42" s="313"/>
      <c r="AH42" s="313"/>
      <c r="AI42" s="323"/>
      <c r="AJ42" s="322"/>
      <c r="AK42" s="313"/>
      <c r="AL42" s="313"/>
      <c r="AM42" s="334"/>
      <c r="AN42" s="316"/>
      <c r="AO42" s="215"/>
      <c r="AP42" s="215"/>
      <c r="AQ42" s="215"/>
      <c r="AR42" s="215"/>
      <c r="AS42" s="215"/>
      <c r="AT42" s="215"/>
      <c r="AU42" s="215"/>
      <c r="AV42" s="215"/>
      <c r="AW42" s="215"/>
      <c r="AX42" s="215"/>
      <c r="AY42" s="215"/>
      <c r="AZ42" s="215"/>
      <c r="BA42" s="215"/>
      <c r="BB42" s="215"/>
      <c r="BC42" s="215"/>
      <c r="BD42" s="215"/>
      <c r="BE42" s="215"/>
      <c r="BF42" s="215"/>
      <c r="BG42" s="215"/>
      <c r="BH42" s="215"/>
      <c r="BI42" s="215"/>
      <c r="BJ42" s="215"/>
      <c r="BK42" s="215"/>
      <c r="BL42" s="215"/>
      <c r="BM42" s="215"/>
      <c r="BN42" s="215"/>
      <c r="BO42" s="215"/>
      <c r="BP42" s="215"/>
      <c r="BQ42" s="215"/>
      <c r="BR42" s="215"/>
      <c r="BS42" s="215"/>
      <c r="BT42" s="215"/>
      <c r="BU42" s="215"/>
      <c r="BV42" s="215"/>
      <c r="BW42" s="215"/>
      <c r="BX42" s="215"/>
      <c r="BY42" s="215"/>
      <c r="BZ42" s="215"/>
      <c r="CA42" s="215"/>
      <c r="CB42" s="215"/>
      <c r="CC42" s="215"/>
      <c r="CD42" s="215"/>
      <c r="CE42" s="215"/>
      <c r="CF42" s="215"/>
      <c r="CG42" s="215"/>
      <c r="CH42" s="215"/>
      <c r="CI42" s="215"/>
      <c r="CJ42" s="215"/>
      <c r="CK42" s="215"/>
      <c r="CL42" s="215"/>
      <c r="CM42" s="215"/>
      <c r="CN42" s="215"/>
      <c r="CO42" s="215"/>
      <c r="CP42" s="215"/>
      <c r="CQ42" s="215"/>
      <c r="CR42" s="215"/>
      <c r="CS42" s="215"/>
      <c r="CT42" s="215"/>
      <c r="CU42" s="215"/>
      <c r="CV42" s="215"/>
      <c r="CW42" s="215"/>
      <c r="CX42" s="215"/>
      <c r="CY42" s="215"/>
      <c r="CZ42" s="215"/>
      <c r="DA42" s="215"/>
      <c r="DB42" s="215"/>
      <c r="DC42" s="215"/>
      <c r="DD42" s="215"/>
      <c r="DE42" s="215"/>
      <c r="DF42" s="215"/>
      <c r="DG42" s="215"/>
      <c r="DH42" s="215"/>
      <c r="DI42" s="215"/>
      <c r="DJ42" s="215"/>
      <c r="DK42" s="215"/>
      <c r="DL42" s="215"/>
      <c r="DM42" s="215"/>
      <c r="DN42" s="215"/>
      <c r="DO42" s="215"/>
      <c r="DP42" s="215"/>
      <c r="DQ42" s="215"/>
      <c r="DR42" s="215"/>
      <c r="DS42" s="215"/>
      <c r="DT42" s="215"/>
      <c r="DU42" s="215"/>
      <c r="DV42" s="215"/>
      <c r="DW42" s="215"/>
      <c r="DX42" s="215"/>
      <c r="DY42" s="215"/>
      <c r="DZ42" s="215"/>
      <c r="EA42" s="215"/>
      <c r="EB42" s="215"/>
      <c r="EC42" s="215"/>
      <c r="ED42" s="215"/>
      <c r="EE42" s="215"/>
      <c r="EF42" s="215"/>
      <c r="EG42" s="215"/>
      <c r="EH42" s="215"/>
      <c r="EI42" s="215"/>
      <c r="EJ42" s="215"/>
      <c r="EK42" s="215"/>
      <c r="EL42" s="215"/>
      <c r="EM42" s="215"/>
      <c r="EN42" s="215"/>
      <c r="EO42" s="215"/>
      <c r="EP42" s="215"/>
      <c r="EQ42" s="215"/>
      <c r="ER42" s="215"/>
      <c r="ES42" s="215"/>
      <c r="ET42" s="215"/>
      <c r="EU42" s="215"/>
      <c r="EV42" s="215"/>
      <c r="EW42" s="215"/>
      <c r="EX42" s="215"/>
      <c r="EY42" s="215"/>
      <c r="EZ42" s="215"/>
      <c r="FA42" s="215"/>
      <c r="FB42" s="215"/>
      <c r="FC42" s="215"/>
      <c r="FD42" s="215"/>
      <c r="FE42" s="215"/>
      <c r="FF42" s="215"/>
      <c r="FG42" s="215"/>
      <c r="FH42" s="215"/>
      <c r="FI42" s="215"/>
      <c r="FJ42" s="215"/>
      <c r="FK42" s="215"/>
      <c r="FL42" s="215"/>
      <c r="FM42" s="215"/>
      <c r="FN42" s="215"/>
      <c r="FO42" s="215"/>
      <c r="FP42" s="215"/>
      <c r="FQ42" s="215"/>
      <c r="FR42" s="215"/>
      <c r="FS42" s="215"/>
      <c r="FT42" s="215"/>
      <c r="FU42" s="215"/>
      <c r="FV42" s="215"/>
      <c r="FW42" s="215"/>
      <c r="FX42" s="215"/>
      <c r="FY42" s="215"/>
      <c r="FZ42" s="215"/>
      <c r="GA42" s="215"/>
      <c r="GB42" s="215"/>
      <c r="GC42" s="215"/>
      <c r="GD42" s="215"/>
      <c r="GE42" s="215"/>
      <c r="GF42" s="215"/>
      <c r="GG42" s="215"/>
      <c r="GH42" s="215"/>
      <c r="GI42" s="215"/>
      <c r="GJ42" s="215"/>
      <c r="GK42" s="215"/>
      <c r="GL42" s="215"/>
      <c r="GM42" s="215"/>
      <c r="GN42" s="215"/>
      <c r="GO42" s="215"/>
      <c r="GP42" s="215"/>
      <c r="GQ42" s="215"/>
      <c r="GR42" s="215"/>
      <c r="GS42" s="215"/>
      <c r="GT42" s="215"/>
      <c r="GU42" s="215"/>
      <c r="GV42" s="215"/>
      <c r="GW42" s="215"/>
      <c r="GX42" s="215"/>
      <c r="GY42" s="215"/>
      <c r="GZ42" s="215"/>
      <c r="HA42" s="215"/>
      <c r="HB42" s="215"/>
      <c r="HC42" s="215"/>
      <c r="HD42" s="215"/>
      <c r="HE42" s="215"/>
      <c r="HF42" s="215"/>
      <c r="HG42" s="215"/>
      <c r="HH42" s="215"/>
      <c r="HI42" s="215"/>
      <c r="HJ42" s="215"/>
      <c r="HK42" s="215"/>
      <c r="HL42" s="215"/>
      <c r="HM42" s="215"/>
      <c r="HN42" s="215"/>
      <c r="HO42" s="215"/>
      <c r="HP42" s="215"/>
      <c r="HQ42" s="215"/>
      <c r="HR42" s="215"/>
      <c r="HS42" s="215"/>
      <c r="HT42" s="215"/>
      <c r="HU42" s="215"/>
      <c r="HV42" s="215"/>
      <c r="HW42" s="215"/>
      <c r="HX42" s="215"/>
      <c r="HY42" s="215"/>
      <c r="HZ42" s="215"/>
      <c r="IA42" s="215"/>
      <c r="IB42" s="215"/>
      <c r="IC42" s="215"/>
      <c r="ID42" s="215"/>
      <c r="IE42" s="215"/>
      <c r="IF42" s="215"/>
      <c r="IG42" s="215"/>
      <c r="IH42" s="215"/>
      <c r="II42" s="215"/>
      <c r="IJ42" s="215"/>
      <c r="IK42" s="215"/>
      <c r="IL42" s="215"/>
      <c r="IM42" s="215"/>
      <c r="IN42" s="215"/>
      <c r="IO42" s="215"/>
      <c r="IP42" s="215"/>
      <c r="IQ42" s="215"/>
      <c r="IR42" s="215"/>
      <c r="IS42" s="215"/>
      <c r="IT42" s="215"/>
      <c r="IU42" s="215"/>
      <c r="IV42" s="215"/>
      <c r="IW42" s="215"/>
      <c r="IX42" s="215"/>
      <c r="IY42" s="215"/>
      <c r="IZ42" s="215"/>
      <c r="JA42" s="215"/>
      <c r="JB42" s="215"/>
      <c r="JC42" s="215"/>
      <c r="JD42" s="215"/>
      <c r="JE42" s="215"/>
      <c r="JF42" s="215"/>
      <c r="JG42" s="215"/>
      <c r="JH42" s="215"/>
      <c r="JI42" s="215"/>
      <c r="JJ42" s="215"/>
      <c r="JK42" s="215"/>
      <c r="JL42" s="215"/>
      <c r="JM42" s="215"/>
      <c r="JN42" s="215"/>
      <c r="JO42" s="215"/>
      <c r="JP42" s="215"/>
      <c r="JQ42" s="215"/>
      <c r="JR42" s="215"/>
      <c r="JS42" s="215"/>
      <c r="JT42" s="215"/>
      <c r="JU42" s="215"/>
      <c r="JV42" s="215"/>
      <c r="JW42" s="215"/>
      <c r="JX42" s="215"/>
      <c r="JY42" s="215"/>
      <c r="JZ42" s="215"/>
      <c r="KA42" s="215"/>
      <c r="KB42" s="215"/>
      <c r="KC42" s="215"/>
      <c r="KD42" s="215"/>
      <c r="KE42" s="215"/>
      <c r="KF42" s="215"/>
      <c r="KG42" s="215"/>
      <c r="KH42" s="215"/>
      <c r="KI42" s="215"/>
      <c r="KJ42" s="215"/>
      <c r="KK42" s="215"/>
      <c r="KL42" s="215"/>
    </row>
    <row r="43" spans="1:298" s="216" customFormat="1" ht="35.1" customHeight="1" x14ac:dyDescent="0.2">
      <c r="A43" s="316"/>
      <c r="B43" s="313"/>
      <c r="C43" s="316"/>
      <c r="D43" s="226"/>
      <c r="E43" s="316"/>
      <c r="F43" s="312"/>
      <c r="G43" s="316"/>
      <c r="H43" s="316"/>
      <c r="I43" s="316"/>
      <c r="J43" s="319"/>
      <c r="K43" s="316"/>
      <c r="L43" s="322"/>
      <c r="M43" s="322"/>
      <c r="N43" s="316"/>
      <c r="O43" s="224">
        <v>4</v>
      </c>
      <c r="P43" s="223"/>
      <c r="Q43" s="224" t="b">
        <f t="shared" si="20"/>
        <v>0</v>
      </c>
      <c r="R43" s="224"/>
      <c r="S43" s="224"/>
      <c r="T43" s="225" t="e">
        <f>VLOOKUP(R43&amp;S43,Hoja1!$Q$4:$R$9,2,0)</f>
        <v>#N/A</v>
      </c>
      <c r="U43" s="224"/>
      <c r="V43" s="224"/>
      <c r="W43" s="224"/>
      <c r="X43" s="225" t="b">
        <f t="shared" si="24"/>
        <v>0</v>
      </c>
      <c r="Y43" s="227" t="b">
        <f>IF(Z43&lt;=20%,'Tabla probabilidad'!$B$5,IF(Z43&lt;=40%,'Tabla probabilidad'!$B$6,IF(Z43&lt;=60%,'Tabla probabilidad'!$B$7,IF(Z43&lt;=80%,'Tabla probabilidad'!$B$8,IF(Z43&lt;=100%,'Tabla probabilidad'!$B$9)))))</f>
        <v>0</v>
      </c>
      <c r="Z43" s="227" t="b">
        <f t="shared" si="25"/>
        <v>0</v>
      </c>
      <c r="AA43" s="326"/>
      <c r="AB43" s="326"/>
      <c r="AC43" s="227"/>
      <c r="AD43" s="227"/>
      <c r="AE43" s="326"/>
      <c r="AF43" s="326"/>
      <c r="AG43" s="313"/>
      <c r="AH43" s="313"/>
      <c r="AI43" s="323"/>
      <c r="AJ43" s="322"/>
      <c r="AK43" s="313"/>
      <c r="AL43" s="313"/>
      <c r="AM43" s="334"/>
      <c r="AN43" s="316"/>
      <c r="AO43" s="215"/>
      <c r="AP43" s="215"/>
      <c r="AQ43" s="215"/>
      <c r="AR43" s="215"/>
      <c r="AS43" s="215"/>
      <c r="AT43" s="215"/>
      <c r="AU43" s="215"/>
      <c r="AV43" s="215"/>
      <c r="AW43" s="215"/>
      <c r="AX43" s="215"/>
      <c r="AY43" s="215"/>
      <c r="AZ43" s="215"/>
      <c r="BA43" s="215"/>
      <c r="BB43" s="215"/>
      <c r="BC43" s="215"/>
      <c r="BD43" s="215"/>
      <c r="BE43" s="215"/>
      <c r="BF43" s="215"/>
      <c r="BG43" s="215"/>
      <c r="BH43" s="215"/>
      <c r="BI43" s="215"/>
      <c r="BJ43" s="215"/>
      <c r="BK43" s="215"/>
      <c r="BL43" s="215"/>
      <c r="BM43" s="215"/>
      <c r="BN43" s="215"/>
      <c r="BO43" s="215"/>
      <c r="BP43" s="215"/>
      <c r="BQ43" s="215"/>
      <c r="BR43" s="215"/>
      <c r="BS43" s="215"/>
      <c r="BT43" s="215"/>
      <c r="BU43" s="215"/>
      <c r="BV43" s="215"/>
      <c r="BW43" s="215"/>
      <c r="BX43" s="215"/>
      <c r="BY43" s="215"/>
      <c r="BZ43" s="215"/>
      <c r="CA43" s="215"/>
      <c r="CB43" s="215"/>
      <c r="CC43" s="215"/>
      <c r="CD43" s="215"/>
      <c r="CE43" s="215"/>
      <c r="CF43" s="215"/>
      <c r="CG43" s="215"/>
      <c r="CH43" s="215"/>
      <c r="CI43" s="215"/>
      <c r="CJ43" s="215"/>
      <c r="CK43" s="215"/>
      <c r="CL43" s="215"/>
      <c r="CM43" s="215"/>
      <c r="CN43" s="215"/>
      <c r="CO43" s="215"/>
      <c r="CP43" s="215"/>
      <c r="CQ43" s="215"/>
      <c r="CR43" s="215"/>
      <c r="CS43" s="215"/>
      <c r="CT43" s="215"/>
      <c r="CU43" s="215"/>
      <c r="CV43" s="215"/>
      <c r="CW43" s="215"/>
      <c r="CX43" s="215"/>
      <c r="CY43" s="215"/>
      <c r="CZ43" s="215"/>
      <c r="DA43" s="215"/>
      <c r="DB43" s="215"/>
      <c r="DC43" s="215"/>
      <c r="DD43" s="215"/>
      <c r="DE43" s="215"/>
      <c r="DF43" s="215"/>
      <c r="DG43" s="215"/>
      <c r="DH43" s="215"/>
      <c r="DI43" s="215"/>
      <c r="DJ43" s="215"/>
      <c r="DK43" s="215"/>
      <c r="DL43" s="215"/>
      <c r="DM43" s="215"/>
      <c r="DN43" s="215"/>
      <c r="DO43" s="215"/>
      <c r="DP43" s="215"/>
      <c r="DQ43" s="215"/>
      <c r="DR43" s="215"/>
      <c r="DS43" s="215"/>
      <c r="DT43" s="215"/>
      <c r="DU43" s="215"/>
      <c r="DV43" s="215"/>
      <c r="DW43" s="215"/>
      <c r="DX43" s="215"/>
      <c r="DY43" s="215"/>
      <c r="DZ43" s="215"/>
      <c r="EA43" s="215"/>
      <c r="EB43" s="215"/>
      <c r="EC43" s="215"/>
      <c r="ED43" s="215"/>
      <c r="EE43" s="215"/>
      <c r="EF43" s="215"/>
      <c r="EG43" s="215"/>
      <c r="EH43" s="215"/>
      <c r="EI43" s="215"/>
      <c r="EJ43" s="215"/>
      <c r="EK43" s="215"/>
      <c r="EL43" s="215"/>
      <c r="EM43" s="215"/>
      <c r="EN43" s="215"/>
      <c r="EO43" s="215"/>
      <c r="EP43" s="215"/>
      <c r="EQ43" s="215"/>
      <c r="ER43" s="215"/>
      <c r="ES43" s="215"/>
      <c r="ET43" s="215"/>
      <c r="EU43" s="215"/>
      <c r="EV43" s="215"/>
      <c r="EW43" s="215"/>
      <c r="EX43" s="215"/>
      <c r="EY43" s="215"/>
      <c r="EZ43" s="215"/>
      <c r="FA43" s="215"/>
      <c r="FB43" s="215"/>
      <c r="FC43" s="215"/>
      <c r="FD43" s="215"/>
      <c r="FE43" s="215"/>
      <c r="FF43" s="215"/>
      <c r="FG43" s="215"/>
      <c r="FH43" s="215"/>
      <c r="FI43" s="215"/>
      <c r="FJ43" s="215"/>
      <c r="FK43" s="215"/>
      <c r="FL43" s="215"/>
      <c r="FM43" s="215"/>
      <c r="FN43" s="215"/>
      <c r="FO43" s="215"/>
      <c r="FP43" s="215"/>
      <c r="FQ43" s="215"/>
      <c r="FR43" s="215"/>
      <c r="FS43" s="215"/>
      <c r="FT43" s="215"/>
      <c r="FU43" s="215"/>
      <c r="FV43" s="215"/>
      <c r="FW43" s="215"/>
      <c r="FX43" s="215"/>
      <c r="FY43" s="215"/>
      <c r="FZ43" s="215"/>
      <c r="GA43" s="215"/>
      <c r="GB43" s="215"/>
      <c r="GC43" s="215"/>
      <c r="GD43" s="215"/>
      <c r="GE43" s="215"/>
      <c r="GF43" s="215"/>
      <c r="GG43" s="215"/>
      <c r="GH43" s="215"/>
      <c r="GI43" s="215"/>
      <c r="GJ43" s="215"/>
      <c r="GK43" s="215"/>
      <c r="GL43" s="215"/>
      <c r="GM43" s="215"/>
      <c r="GN43" s="215"/>
      <c r="GO43" s="215"/>
      <c r="GP43" s="215"/>
      <c r="GQ43" s="215"/>
      <c r="GR43" s="215"/>
      <c r="GS43" s="215"/>
      <c r="GT43" s="215"/>
      <c r="GU43" s="215"/>
      <c r="GV43" s="215"/>
      <c r="GW43" s="215"/>
      <c r="GX43" s="215"/>
      <c r="GY43" s="215"/>
      <c r="GZ43" s="215"/>
      <c r="HA43" s="215"/>
      <c r="HB43" s="215"/>
      <c r="HC43" s="215"/>
      <c r="HD43" s="215"/>
      <c r="HE43" s="215"/>
      <c r="HF43" s="215"/>
      <c r="HG43" s="215"/>
      <c r="HH43" s="215"/>
      <c r="HI43" s="215"/>
      <c r="HJ43" s="215"/>
      <c r="HK43" s="215"/>
      <c r="HL43" s="215"/>
      <c r="HM43" s="215"/>
      <c r="HN43" s="215"/>
      <c r="HO43" s="215"/>
      <c r="HP43" s="215"/>
      <c r="HQ43" s="215"/>
      <c r="HR43" s="215"/>
      <c r="HS43" s="215"/>
      <c r="HT43" s="215"/>
      <c r="HU43" s="215"/>
      <c r="HV43" s="215"/>
      <c r="HW43" s="215"/>
      <c r="HX43" s="215"/>
      <c r="HY43" s="215"/>
      <c r="HZ43" s="215"/>
      <c r="IA43" s="215"/>
      <c r="IB43" s="215"/>
      <c r="IC43" s="215"/>
      <c r="ID43" s="215"/>
      <c r="IE43" s="215"/>
      <c r="IF43" s="215"/>
      <c r="IG43" s="215"/>
      <c r="IH43" s="215"/>
      <c r="II43" s="215"/>
      <c r="IJ43" s="215"/>
      <c r="IK43" s="215"/>
      <c r="IL43" s="215"/>
      <c r="IM43" s="215"/>
      <c r="IN43" s="215"/>
      <c r="IO43" s="215"/>
      <c r="IP43" s="215"/>
      <c r="IQ43" s="215"/>
      <c r="IR43" s="215"/>
      <c r="IS43" s="215"/>
      <c r="IT43" s="215"/>
      <c r="IU43" s="215"/>
      <c r="IV43" s="215"/>
      <c r="IW43" s="215"/>
      <c r="IX43" s="215"/>
      <c r="IY43" s="215"/>
      <c r="IZ43" s="215"/>
      <c r="JA43" s="215"/>
      <c r="JB43" s="215"/>
      <c r="JC43" s="215"/>
      <c r="JD43" s="215"/>
      <c r="JE43" s="215"/>
      <c r="JF43" s="215"/>
      <c r="JG43" s="215"/>
      <c r="JH43" s="215"/>
      <c r="JI43" s="215"/>
      <c r="JJ43" s="215"/>
      <c r="JK43" s="215"/>
      <c r="JL43" s="215"/>
      <c r="JM43" s="215"/>
      <c r="JN43" s="215"/>
      <c r="JO43" s="215"/>
      <c r="JP43" s="215"/>
      <c r="JQ43" s="215"/>
      <c r="JR43" s="215"/>
      <c r="JS43" s="215"/>
      <c r="JT43" s="215"/>
      <c r="JU43" s="215"/>
      <c r="JV43" s="215"/>
      <c r="JW43" s="215"/>
      <c r="JX43" s="215"/>
      <c r="JY43" s="215"/>
      <c r="JZ43" s="215"/>
      <c r="KA43" s="215"/>
      <c r="KB43" s="215"/>
      <c r="KC43" s="215"/>
      <c r="KD43" s="215"/>
      <c r="KE43" s="215"/>
      <c r="KF43" s="215"/>
      <c r="KG43" s="215"/>
      <c r="KH43" s="215"/>
      <c r="KI43" s="215"/>
      <c r="KJ43" s="215"/>
      <c r="KK43" s="215"/>
      <c r="KL43" s="215"/>
    </row>
    <row r="44" spans="1:298" s="216" customFormat="1" ht="55.5" customHeight="1" x14ac:dyDescent="0.2">
      <c r="A44" s="316"/>
      <c r="B44" s="313"/>
      <c r="C44" s="316"/>
      <c r="D44" s="211"/>
      <c r="E44" s="316"/>
      <c r="F44" s="312"/>
      <c r="G44" s="316"/>
      <c r="H44" s="316"/>
      <c r="I44" s="316"/>
      <c r="J44" s="319"/>
      <c r="K44" s="316"/>
      <c r="L44" s="322"/>
      <c r="M44" s="322"/>
      <c r="N44" s="316"/>
      <c r="O44" s="224">
        <v>5</v>
      </c>
      <c r="P44" s="223"/>
      <c r="Q44" s="224" t="b">
        <f t="shared" si="20"/>
        <v>0</v>
      </c>
      <c r="R44" s="224"/>
      <c r="S44" s="224"/>
      <c r="T44" s="225" t="e">
        <f>VLOOKUP(R44&amp;S44,Hoja1!$Q$4:$R$9,2,0)</f>
        <v>#N/A</v>
      </c>
      <c r="U44" s="224"/>
      <c r="V44" s="224"/>
      <c r="W44" s="224"/>
      <c r="X44" s="225" t="b">
        <f t="shared" si="22"/>
        <v>0</v>
      </c>
      <c r="Y44" s="214" t="b">
        <f>IF(Z44&lt;=20%,'Tabla probabilidad'!$B$5,IF(Z44&lt;=40%,'Tabla probabilidad'!$B$6,IF(Z44&lt;=60%,'Tabla probabilidad'!$B$7,IF(Z44&lt;=80%,'Tabla probabilidad'!$B$8,IF(Z44&lt;=100%,'Tabla probabilidad'!$B$9)))))</f>
        <v>0</v>
      </c>
      <c r="Z44" s="214" t="b">
        <f>IF(R44="Preventivo",(J40-(J40*T44)),IF(R44="Detectivo",(J40-(J40*T44)),IF(R44="Correctivo",(J40))))</f>
        <v>0</v>
      </c>
      <c r="AA44" s="326"/>
      <c r="AB44" s="326"/>
      <c r="AC44" s="214" t="b">
        <f t="shared" si="21"/>
        <v>0</v>
      </c>
      <c r="AD44" s="214" t="b">
        <f t="shared" si="23"/>
        <v>0</v>
      </c>
      <c r="AE44" s="326"/>
      <c r="AF44" s="326"/>
      <c r="AG44" s="313"/>
      <c r="AH44" s="313"/>
      <c r="AI44" s="323"/>
      <c r="AJ44" s="322"/>
      <c r="AK44" s="313"/>
      <c r="AL44" s="313"/>
      <c r="AM44" s="334"/>
      <c r="AN44" s="316"/>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215"/>
      <c r="EK44" s="215"/>
      <c r="EL44" s="215"/>
      <c r="EM44" s="215"/>
      <c r="EN44" s="215"/>
      <c r="EO44" s="215"/>
      <c r="EP44" s="215"/>
      <c r="EQ44" s="215"/>
      <c r="ER44" s="215"/>
      <c r="ES44" s="215"/>
      <c r="ET44" s="215"/>
      <c r="EU44" s="215"/>
      <c r="EV44" s="215"/>
      <c r="EW44" s="215"/>
      <c r="EX44" s="215"/>
      <c r="EY44" s="215"/>
      <c r="EZ44" s="215"/>
      <c r="FA44" s="215"/>
      <c r="FB44" s="215"/>
      <c r="FC44" s="215"/>
      <c r="FD44" s="215"/>
      <c r="FE44" s="215"/>
      <c r="FF44" s="215"/>
      <c r="FG44" s="215"/>
      <c r="FH44" s="215"/>
      <c r="FI44" s="215"/>
      <c r="FJ44" s="215"/>
      <c r="FK44" s="215"/>
      <c r="FL44" s="215"/>
      <c r="FM44" s="215"/>
      <c r="FN44" s="215"/>
      <c r="FO44" s="215"/>
      <c r="FP44" s="215"/>
      <c r="FQ44" s="215"/>
      <c r="FR44" s="215"/>
      <c r="FS44" s="215"/>
      <c r="FT44" s="215"/>
      <c r="FU44" s="215"/>
      <c r="FV44" s="215"/>
      <c r="FW44" s="215"/>
      <c r="FX44" s="215"/>
      <c r="FY44" s="215"/>
      <c r="FZ44" s="215"/>
      <c r="GA44" s="215"/>
      <c r="GB44" s="215"/>
      <c r="GC44" s="215"/>
      <c r="GD44" s="215"/>
      <c r="GE44" s="215"/>
      <c r="GF44" s="215"/>
      <c r="GG44" s="215"/>
      <c r="GH44" s="215"/>
      <c r="GI44" s="215"/>
      <c r="GJ44" s="215"/>
      <c r="GK44" s="215"/>
      <c r="GL44" s="215"/>
      <c r="GM44" s="215"/>
      <c r="GN44" s="215"/>
      <c r="GO44" s="215"/>
      <c r="GP44" s="215"/>
      <c r="GQ44" s="215"/>
      <c r="GR44" s="215"/>
      <c r="GS44" s="215"/>
      <c r="GT44" s="215"/>
      <c r="GU44" s="215"/>
      <c r="GV44" s="215"/>
      <c r="GW44" s="215"/>
      <c r="GX44" s="215"/>
      <c r="GY44" s="215"/>
      <c r="GZ44" s="215"/>
      <c r="HA44" s="215"/>
      <c r="HB44" s="215"/>
      <c r="HC44" s="215"/>
      <c r="HD44" s="215"/>
      <c r="HE44" s="215"/>
      <c r="HF44" s="215"/>
      <c r="HG44" s="215"/>
      <c r="HH44" s="215"/>
      <c r="HI44" s="215"/>
      <c r="HJ44" s="215"/>
      <c r="HK44" s="215"/>
      <c r="HL44" s="215"/>
      <c r="HM44" s="215"/>
      <c r="HN44" s="215"/>
      <c r="HO44" s="215"/>
      <c r="HP44" s="215"/>
      <c r="HQ44" s="215"/>
      <c r="HR44" s="215"/>
      <c r="HS44" s="215"/>
      <c r="HT44" s="215"/>
      <c r="HU44" s="215"/>
      <c r="HV44" s="215"/>
      <c r="HW44" s="215"/>
      <c r="HX44" s="215"/>
      <c r="HY44" s="215"/>
      <c r="HZ44" s="215"/>
      <c r="IA44" s="215"/>
      <c r="IB44" s="215"/>
      <c r="IC44" s="215"/>
      <c r="ID44" s="215"/>
      <c r="IE44" s="215"/>
      <c r="IF44" s="215"/>
      <c r="IG44" s="215"/>
      <c r="IH44" s="215"/>
      <c r="II44" s="215"/>
      <c r="IJ44" s="215"/>
      <c r="IK44" s="215"/>
      <c r="IL44" s="215"/>
      <c r="IM44" s="215"/>
      <c r="IN44" s="215"/>
      <c r="IO44" s="215"/>
      <c r="IP44" s="215"/>
      <c r="IQ44" s="215"/>
      <c r="IR44" s="215"/>
      <c r="IS44" s="215"/>
      <c r="IT44" s="215"/>
      <c r="IU44" s="215"/>
      <c r="IV44" s="215"/>
      <c r="IW44" s="215"/>
      <c r="IX44" s="215"/>
      <c r="IY44" s="215"/>
      <c r="IZ44" s="215"/>
      <c r="JA44" s="215"/>
      <c r="JB44" s="215"/>
      <c r="JC44" s="215"/>
      <c r="JD44" s="215"/>
      <c r="JE44" s="215"/>
      <c r="JF44" s="215"/>
      <c r="JG44" s="215"/>
      <c r="JH44" s="215"/>
      <c r="JI44" s="215"/>
      <c r="JJ44" s="215"/>
      <c r="JK44" s="215"/>
      <c r="JL44" s="215"/>
      <c r="JM44" s="215"/>
      <c r="JN44" s="215"/>
      <c r="JO44" s="215"/>
      <c r="JP44" s="215"/>
      <c r="JQ44" s="215"/>
      <c r="JR44" s="215"/>
      <c r="JS44" s="215"/>
      <c r="JT44" s="215"/>
      <c r="JU44" s="215"/>
      <c r="JV44" s="215"/>
      <c r="JW44" s="215"/>
      <c r="JX44" s="215"/>
      <c r="JY44" s="215"/>
      <c r="JZ44" s="215"/>
      <c r="KA44" s="215"/>
      <c r="KB44" s="215"/>
      <c r="KC44" s="215"/>
      <c r="KD44" s="215"/>
      <c r="KE44" s="215"/>
      <c r="KF44" s="215"/>
      <c r="KG44" s="215"/>
      <c r="KH44" s="215"/>
      <c r="KI44" s="215"/>
      <c r="KJ44" s="215"/>
      <c r="KK44" s="215"/>
      <c r="KL44" s="215"/>
    </row>
    <row r="45" spans="1:298" s="216" customFormat="1" ht="45.75" customHeight="1" x14ac:dyDescent="0.2">
      <c r="A45" s="316">
        <v>8</v>
      </c>
      <c r="B45" s="316" t="s">
        <v>445</v>
      </c>
      <c r="C45" s="316" t="s">
        <v>352</v>
      </c>
      <c r="D45" s="211" t="s">
        <v>465</v>
      </c>
      <c r="E45" s="316" t="s">
        <v>470</v>
      </c>
      <c r="F45" s="312" t="s">
        <v>448</v>
      </c>
      <c r="G45" s="316" t="s">
        <v>290</v>
      </c>
      <c r="H45" s="316">
        <v>24</v>
      </c>
      <c r="I45" s="316" t="str">
        <f>IF(H45&lt;=2,'Tabla probabilidad'!$B$5,IF(H45&lt;=24,'Tabla probabilidad'!$B$6,IF(H45&lt;=500,'Tabla probabilidad'!$B$7,IF(H45&lt;=5000,'Tabla probabilidad'!$B$8,IF(H45&gt;5000,'Tabla probabilidad'!$B$9)))))</f>
        <v>Baja</v>
      </c>
      <c r="J45" s="319">
        <f>IF(H45&lt;=2,'Tabla probabilidad'!$D$5,IF(H45&lt;=24,'Tabla probabilidad'!$D$6,IF(H45&lt;=500,'Tabla probabilidad'!$D$7,IF(H45&lt;=5000,'Tabla probabilidad'!$D$8,IF(H45&gt;5000,'Tabla probabilidad'!$D$9)))))</f>
        <v>0.4</v>
      </c>
      <c r="K45" s="316" t="s">
        <v>292</v>
      </c>
      <c r="L45" s="316"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16"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16" t="str">
        <f>VLOOKUP((I45&amp;L45),Hoja1!$B$4:$C$28,2,0)</f>
        <v xml:space="preserve">Alto </v>
      </c>
      <c r="O45" s="194">
        <v>1</v>
      </c>
      <c r="P45" s="211" t="s">
        <v>455</v>
      </c>
      <c r="Q45" s="213" t="str">
        <f t="shared" si="20"/>
        <v>Probabilidad</v>
      </c>
      <c r="R45" s="213" t="s">
        <v>51</v>
      </c>
      <c r="S45" s="213" t="s">
        <v>56</v>
      </c>
      <c r="T45" s="214">
        <f>VLOOKUP(R45&amp;S45,Hoja1!$Q$4:$R$9,2,0)</f>
        <v>0.45</v>
      </c>
      <c r="U45" s="213" t="s">
        <v>58</v>
      </c>
      <c r="V45" s="213" t="s">
        <v>61</v>
      </c>
      <c r="W45" s="213" t="s">
        <v>64</v>
      </c>
      <c r="X45" s="214">
        <f>IF(Q45="Probabilidad",($J$45*T45),IF(Q45="Impacto"," "))</f>
        <v>0.18000000000000002</v>
      </c>
      <c r="Y45" s="214" t="str">
        <f>IF(Z45&lt;=20%,'Tabla probabilidad'!$B$5,IF(Z45&lt;=40%,'Tabla probabilidad'!$B$6,IF(Z45&lt;=60%,'Tabla probabilidad'!$B$7,IF(Z45&lt;=80%,'Tabla probabilidad'!$B$8,IF(Z45&lt;=100%,'Tabla probabilidad'!$B$9)))))</f>
        <v>Baja</v>
      </c>
      <c r="Z45" s="214">
        <f>IF(R45="Preventivo",(J45-(J45*T45)),IF(R45="Detectivo",(J45-(J45*T45)),IF(R45="Correctivo",(J45))))</f>
        <v>0.22</v>
      </c>
      <c r="AA45" s="319" t="str">
        <f>IF(AB45&lt;=20%,'Tabla probabilidad'!$B$5,IF(AB45&lt;=40%,'Tabla probabilidad'!$B$6,IF(AB45&lt;=60%,'Tabla probabilidad'!$B$7,IF(AB45&lt;=80%,'Tabla probabilidad'!$B$8,IF(AB45&lt;=100%,'Tabla probabilidad'!$B$9)))))</f>
        <v>Baja</v>
      </c>
      <c r="AB45" s="319">
        <f>AVERAGE(Z45:Z49)</f>
        <v>0.22</v>
      </c>
      <c r="AC45" s="214" t="str">
        <f t="shared" si="21"/>
        <v>Mayor</v>
      </c>
      <c r="AD45" s="214">
        <f>IF(Q45="Probabilidad",(($M$45-0)),IF(Q45="Impacto",($M$45-($M$45*T45))))</f>
        <v>0.8</v>
      </c>
      <c r="AE45" s="319" t="str">
        <f>IF(AF45&lt;=20%,"Leve",IF(AF45&lt;=40%,"Menor",IF(AF45&lt;=60%,"Moderado",IF(AF45&lt;=80%,"Mayor",IF(AF45&lt;=100%,"Catastrófico")))))</f>
        <v>Mayor</v>
      </c>
      <c r="AF45" s="319">
        <f>AVERAGE(AD45:AD49)</f>
        <v>0.8</v>
      </c>
      <c r="AG45" s="316" t="str">
        <f>VLOOKUP(AA45&amp;AE45,Hoja1!$B$4:$C$28,2,0)</f>
        <v xml:space="preserve">Alto </v>
      </c>
      <c r="AH45" s="316" t="s">
        <v>274</v>
      </c>
      <c r="AI45" s="321" t="s">
        <v>461</v>
      </c>
      <c r="AJ45" s="316" t="s">
        <v>459</v>
      </c>
      <c r="AK45" s="324">
        <v>44228</v>
      </c>
      <c r="AL45" s="324">
        <v>44561</v>
      </c>
      <c r="AM45" s="320"/>
      <c r="AN45" s="316" t="s">
        <v>171</v>
      </c>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215"/>
      <c r="FM45" s="215"/>
      <c r="FN45" s="215"/>
      <c r="FO45" s="215"/>
      <c r="FP45" s="215"/>
      <c r="FQ45" s="215"/>
      <c r="FR45" s="215"/>
      <c r="FS45" s="215"/>
      <c r="FT45" s="215"/>
      <c r="FU45" s="215"/>
      <c r="FV45" s="215"/>
      <c r="FW45" s="215"/>
      <c r="FX45" s="215"/>
      <c r="FY45" s="215"/>
      <c r="FZ45" s="215"/>
      <c r="GA45" s="215"/>
      <c r="GB45" s="215"/>
      <c r="GC45" s="215"/>
      <c r="GD45" s="215"/>
      <c r="GE45" s="215"/>
      <c r="GF45" s="215"/>
      <c r="GG45" s="215"/>
      <c r="GH45" s="215"/>
      <c r="GI45" s="215"/>
      <c r="GJ45" s="215"/>
      <c r="GK45" s="215"/>
      <c r="GL45" s="215"/>
      <c r="GM45" s="215"/>
      <c r="GN45" s="215"/>
      <c r="GO45" s="215"/>
      <c r="GP45" s="215"/>
      <c r="GQ45" s="215"/>
      <c r="GR45" s="215"/>
      <c r="GS45" s="215"/>
      <c r="GT45" s="215"/>
      <c r="GU45" s="215"/>
      <c r="GV45" s="215"/>
      <c r="GW45" s="215"/>
      <c r="GX45" s="215"/>
      <c r="GY45" s="215"/>
      <c r="GZ45" s="215"/>
      <c r="HA45" s="215"/>
      <c r="HB45" s="215"/>
      <c r="HC45" s="215"/>
      <c r="HD45" s="215"/>
      <c r="HE45" s="215"/>
      <c r="HF45" s="215"/>
      <c r="HG45" s="215"/>
      <c r="HH45" s="215"/>
      <c r="HI45" s="215"/>
      <c r="HJ45" s="215"/>
      <c r="HK45" s="215"/>
      <c r="HL45" s="215"/>
      <c r="HM45" s="215"/>
      <c r="HN45" s="215"/>
      <c r="HO45" s="215"/>
      <c r="HP45" s="215"/>
      <c r="HQ45" s="215"/>
      <c r="HR45" s="215"/>
      <c r="HS45" s="215"/>
      <c r="HT45" s="215"/>
      <c r="HU45" s="215"/>
      <c r="HV45" s="215"/>
      <c r="HW45" s="215"/>
      <c r="HX45" s="215"/>
      <c r="HY45" s="215"/>
      <c r="HZ45" s="215"/>
      <c r="IA45" s="215"/>
      <c r="IB45" s="215"/>
      <c r="IC45" s="215"/>
      <c r="ID45" s="215"/>
      <c r="IE45" s="215"/>
      <c r="IF45" s="215"/>
      <c r="IG45" s="215"/>
      <c r="IH45" s="215"/>
      <c r="II45" s="215"/>
      <c r="IJ45" s="215"/>
      <c r="IK45" s="215"/>
      <c r="IL45" s="215"/>
      <c r="IM45" s="215"/>
      <c r="IN45" s="215"/>
      <c r="IO45" s="215"/>
      <c r="IP45" s="215"/>
      <c r="IQ45" s="215"/>
      <c r="IR45" s="215"/>
      <c r="IS45" s="215"/>
      <c r="IT45" s="215"/>
      <c r="IU45" s="215"/>
      <c r="IV45" s="215"/>
      <c r="IW45" s="215"/>
      <c r="IX45" s="215"/>
      <c r="IY45" s="215"/>
      <c r="IZ45" s="215"/>
      <c r="JA45" s="215"/>
      <c r="JB45" s="215"/>
      <c r="JC45" s="215"/>
      <c r="JD45" s="215"/>
      <c r="JE45" s="215"/>
      <c r="JF45" s="215"/>
      <c r="JG45" s="215"/>
      <c r="JH45" s="215"/>
      <c r="JI45" s="215"/>
      <c r="JJ45" s="215"/>
      <c r="JK45" s="215"/>
      <c r="JL45" s="215"/>
      <c r="JM45" s="215"/>
      <c r="JN45" s="215"/>
      <c r="JO45" s="215"/>
      <c r="JP45" s="215"/>
      <c r="JQ45" s="215"/>
      <c r="JR45" s="215"/>
      <c r="JS45" s="215"/>
      <c r="JT45" s="215"/>
      <c r="JU45" s="215"/>
      <c r="JV45" s="215"/>
      <c r="JW45" s="215"/>
      <c r="JX45" s="215"/>
      <c r="JY45" s="215"/>
      <c r="JZ45" s="215"/>
      <c r="KA45" s="215"/>
      <c r="KB45" s="215"/>
      <c r="KC45" s="215"/>
      <c r="KD45" s="215"/>
      <c r="KE45" s="215"/>
      <c r="KF45" s="215"/>
      <c r="KG45" s="215"/>
      <c r="KH45" s="215"/>
      <c r="KI45" s="215"/>
      <c r="KJ45" s="215"/>
      <c r="KK45" s="215"/>
      <c r="KL45" s="215"/>
    </row>
    <row r="46" spans="1:298" s="216" customFormat="1" ht="32.25" customHeight="1" x14ac:dyDescent="0.2">
      <c r="A46" s="316"/>
      <c r="B46" s="316"/>
      <c r="C46" s="316"/>
      <c r="D46" s="211" t="s">
        <v>466</v>
      </c>
      <c r="E46" s="316"/>
      <c r="F46" s="312"/>
      <c r="G46" s="316"/>
      <c r="H46" s="316"/>
      <c r="I46" s="316"/>
      <c r="J46" s="319"/>
      <c r="K46" s="316"/>
      <c r="L46" s="322"/>
      <c r="M46" s="322"/>
      <c r="N46" s="316"/>
      <c r="O46" s="224">
        <v>2</v>
      </c>
      <c r="P46" s="223"/>
      <c r="Q46" s="224" t="b">
        <f t="shared" si="20"/>
        <v>0</v>
      </c>
      <c r="R46" s="224"/>
      <c r="S46" s="224"/>
      <c r="T46" s="225" t="e">
        <f>VLOOKUP(R46&amp;S46,Hoja1!$Q$4:$R$9,2,0)</f>
        <v>#N/A</v>
      </c>
      <c r="U46" s="224"/>
      <c r="V46" s="224"/>
      <c r="W46" s="224"/>
      <c r="X46" s="225" t="b">
        <f t="shared" ref="X46:X49" si="26">IF(Q46="Probabilidad",($J$45*T46),IF(Q46="Impacto"," "))</f>
        <v>0</v>
      </c>
      <c r="Y46" s="214" t="b">
        <f>IF(Z46&lt;=20%,'Tabla probabilidad'!$B$5,IF(Z46&lt;=40%,'Tabla probabilidad'!$B$6,IF(Z46&lt;=60%,'Tabla probabilidad'!$B$7,IF(Z46&lt;=80%,'Tabla probabilidad'!$B$8,IF(Z46&lt;=100%,'Tabla probabilidad'!$B$9)))))</f>
        <v>0</v>
      </c>
      <c r="Z46" s="214" t="b">
        <f>IF(R46="Preventivo",(J45-(J45*T46)),IF(R46="Detectivo",(J45-(J45*T46)),IF(R46="Correctivo",(J45))))</f>
        <v>0</v>
      </c>
      <c r="AA46" s="319"/>
      <c r="AB46" s="319"/>
      <c r="AC46" s="214" t="b">
        <f t="shared" si="21"/>
        <v>0</v>
      </c>
      <c r="AD46" s="214" t="b">
        <f t="shared" ref="AD46:AD49" si="27">IF(Q46="Probabilidad",(($M$45-0)),IF(Q46="Impacto",($M$45-($M$45*T46))))</f>
        <v>0</v>
      </c>
      <c r="AE46" s="319"/>
      <c r="AF46" s="319"/>
      <c r="AG46" s="316"/>
      <c r="AH46" s="316"/>
      <c r="AI46" s="323"/>
      <c r="AJ46" s="322"/>
      <c r="AK46" s="313"/>
      <c r="AL46" s="313"/>
      <c r="AM46" s="320"/>
      <c r="AN46" s="316"/>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c r="BP46" s="215"/>
      <c r="BQ46" s="215"/>
      <c r="BR46" s="215"/>
      <c r="BS46" s="215"/>
      <c r="BT46" s="215"/>
      <c r="BU46" s="215"/>
      <c r="BV46" s="215"/>
      <c r="BW46" s="215"/>
      <c r="BX46" s="215"/>
      <c r="BY46" s="215"/>
      <c r="BZ46" s="215"/>
      <c r="CA46" s="215"/>
      <c r="CB46" s="215"/>
      <c r="CC46" s="215"/>
      <c r="CD46" s="215"/>
      <c r="CE46" s="215"/>
      <c r="CF46" s="215"/>
      <c r="CG46" s="215"/>
      <c r="CH46" s="215"/>
      <c r="CI46" s="215"/>
      <c r="CJ46" s="215"/>
      <c r="CK46" s="215"/>
      <c r="CL46" s="215"/>
      <c r="CM46" s="215"/>
      <c r="CN46" s="215"/>
      <c r="CO46" s="215"/>
      <c r="CP46" s="215"/>
      <c r="CQ46" s="215"/>
      <c r="CR46" s="215"/>
      <c r="CS46" s="215"/>
      <c r="CT46" s="215"/>
      <c r="CU46" s="215"/>
      <c r="CV46" s="215"/>
      <c r="CW46" s="215"/>
      <c r="CX46" s="215"/>
      <c r="CY46" s="215"/>
      <c r="CZ46" s="215"/>
      <c r="DA46" s="215"/>
      <c r="DB46" s="215"/>
      <c r="DC46" s="215"/>
      <c r="DD46" s="215"/>
      <c r="DE46" s="215"/>
      <c r="DF46" s="215"/>
      <c r="DG46" s="215"/>
      <c r="DH46" s="215"/>
      <c r="DI46" s="215"/>
      <c r="DJ46" s="215"/>
      <c r="DK46" s="215"/>
      <c r="DL46" s="215"/>
      <c r="DM46" s="215"/>
      <c r="DN46" s="215"/>
      <c r="DO46" s="215"/>
      <c r="DP46" s="215"/>
      <c r="DQ46" s="215"/>
      <c r="DR46" s="215"/>
      <c r="DS46" s="215"/>
      <c r="DT46" s="215"/>
      <c r="DU46" s="215"/>
      <c r="DV46" s="215"/>
      <c r="DW46" s="215"/>
      <c r="DX46" s="215"/>
      <c r="DY46" s="215"/>
      <c r="DZ46" s="215"/>
      <c r="EA46" s="215"/>
      <c r="EB46" s="215"/>
      <c r="EC46" s="215"/>
      <c r="ED46" s="215"/>
      <c r="EE46" s="215"/>
      <c r="EF46" s="215"/>
      <c r="EG46" s="215"/>
      <c r="EH46" s="215"/>
      <c r="EI46" s="215"/>
      <c r="EJ46" s="215"/>
      <c r="EK46" s="215"/>
      <c r="EL46" s="215"/>
      <c r="EM46" s="215"/>
      <c r="EN46" s="215"/>
      <c r="EO46" s="215"/>
      <c r="EP46" s="215"/>
      <c r="EQ46" s="215"/>
      <c r="ER46" s="215"/>
      <c r="ES46" s="215"/>
      <c r="ET46" s="215"/>
      <c r="EU46" s="215"/>
      <c r="EV46" s="215"/>
      <c r="EW46" s="215"/>
      <c r="EX46" s="215"/>
      <c r="EY46" s="215"/>
      <c r="EZ46" s="215"/>
      <c r="FA46" s="215"/>
      <c r="FB46" s="215"/>
      <c r="FC46" s="215"/>
      <c r="FD46" s="215"/>
      <c r="FE46" s="215"/>
      <c r="FF46" s="215"/>
      <c r="FG46" s="215"/>
      <c r="FH46" s="215"/>
      <c r="FI46" s="215"/>
      <c r="FJ46" s="215"/>
      <c r="FK46" s="215"/>
      <c r="FL46" s="215"/>
      <c r="FM46" s="215"/>
      <c r="FN46" s="215"/>
      <c r="FO46" s="215"/>
      <c r="FP46" s="215"/>
      <c r="FQ46" s="215"/>
      <c r="FR46" s="215"/>
      <c r="FS46" s="215"/>
      <c r="FT46" s="215"/>
      <c r="FU46" s="215"/>
      <c r="FV46" s="215"/>
      <c r="FW46" s="215"/>
      <c r="FX46" s="215"/>
      <c r="FY46" s="215"/>
      <c r="FZ46" s="215"/>
      <c r="GA46" s="215"/>
      <c r="GB46" s="215"/>
      <c r="GC46" s="215"/>
      <c r="GD46" s="215"/>
      <c r="GE46" s="215"/>
      <c r="GF46" s="215"/>
      <c r="GG46" s="215"/>
      <c r="GH46" s="215"/>
      <c r="GI46" s="215"/>
      <c r="GJ46" s="215"/>
      <c r="GK46" s="215"/>
      <c r="GL46" s="215"/>
      <c r="GM46" s="215"/>
      <c r="GN46" s="215"/>
      <c r="GO46" s="215"/>
      <c r="GP46" s="215"/>
      <c r="GQ46" s="215"/>
      <c r="GR46" s="215"/>
      <c r="GS46" s="215"/>
      <c r="GT46" s="215"/>
      <c r="GU46" s="215"/>
      <c r="GV46" s="215"/>
      <c r="GW46" s="215"/>
      <c r="GX46" s="215"/>
      <c r="GY46" s="215"/>
      <c r="GZ46" s="215"/>
      <c r="HA46" s="215"/>
      <c r="HB46" s="215"/>
      <c r="HC46" s="215"/>
      <c r="HD46" s="215"/>
      <c r="HE46" s="215"/>
      <c r="HF46" s="215"/>
      <c r="HG46" s="215"/>
      <c r="HH46" s="215"/>
      <c r="HI46" s="215"/>
      <c r="HJ46" s="215"/>
      <c r="HK46" s="215"/>
      <c r="HL46" s="215"/>
      <c r="HM46" s="215"/>
      <c r="HN46" s="215"/>
      <c r="HO46" s="215"/>
      <c r="HP46" s="215"/>
      <c r="HQ46" s="215"/>
      <c r="HR46" s="215"/>
      <c r="HS46" s="215"/>
      <c r="HT46" s="215"/>
      <c r="HU46" s="215"/>
      <c r="HV46" s="215"/>
      <c r="HW46" s="215"/>
      <c r="HX46" s="215"/>
      <c r="HY46" s="215"/>
      <c r="HZ46" s="215"/>
      <c r="IA46" s="215"/>
      <c r="IB46" s="215"/>
      <c r="IC46" s="215"/>
      <c r="ID46" s="215"/>
      <c r="IE46" s="215"/>
      <c r="IF46" s="215"/>
      <c r="IG46" s="215"/>
      <c r="IH46" s="215"/>
      <c r="II46" s="215"/>
      <c r="IJ46" s="215"/>
      <c r="IK46" s="215"/>
      <c r="IL46" s="215"/>
      <c r="IM46" s="215"/>
      <c r="IN46" s="215"/>
      <c r="IO46" s="215"/>
      <c r="IP46" s="215"/>
      <c r="IQ46" s="215"/>
      <c r="IR46" s="215"/>
      <c r="IS46" s="215"/>
      <c r="IT46" s="215"/>
      <c r="IU46" s="215"/>
      <c r="IV46" s="215"/>
      <c r="IW46" s="215"/>
      <c r="IX46" s="215"/>
      <c r="IY46" s="215"/>
      <c r="IZ46" s="215"/>
      <c r="JA46" s="215"/>
      <c r="JB46" s="215"/>
      <c r="JC46" s="215"/>
      <c r="JD46" s="215"/>
      <c r="JE46" s="215"/>
      <c r="JF46" s="215"/>
      <c r="JG46" s="215"/>
      <c r="JH46" s="215"/>
      <c r="JI46" s="215"/>
      <c r="JJ46" s="215"/>
      <c r="JK46" s="215"/>
      <c r="JL46" s="215"/>
      <c r="JM46" s="215"/>
      <c r="JN46" s="215"/>
      <c r="JO46" s="215"/>
      <c r="JP46" s="215"/>
      <c r="JQ46" s="215"/>
      <c r="JR46" s="215"/>
      <c r="JS46" s="215"/>
      <c r="JT46" s="215"/>
      <c r="JU46" s="215"/>
      <c r="JV46" s="215"/>
      <c r="JW46" s="215"/>
      <c r="JX46" s="215"/>
      <c r="JY46" s="215"/>
      <c r="JZ46" s="215"/>
      <c r="KA46" s="215"/>
      <c r="KB46" s="215"/>
      <c r="KC46" s="215"/>
      <c r="KD46" s="215"/>
      <c r="KE46" s="215"/>
      <c r="KF46" s="215"/>
      <c r="KG46" s="215"/>
      <c r="KH46" s="215"/>
      <c r="KI46" s="215"/>
      <c r="KJ46" s="215"/>
      <c r="KK46" s="215"/>
      <c r="KL46" s="215"/>
    </row>
    <row r="47" spans="1:298" s="216" customFormat="1" ht="40.5" customHeight="1" x14ac:dyDescent="0.2">
      <c r="A47" s="316"/>
      <c r="B47" s="316"/>
      <c r="C47" s="316"/>
      <c r="D47" s="211" t="s">
        <v>467</v>
      </c>
      <c r="E47" s="316"/>
      <c r="F47" s="312"/>
      <c r="G47" s="316"/>
      <c r="H47" s="316"/>
      <c r="I47" s="316"/>
      <c r="J47" s="319"/>
      <c r="K47" s="316"/>
      <c r="L47" s="322"/>
      <c r="M47" s="322"/>
      <c r="N47" s="316"/>
      <c r="O47" s="224">
        <v>3</v>
      </c>
      <c r="P47" s="223"/>
      <c r="Q47" s="224" t="b">
        <f t="shared" si="20"/>
        <v>0</v>
      </c>
      <c r="R47" s="224"/>
      <c r="S47" s="224"/>
      <c r="T47" s="225" t="e">
        <f>VLOOKUP(R47&amp;S47,Hoja1!$Q$4:$R$9,2,0)</f>
        <v>#N/A</v>
      </c>
      <c r="U47" s="224"/>
      <c r="V47" s="224"/>
      <c r="W47" s="224"/>
      <c r="X47" s="225" t="b">
        <f t="shared" si="26"/>
        <v>0</v>
      </c>
      <c r="Y47" s="214" t="b">
        <f>IF(Z47&lt;=20%,'Tabla probabilidad'!$B$5,IF(Z47&lt;=40%,'Tabla probabilidad'!$B$6,IF(Z47&lt;=60%,'Tabla probabilidad'!$B$7,IF(Z47&lt;=80%,'Tabla probabilidad'!$B$8,IF(Z47&lt;=100%,'Tabla probabilidad'!$B$9)))))</f>
        <v>0</v>
      </c>
      <c r="Z47" s="214" t="b">
        <f>IF(R47="Preventivo",(J45-(J45*T47)),IF(R47="Detectivo",(J45-(J45*T47)),IF(R47="Correctivo",(J45))))</f>
        <v>0</v>
      </c>
      <c r="AA47" s="319"/>
      <c r="AB47" s="319"/>
      <c r="AC47" s="214" t="b">
        <f t="shared" si="21"/>
        <v>0</v>
      </c>
      <c r="AD47" s="214" t="b">
        <f t="shared" si="27"/>
        <v>0</v>
      </c>
      <c r="AE47" s="319"/>
      <c r="AF47" s="319"/>
      <c r="AG47" s="316"/>
      <c r="AH47" s="316"/>
      <c r="AI47" s="323"/>
      <c r="AJ47" s="322"/>
      <c r="AK47" s="313"/>
      <c r="AL47" s="313"/>
      <c r="AM47" s="320"/>
      <c r="AN47" s="316"/>
      <c r="AO47" s="215"/>
      <c r="AP47" s="215"/>
      <c r="AQ47" s="215"/>
      <c r="AR47" s="215"/>
      <c r="AS47" s="215"/>
      <c r="AT47" s="215"/>
      <c r="AU47" s="215"/>
      <c r="AV47" s="215"/>
      <c r="AW47" s="215"/>
      <c r="AX47" s="215"/>
      <c r="AY47" s="215"/>
      <c r="AZ47" s="215"/>
      <c r="BA47" s="215"/>
      <c r="BB47" s="215"/>
      <c r="BC47" s="215"/>
      <c r="BD47" s="215"/>
      <c r="BE47" s="215"/>
      <c r="BF47" s="215"/>
      <c r="BG47" s="215"/>
      <c r="BH47" s="215"/>
      <c r="BI47" s="215"/>
      <c r="BJ47" s="215"/>
      <c r="BK47" s="215"/>
      <c r="BL47" s="215"/>
      <c r="BM47" s="215"/>
      <c r="BN47" s="215"/>
      <c r="BO47" s="215"/>
      <c r="BP47" s="215"/>
      <c r="BQ47" s="215"/>
      <c r="BR47" s="215"/>
      <c r="BS47" s="215"/>
      <c r="BT47" s="215"/>
      <c r="BU47" s="215"/>
      <c r="BV47" s="215"/>
      <c r="BW47" s="215"/>
      <c r="BX47" s="215"/>
      <c r="BY47" s="215"/>
      <c r="BZ47" s="215"/>
      <c r="CA47" s="215"/>
      <c r="CB47" s="215"/>
      <c r="CC47" s="215"/>
      <c r="CD47" s="215"/>
      <c r="CE47" s="215"/>
      <c r="CF47" s="215"/>
      <c r="CG47" s="215"/>
      <c r="CH47" s="215"/>
      <c r="CI47" s="215"/>
      <c r="CJ47" s="215"/>
      <c r="CK47" s="215"/>
      <c r="CL47" s="215"/>
      <c r="CM47" s="215"/>
      <c r="CN47" s="215"/>
      <c r="CO47" s="215"/>
      <c r="CP47" s="215"/>
      <c r="CQ47" s="215"/>
      <c r="CR47" s="215"/>
      <c r="CS47" s="215"/>
      <c r="CT47" s="215"/>
      <c r="CU47" s="215"/>
      <c r="CV47" s="215"/>
      <c r="CW47" s="215"/>
      <c r="CX47" s="215"/>
      <c r="CY47" s="215"/>
      <c r="CZ47" s="215"/>
      <c r="DA47" s="215"/>
      <c r="DB47" s="215"/>
      <c r="DC47" s="215"/>
      <c r="DD47" s="215"/>
      <c r="DE47" s="215"/>
      <c r="DF47" s="215"/>
      <c r="DG47" s="215"/>
      <c r="DH47" s="215"/>
      <c r="DI47" s="215"/>
      <c r="DJ47" s="215"/>
      <c r="DK47" s="215"/>
      <c r="DL47" s="215"/>
      <c r="DM47" s="215"/>
      <c r="DN47" s="215"/>
      <c r="DO47" s="215"/>
      <c r="DP47" s="215"/>
      <c r="DQ47" s="215"/>
      <c r="DR47" s="215"/>
      <c r="DS47" s="215"/>
      <c r="DT47" s="215"/>
      <c r="DU47" s="215"/>
      <c r="DV47" s="215"/>
      <c r="DW47" s="215"/>
      <c r="DX47" s="215"/>
      <c r="DY47" s="215"/>
      <c r="DZ47" s="215"/>
      <c r="EA47" s="215"/>
      <c r="EB47" s="215"/>
      <c r="EC47" s="215"/>
      <c r="ED47" s="215"/>
      <c r="EE47" s="215"/>
      <c r="EF47" s="215"/>
      <c r="EG47" s="215"/>
      <c r="EH47" s="215"/>
      <c r="EI47" s="215"/>
      <c r="EJ47" s="215"/>
      <c r="EK47" s="215"/>
      <c r="EL47" s="215"/>
      <c r="EM47" s="215"/>
      <c r="EN47" s="215"/>
      <c r="EO47" s="215"/>
      <c r="EP47" s="215"/>
      <c r="EQ47" s="215"/>
      <c r="ER47" s="215"/>
      <c r="ES47" s="215"/>
      <c r="ET47" s="215"/>
      <c r="EU47" s="215"/>
      <c r="EV47" s="215"/>
      <c r="EW47" s="215"/>
      <c r="EX47" s="215"/>
      <c r="EY47" s="215"/>
      <c r="EZ47" s="215"/>
      <c r="FA47" s="215"/>
      <c r="FB47" s="215"/>
      <c r="FC47" s="215"/>
      <c r="FD47" s="215"/>
      <c r="FE47" s="215"/>
      <c r="FF47" s="215"/>
      <c r="FG47" s="215"/>
      <c r="FH47" s="215"/>
      <c r="FI47" s="215"/>
      <c r="FJ47" s="215"/>
      <c r="FK47" s="215"/>
      <c r="FL47" s="215"/>
      <c r="FM47" s="215"/>
      <c r="FN47" s="215"/>
      <c r="FO47" s="215"/>
      <c r="FP47" s="215"/>
      <c r="FQ47" s="215"/>
      <c r="FR47" s="215"/>
      <c r="FS47" s="215"/>
      <c r="FT47" s="215"/>
      <c r="FU47" s="215"/>
      <c r="FV47" s="215"/>
      <c r="FW47" s="215"/>
      <c r="FX47" s="215"/>
      <c r="FY47" s="215"/>
      <c r="FZ47" s="215"/>
      <c r="GA47" s="215"/>
      <c r="GB47" s="215"/>
      <c r="GC47" s="215"/>
      <c r="GD47" s="215"/>
      <c r="GE47" s="215"/>
      <c r="GF47" s="215"/>
      <c r="GG47" s="215"/>
      <c r="GH47" s="215"/>
      <c r="GI47" s="215"/>
      <c r="GJ47" s="215"/>
      <c r="GK47" s="215"/>
      <c r="GL47" s="215"/>
      <c r="GM47" s="215"/>
      <c r="GN47" s="215"/>
      <c r="GO47" s="215"/>
      <c r="GP47" s="215"/>
      <c r="GQ47" s="215"/>
      <c r="GR47" s="215"/>
      <c r="GS47" s="215"/>
      <c r="GT47" s="215"/>
      <c r="GU47" s="215"/>
      <c r="GV47" s="215"/>
      <c r="GW47" s="215"/>
      <c r="GX47" s="215"/>
      <c r="GY47" s="215"/>
      <c r="GZ47" s="215"/>
      <c r="HA47" s="215"/>
      <c r="HB47" s="215"/>
      <c r="HC47" s="215"/>
      <c r="HD47" s="215"/>
      <c r="HE47" s="215"/>
      <c r="HF47" s="215"/>
      <c r="HG47" s="215"/>
      <c r="HH47" s="215"/>
      <c r="HI47" s="215"/>
      <c r="HJ47" s="215"/>
      <c r="HK47" s="215"/>
      <c r="HL47" s="215"/>
      <c r="HM47" s="215"/>
      <c r="HN47" s="215"/>
      <c r="HO47" s="215"/>
      <c r="HP47" s="215"/>
      <c r="HQ47" s="215"/>
      <c r="HR47" s="215"/>
      <c r="HS47" s="215"/>
      <c r="HT47" s="215"/>
      <c r="HU47" s="215"/>
      <c r="HV47" s="215"/>
      <c r="HW47" s="215"/>
      <c r="HX47" s="215"/>
      <c r="HY47" s="215"/>
      <c r="HZ47" s="215"/>
      <c r="IA47" s="215"/>
      <c r="IB47" s="215"/>
      <c r="IC47" s="215"/>
      <c r="ID47" s="215"/>
      <c r="IE47" s="215"/>
      <c r="IF47" s="215"/>
      <c r="IG47" s="215"/>
      <c r="IH47" s="215"/>
      <c r="II47" s="215"/>
      <c r="IJ47" s="215"/>
      <c r="IK47" s="215"/>
      <c r="IL47" s="215"/>
      <c r="IM47" s="215"/>
      <c r="IN47" s="215"/>
      <c r="IO47" s="215"/>
      <c r="IP47" s="215"/>
      <c r="IQ47" s="215"/>
      <c r="IR47" s="215"/>
      <c r="IS47" s="215"/>
      <c r="IT47" s="215"/>
      <c r="IU47" s="215"/>
      <c r="IV47" s="215"/>
      <c r="IW47" s="215"/>
      <c r="IX47" s="215"/>
      <c r="IY47" s="215"/>
      <c r="IZ47" s="215"/>
      <c r="JA47" s="215"/>
      <c r="JB47" s="215"/>
      <c r="JC47" s="215"/>
      <c r="JD47" s="215"/>
      <c r="JE47" s="215"/>
      <c r="JF47" s="215"/>
      <c r="JG47" s="215"/>
      <c r="JH47" s="215"/>
      <c r="JI47" s="215"/>
      <c r="JJ47" s="215"/>
      <c r="JK47" s="215"/>
      <c r="JL47" s="215"/>
      <c r="JM47" s="215"/>
      <c r="JN47" s="215"/>
      <c r="JO47" s="215"/>
      <c r="JP47" s="215"/>
      <c r="JQ47" s="215"/>
      <c r="JR47" s="215"/>
      <c r="JS47" s="215"/>
      <c r="JT47" s="215"/>
      <c r="JU47" s="215"/>
      <c r="JV47" s="215"/>
      <c r="JW47" s="215"/>
      <c r="JX47" s="215"/>
      <c r="JY47" s="215"/>
      <c r="JZ47" s="215"/>
      <c r="KA47" s="215"/>
      <c r="KB47" s="215"/>
      <c r="KC47" s="215"/>
      <c r="KD47" s="215"/>
      <c r="KE47" s="215"/>
      <c r="KF47" s="215"/>
      <c r="KG47" s="215"/>
      <c r="KH47" s="215"/>
      <c r="KI47" s="215"/>
      <c r="KJ47" s="215"/>
      <c r="KK47" s="215"/>
      <c r="KL47" s="215"/>
    </row>
    <row r="48" spans="1:298" s="216" customFormat="1" ht="40.5" customHeight="1" x14ac:dyDescent="0.2">
      <c r="A48" s="316"/>
      <c r="B48" s="316"/>
      <c r="C48" s="316"/>
      <c r="D48" s="226" t="s">
        <v>468</v>
      </c>
      <c r="E48" s="316"/>
      <c r="F48" s="312"/>
      <c r="G48" s="316"/>
      <c r="H48" s="316"/>
      <c r="I48" s="316"/>
      <c r="J48" s="319"/>
      <c r="K48" s="316"/>
      <c r="L48" s="322"/>
      <c r="M48" s="322"/>
      <c r="N48" s="316"/>
      <c r="O48" s="224">
        <v>4</v>
      </c>
      <c r="P48" s="223"/>
      <c r="Q48" s="224" t="b">
        <f t="shared" si="20"/>
        <v>0</v>
      </c>
      <c r="R48" s="224"/>
      <c r="S48" s="224"/>
      <c r="T48" s="225" t="e">
        <f>VLOOKUP(R48&amp;S48,Hoja1!$Q$4:$R$9,2,0)</f>
        <v>#N/A</v>
      </c>
      <c r="U48" s="224"/>
      <c r="V48" s="224"/>
      <c r="W48" s="224"/>
      <c r="X48" s="225" t="b">
        <f t="shared" ref="X48" si="28">IF(Q48="Probabilidad",($J$45*T48),IF(Q48="Impacto"," "))</f>
        <v>0</v>
      </c>
      <c r="Y48" s="227" t="b">
        <f>IF(Z48&lt;=20%,'Tabla probabilidad'!$B$5,IF(Z48&lt;=40%,'Tabla probabilidad'!$B$6,IF(Z48&lt;=60%,'Tabla probabilidad'!$B$7,IF(Z48&lt;=80%,'Tabla probabilidad'!$B$8,IF(Z48&lt;=100%,'Tabla probabilidad'!$B$9)))))</f>
        <v>0</v>
      </c>
      <c r="Z48" s="227" t="b">
        <f>IF(R48="Preventivo",(J46-(J46*T48)),IF(R48="Detectivo",(J46-(J46*T48)),IF(R48="Correctivo",(J46))))</f>
        <v>0</v>
      </c>
      <c r="AA48" s="319"/>
      <c r="AB48" s="319"/>
      <c r="AC48" s="227"/>
      <c r="AD48" s="227"/>
      <c r="AE48" s="319"/>
      <c r="AF48" s="319"/>
      <c r="AG48" s="316"/>
      <c r="AH48" s="316"/>
      <c r="AI48" s="323"/>
      <c r="AJ48" s="322"/>
      <c r="AK48" s="313"/>
      <c r="AL48" s="313"/>
      <c r="AM48" s="320"/>
      <c r="AN48" s="316"/>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5"/>
      <c r="BR48" s="215"/>
      <c r="BS48" s="215"/>
      <c r="BT48" s="215"/>
      <c r="BU48" s="215"/>
      <c r="BV48" s="215"/>
      <c r="BW48" s="215"/>
      <c r="BX48" s="215"/>
      <c r="BY48" s="215"/>
      <c r="BZ48" s="215"/>
      <c r="CA48" s="215"/>
      <c r="CB48" s="215"/>
      <c r="CC48" s="215"/>
      <c r="CD48" s="215"/>
      <c r="CE48" s="215"/>
      <c r="CF48" s="215"/>
      <c r="CG48" s="215"/>
      <c r="CH48" s="215"/>
      <c r="CI48" s="215"/>
      <c r="CJ48" s="215"/>
      <c r="CK48" s="215"/>
      <c r="CL48" s="215"/>
      <c r="CM48" s="215"/>
      <c r="CN48" s="215"/>
      <c r="CO48" s="215"/>
      <c r="CP48" s="215"/>
      <c r="CQ48" s="215"/>
      <c r="CR48" s="215"/>
      <c r="CS48" s="215"/>
      <c r="CT48" s="215"/>
      <c r="CU48" s="215"/>
      <c r="CV48" s="215"/>
      <c r="CW48" s="215"/>
      <c r="CX48" s="215"/>
      <c r="CY48" s="215"/>
      <c r="CZ48" s="215"/>
      <c r="DA48" s="215"/>
      <c r="DB48" s="215"/>
      <c r="DC48" s="215"/>
      <c r="DD48" s="215"/>
      <c r="DE48" s="215"/>
      <c r="DF48" s="215"/>
      <c r="DG48" s="215"/>
      <c r="DH48" s="215"/>
      <c r="DI48" s="215"/>
      <c r="DJ48" s="215"/>
      <c r="DK48" s="215"/>
      <c r="DL48" s="215"/>
      <c r="DM48" s="215"/>
      <c r="DN48" s="215"/>
      <c r="DO48" s="215"/>
      <c r="DP48" s="215"/>
      <c r="DQ48" s="215"/>
      <c r="DR48" s="215"/>
      <c r="DS48" s="215"/>
      <c r="DT48" s="215"/>
      <c r="DU48" s="215"/>
      <c r="DV48" s="215"/>
      <c r="DW48" s="215"/>
      <c r="DX48" s="215"/>
      <c r="DY48" s="215"/>
      <c r="DZ48" s="215"/>
      <c r="EA48" s="215"/>
      <c r="EB48" s="215"/>
      <c r="EC48" s="215"/>
      <c r="ED48" s="215"/>
      <c r="EE48" s="215"/>
      <c r="EF48" s="215"/>
      <c r="EG48" s="215"/>
      <c r="EH48" s="215"/>
      <c r="EI48" s="215"/>
      <c r="EJ48" s="215"/>
      <c r="EK48" s="215"/>
      <c r="EL48" s="215"/>
      <c r="EM48" s="215"/>
      <c r="EN48" s="215"/>
      <c r="EO48" s="215"/>
      <c r="EP48" s="215"/>
      <c r="EQ48" s="215"/>
      <c r="ER48" s="215"/>
      <c r="ES48" s="215"/>
      <c r="ET48" s="215"/>
      <c r="EU48" s="215"/>
      <c r="EV48" s="215"/>
      <c r="EW48" s="215"/>
      <c r="EX48" s="215"/>
      <c r="EY48" s="215"/>
      <c r="EZ48" s="215"/>
      <c r="FA48" s="215"/>
      <c r="FB48" s="215"/>
      <c r="FC48" s="215"/>
      <c r="FD48" s="215"/>
      <c r="FE48" s="215"/>
      <c r="FF48" s="215"/>
      <c r="FG48" s="215"/>
      <c r="FH48" s="215"/>
      <c r="FI48" s="215"/>
      <c r="FJ48" s="215"/>
      <c r="FK48" s="215"/>
      <c r="FL48" s="215"/>
      <c r="FM48" s="215"/>
      <c r="FN48" s="215"/>
      <c r="FO48" s="215"/>
      <c r="FP48" s="215"/>
      <c r="FQ48" s="215"/>
      <c r="FR48" s="215"/>
      <c r="FS48" s="215"/>
      <c r="FT48" s="215"/>
      <c r="FU48" s="215"/>
      <c r="FV48" s="215"/>
      <c r="FW48" s="215"/>
      <c r="FX48" s="215"/>
      <c r="FY48" s="215"/>
      <c r="FZ48" s="215"/>
      <c r="GA48" s="215"/>
      <c r="GB48" s="215"/>
      <c r="GC48" s="215"/>
      <c r="GD48" s="215"/>
      <c r="GE48" s="215"/>
      <c r="GF48" s="215"/>
      <c r="GG48" s="215"/>
      <c r="GH48" s="215"/>
      <c r="GI48" s="215"/>
      <c r="GJ48" s="215"/>
      <c r="GK48" s="215"/>
      <c r="GL48" s="215"/>
      <c r="GM48" s="215"/>
      <c r="GN48" s="215"/>
      <c r="GO48" s="215"/>
      <c r="GP48" s="215"/>
      <c r="GQ48" s="215"/>
      <c r="GR48" s="215"/>
      <c r="GS48" s="215"/>
      <c r="GT48" s="215"/>
      <c r="GU48" s="215"/>
      <c r="GV48" s="215"/>
      <c r="GW48" s="215"/>
      <c r="GX48" s="215"/>
      <c r="GY48" s="215"/>
      <c r="GZ48" s="215"/>
      <c r="HA48" s="215"/>
      <c r="HB48" s="215"/>
      <c r="HC48" s="215"/>
      <c r="HD48" s="215"/>
      <c r="HE48" s="215"/>
      <c r="HF48" s="215"/>
      <c r="HG48" s="215"/>
      <c r="HH48" s="215"/>
      <c r="HI48" s="215"/>
      <c r="HJ48" s="215"/>
      <c r="HK48" s="215"/>
      <c r="HL48" s="215"/>
      <c r="HM48" s="215"/>
      <c r="HN48" s="215"/>
      <c r="HO48" s="215"/>
      <c r="HP48" s="215"/>
      <c r="HQ48" s="215"/>
      <c r="HR48" s="215"/>
      <c r="HS48" s="215"/>
      <c r="HT48" s="215"/>
      <c r="HU48" s="215"/>
      <c r="HV48" s="215"/>
      <c r="HW48" s="215"/>
      <c r="HX48" s="215"/>
      <c r="HY48" s="215"/>
      <c r="HZ48" s="215"/>
      <c r="IA48" s="215"/>
      <c r="IB48" s="215"/>
      <c r="IC48" s="215"/>
      <c r="ID48" s="215"/>
      <c r="IE48" s="215"/>
      <c r="IF48" s="215"/>
      <c r="IG48" s="215"/>
      <c r="IH48" s="215"/>
      <c r="II48" s="215"/>
      <c r="IJ48" s="215"/>
      <c r="IK48" s="215"/>
      <c r="IL48" s="215"/>
      <c r="IM48" s="215"/>
      <c r="IN48" s="215"/>
      <c r="IO48" s="215"/>
      <c r="IP48" s="215"/>
      <c r="IQ48" s="215"/>
      <c r="IR48" s="215"/>
      <c r="IS48" s="215"/>
      <c r="IT48" s="215"/>
      <c r="IU48" s="215"/>
      <c r="IV48" s="215"/>
      <c r="IW48" s="215"/>
      <c r="IX48" s="215"/>
      <c r="IY48" s="215"/>
      <c r="IZ48" s="215"/>
      <c r="JA48" s="215"/>
      <c r="JB48" s="215"/>
      <c r="JC48" s="215"/>
      <c r="JD48" s="215"/>
      <c r="JE48" s="215"/>
      <c r="JF48" s="215"/>
      <c r="JG48" s="215"/>
      <c r="JH48" s="215"/>
      <c r="JI48" s="215"/>
      <c r="JJ48" s="215"/>
      <c r="JK48" s="215"/>
      <c r="JL48" s="215"/>
      <c r="JM48" s="215"/>
      <c r="JN48" s="215"/>
      <c r="JO48" s="215"/>
      <c r="JP48" s="215"/>
      <c r="JQ48" s="215"/>
      <c r="JR48" s="215"/>
      <c r="JS48" s="215"/>
      <c r="JT48" s="215"/>
      <c r="JU48" s="215"/>
      <c r="JV48" s="215"/>
      <c r="JW48" s="215"/>
      <c r="JX48" s="215"/>
      <c r="JY48" s="215"/>
      <c r="JZ48" s="215"/>
      <c r="KA48" s="215"/>
      <c r="KB48" s="215"/>
      <c r="KC48" s="215"/>
      <c r="KD48" s="215"/>
      <c r="KE48" s="215"/>
      <c r="KF48" s="215"/>
      <c r="KG48" s="215"/>
      <c r="KH48" s="215"/>
      <c r="KI48" s="215"/>
      <c r="KJ48" s="215"/>
      <c r="KK48" s="215"/>
      <c r="KL48" s="215"/>
    </row>
    <row r="49" spans="1:298" s="216" customFormat="1" ht="29.25" customHeight="1" x14ac:dyDescent="0.2">
      <c r="A49" s="316"/>
      <c r="B49" s="316"/>
      <c r="C49" s="316"/>
      <c r="D49" s="211"/>
      <c r="E49" s="316"/>
      <c r="F49" s="312"/>
      <c r="G49" s="316"/>
      <c r="H49" s="316"/>
      <c r="I49" s="316"/>
      <c r="J49" s="319"/>
      <c r="K49" s="316"/>
      <c r="L49" s="322"/>
      <c r="M49" s="322"/>
      <c r="N49" s="316"/>
      <c r="O49" s="224">
        <v>5</v>
      </c>
      <c r="P49" s="223"/>
      <c r="Q49" s="224" t="b">
        <f t="shared" si="20"/>
        <v>0</v>
      </c>
      <c r="R49" s="224"/>
      <c r="S49" s="224"/>
      <c r="T49" s="225" t="e">
        <f>VLOOKUP(R49&amp;S49,Hoja1!$Q$4:$R$9,2,0)</f>
        <v>#N/A</v>
      </c>
      <c r="U49" s="224"/>
      <c r="V49" s="224"/>
      <c r="W49" s="224"/>
      <c r="X49" s="225" t="b">
        <f t="shared" si="26"/>
        <v>0</v>
      </c>
      <c r="Y49" s="214" t="b">
        <f>IF(Z49&lt;=20%,'Tabla probabilidad'!$B$5,IF(Z49&lt;=40%,'Tabla probabilidad'!$B$6,IF(Z49&lt;=60%,'Tabla probabilidad'!$B$7,IF(Z49&lt;=80%,'Tabla probabilidad'!$B$8,IF(Z49&lt;=100%,'Tabla probabilidad'!$B$9)))))</f>
        <v>0</v>
      </c>
      <c r="Z49" s="214" t="b">
        <f>IF(R49="Preventivo",(J45-(J45*T49)),IF(R49="Detectivo",(J45-(J45*T49)),IF(R49="Correctivo",(J45))))</f>
        <v>0</v>
      </c>
      <c r="AA49" s="319"/>
      <c r="AB49" s="319"/>
      <c r="AC49" s="214" t="b">
        <f t="shared" si="21"/>
        <v>0</v>
      </c>
      <c r="AD49" s="214" t="b">
        <f t="shared" si="27"/>
        <v>0</v>
      </c>
      <c r="AE49" s="319"/>
      <c r="AF49" s="319"/>
      <c r="AG49" s="316"/>
      <c r="AH49" s="316"/>
      <c r="AI49" s="323"/>
      <c r="AJ49" s="322"/>
      <c r="AK49" s="313"/>
      <c r="AL49" s="313"/>
      <c r="AM49" s="320"/>
      <c r="AN49" s="316"/>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215"/>
      <c r="FM49" s="215"/>
      <c r="FN49" s="215"/>
      <c r="FO49" s="215"/>
      <c r="FP49" s="215"/>
      <c r="FQ49" s="215"/>
      <c r="FR49" s="215"/>
      <c r="FS49" s="215"/>
      <c r="FT49" s="215"/>
      <c r="FU49" s="215"/>
      <c r="FV49" s="215"/>
      <c r="FW49" s="215"/>
      <c r="FX49" s="215"/>
      <c r="FY49" s="215"/>
      <c r="FZ49" s="215"/>
      <c r="GA49" s="215"/>
      <c r="GB49" s="215"/>
      <c r="GC49" s="215"/>
      <c r="GD49" s="215"/>
      <c r="GE49" s="215"/>
      <c r="GF49" s="215"/>
      <c r="GG49" s="215"/>
      <c r="GH49" s="215"/>
      <c r="GI49" s="215"/>
      <c r="GJ49" s="215"/>
      <c r="GK49" s="215"/>
      <c r="GL49" s="215"/>
      <c r="GM49" s="215"/>
      <c r="GN49" s="215"/>
      <c r="GO49" s="215"/>
      <c r="GP49" s="215"/>
      <c r="GQ49" s="215"/>
      <c r="GR49" s="215"/>
      <c r="GS49" s="215"/>
      <c r="GT49" s="215"/>
      <c r="GU49" s="215"/>
      <c r="GV49" s="215"/>
      <c r="GW49" s="215"/>
      <c r="GX49" s="215"/>
      <c r="GY49" s="215"/>
      <c r="GZ49" s="215"/>
      <c r="HA49" s="215"/>
      <c r="HB49" s="215"/>
      <c r="HC49" s="215"/>
      <c r="HD49" s="215"/>
      <c r="HE49" s="215"/>
      <c r="HF49" s="215"/>
      <c r="HG49" s="215"/>
      <c r="HH49" s="215"/>
      <c r="HI49" s="215"/>
      <c r="HJ49" s="215"/>
      <c r="HK49" s="215"/>
      <c r="HL49" s="215"/>
      <c r="HM49" s="215"/>
      <c r="HN49" s="215"/>
      <c r="HO49" s="215"/>
      <c r="HP49" s="215"/>
      <c r="HQ49" s="215"/>
      <c r="HR49" s="215"/>
      <c r="HS49" s="215"/>
      <c r="HT49" s="215"/>
      <c r="HU49" s="215"/>
      <c r="HV49" s="215"/>
      <c r="HW49" s="215"/>
      <c r="HX49" s="215"/>
      <c r="HY49" s="215"/>
      <c r="HZ49" s="215"/>
      <c r="IA49" s="215"/>
      <c r="IB49" s="215"/>
      <c r="IC49" s="215"/>
      <c r="ID49" s="215"/>
      <c r="IE49" s="215"/>
      <c r="IF49" s="215"/>
      <c r="IG49" s="215"/>
      <c r="IH49" s="215"/>
      <c r="II49" s="215"/>
      <c r="IJ49" s="215"/>
      <c r="IK49" s="215"/>
      <c r="IL49" s="215"/>
      <c r="IM49" s="215"/>
      <c r="IN49" s="215"/>
      <c r="IO49" s="215"/>
      <c r="IP49" s="215"/>
      <c r="IQ49" s="215"/>
      <c r="IR49" s="215"/>
      <c r="IS49" s="215"/>
      <c r="IT49" s="215"/>
      <c r="IU49" s="215"/>
      <c r="IV49" s="215"/>
      <c r="IW49" s="215"/>
      <c r="IX49" s="215"/>
      <c r="IY49" s="215"/>
      <c r="IZ49" s="215"/>
      <c r="JA49" s="215"/>
      <c r="JB49" s="215"/>
      <c r="JC49" s="215"/>
      <c r="JD49" s="215"/>
      <c r="JE49" s="215"/>
      <c r="JF49" s="215"/>
      <c r="JG49" s="215"/>
      <c r="JH49" s="215"/>
      <c r="JI49" s="215"/>
      <c r="JJ49" s="215"/>
      <c r="JK49" s="215"/>
      <c r="JL49" s="215"/>
      <c r="JM49" s="215"/>
      <c r="JN49" s="215"/>
      <c r="JO49" s="215"/>
      <c r="JP49" s="215"/>
      <c r="JQ49" s="215"/>
      <c r="JR49" s="215"/>
      <c r="JS49" s="215"/>
      <c r="JT49" s="215"/>
      <c r="JU49" s="215"/>
      <c r="JV49" s="215"/>
      <c r="JW49" s="215"/>
      <c r="JX49" s="215"/>
      <c r="JY49" s="215"/>
      <c r="JZ49" s="215"/>
      <c r="KA49" s="215"/>
      <c r="KB49" s="215"/>
      <c r="KC49" s="215"/>
      <c r="KD49" s="215"/>
      <c r="KE49" s="215"/>
      <c r="KF49" s="215"/>
      <c r="KG49" s="215"/>
      <c r="KH49" s="215"/>
      <c r="KI49" s="215"/>
      <c r="KJ49" s="215"/>
      <c r="KK49" s="215"/>
      <c r="KL49" s="215"/>
    </row>
    <row r="50" spans="1:298" s="216" customFormat="1" ht="12.75" hidden="1" x14ac:dyDescent="0.2">
      <c r="A50" s="316"/>
      <c r="B50" s="316"/>
      <c r="C50" s="316"/>
      <c r="D50" s="321"/>
      <c r="E50" s="316"/>
      <c r="F50" s="316"/>
      <c r="G50" s="316"/>
      <c r="H50" s="316"/>
      <c r="I50" s="316" t="str">
        <f>IF(H50&lt;=2,'Tabla probabilidad'!$B$5,IF(H50&lt;=24,'Tabla probabilidad'!$B$6,IF(H50&lt;=500,'Tabla probabilidad'!$B$7,IF(H50&lt;=5000,'Tabla probabilidad'!$B$8,IF(H50&gt;5000,'Tabla probabilidad'!$B$9)))))</f>
        <v>Muy Baja</v>
      </c>
      <c r="J50" s="319">
        <f>IF(H50&lt;=2,'Tabla probabilidad'!$D$5,IF(H50&lt;=24,'Tabla probabilidad'!$D$6,IF(H50&lt;=500,'Tabla probabilidad'!$D$7,IF(H50&lt;=5000,'Tabla probabilidad'!$D$8,IF(H50&gt;5000,'Tabla probabilidad'!$D$9)))))</f>
        <v>0.2</v>
      </c>
      <c r="K50" s="316"/>
      <c r="L50" s="316"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16"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16" t="e">
        <f>VLOOKUP((I50&amp;L50),Hoja1!$B$4:$C$28,2,0)</f>
        <v>#N/A</v>
      </c>
      <c r="O50" s="213">
        <v>1</v>
      </c>
      <c r="P50" s="217"/>
      <c r="Q50" s="213" t="b">
        <f t="shared" si="20"/>
        <v>0</v>
      </c>
      <c r="R50" s="213"/>
      <c r="S50" s="213"/>
      <c r="T50" s="214" t="e">
        <f>VLOOKUP(R50&amp;S50,Hoja1!$Q$4:$R$9,2,0)</f>
        <v>#N/A</v>
      </c>
      <c r="U50" s="213"/>
      <c r="V50" s="213"/>
      <c r="W50" s="213"/>
      <c r="X50" s="214" t="b">
        <f>IF(Q50="Probabilidad",($J$50*T50),IF(Q50="Impacto"," "))</f>
        <v>0</v>
      </c>
      <c r="Y50" s="214" t="b">
        <f>IF(Z50&lt;=20%,'Tabla probabilidad'!$B$5,IF(Z50&lt;=40%,'Tabla probabilidad'!$B$6,IF(Z50&lt;=60%,'Tabla probabilidad'!$B$7,IF(Z50&lt;=80%,'Tabla probabilidad'!$B$8,IF(Z50&lt;=100%,'Tabla probabilidad'!$B$9)))))</f>
        <v>0</v>
      </c>
      <c r="Z50" s="214" t="b">
        <f>IF(R50="Preventivo",(J50-(J50*T50)),IF(R50="Detectivo",(J50-(J50*T50)),IF(R50="Correctivo",(J50))))</f>
        <v>0</v>
      </c>
      <c r="AA50" s="319" t="e">
        <f>IF(AB50&lt;=20%,'Tabla probabilidad'!$B$5,IF(AB50&lt;=40%,'Tabla probabilidad'!$B$6,IF(AB50&lt;=60%,'Tabla probabilidad'!$B$7,IF(AB50&lt;=80%,'Tabla probabilidad'!$B$8,IF(AB50&lt;=100%,'Tabla probabilidad'!$B$9)))))</f>
        <v>#DIV/0!</v>
      </c>
      <c r="AB50" s="319" t="e">
        <f>AVERAGE(Z50:Z54)</f>
        <v>#DIV/0!</v>
      </c>
      <c r="AC50" s="214" t="b">
        <f t="shared" si="21"/>
        <v>0</v>
      </c>
      <c r="AD50" s="214" t="b">
        <f>IF(Q50="Probabilidad",(($M$50-0)),IF(Q50="Impacto",($M$50-($M$50*T50))))</f>
        <v>0</v>
      </c>
      <c r="AE50" s="319" t="e">
        <f>IF(AF50&lt;=20%,"Leve",IF(AF50&lt;=40%,"Menor",IF(AF50&lt;=60%,"Moderado",IF(AF50&lt;=80%,"Mayor",IF(AF50&lt;=100%,"Catastrófico")))))</f>
        <v>#DIV/0!</v>
      </c>
      <c r="AF50" s="319" t="e">
        <f>AVERAGE(AD50:AD54)</f>
        <v>#DIV/0!</v>
      </c>
      <c r="AG50" s="316" t="e">
        <f>VLOOKUP(AA50&amp;AE50,Hoja1!$B$4:$C$28,2,0)</f>
        <v>#DIV/0!</v>
      </c>
      <c r="AH50" s="316"/>
      <c r="AI50" s="320"/>
      <c r="AJ50" s="320"/>
      <c r="AK50" s="320"/>
      <c r="AL50" s="320"/>
      <c r="AM50" s="320"/>
      <c r="AN50" s="316"/>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215"/>
      <c r="FM50" s="215"/>
      <c r="FN50" s="215"/>
      <c r="FO50" s="215"/>
      <c r="FP50" s="215"/>
      <c r="FQ50" s="215"/>
      <c r="FR50" s="215"/>
      <c r="FS50" s="215"/>
      <c r="FT50" s="215"/>
      <c r="FU50" s="215"/>
      <c r="FV50" s="215"/>
      <c r="FW50" s="215"/>
      <c r="FX50" s="215"/>
      <c r="FY50" s="215"/>
      <c r="FZ50" s="215"/>
      <c r="GA50" s="215"/>
      <c r="GB50" s="215"/>
      <c r="GC50" s="215"/>
      <c r="GD50" s="215"/>
      <c r="GE50" s="215"/>
      <c r="GF50" s="215"/>
      <c r="GG50" s="215"/>
      <c r="GH50" s="215"/>
      <c r="GI50" s="215"/>
      <c r="GJ50" s="215"/>
      <c r="GK50" s="215"/>
      <c r="GL50" s="215"/>
      <c r="GM50" s="215"/>
      <c r="GN50" s="215"/>
      <c r="GO50" s="215"/>
      <c r="GP50" s="215"/>
      <c r="GQ50" s="215"/>
      <c r="GR50" s="215"/>
      <c r="GS50" s="215"/>
      <c r="GT50" s="215"/>
      <c r="GU50" s="215"/>
      <c r="GV50" s="215"/>
      <c r="GW50" s="215"/>
      <c r="GX50" s="215"/>
      <c r="GY50" s="215"/>
      <c r="GZ50" s="215"/>
      <c r="HA50" s="215"/>
      <c r="HB50" s="215"/>
      <c r="HC50" s="215"/>
      <c r="HD50" s="215"/>
      <c r="HE50" s="215"/>
      <c r="HF50" s="215"/>
      <c r="HG50" s="215"/>
      <c r="HH50" s="215"/>
      <c r="HI50" s="215"/>
      <c r="HJ50" s="215"/>
      <c r="HK50" s="215"/>
      <c r="HL50" s="215"/>
      <c r="HM50" s="215"/>
      <c r="HN50" s="215"/>
      <c r="HO50" s="215"/>
      <c r="HP50" s="215"/>
      <c r="HQ50" s="215"/>
      <c r="HR50" s="215"/>
      <c r="HS50" s="215"/>
      <c r="HT50" s="215"/>
      <c r="HU50" s="215"/>
      <c r="HV50" s="215"/>
      <c r="HW50" s="215"/>
      <c r="HX50" s="215"/>
      <c r="HY50" s="215"/>
      <c r="HZ50" s="215"/>
      <c r="IA50" s="215"/>
      <c r="IB50" s="215"/>
      <c r="IC50" s="215"/>
      <c r="ID50" s="215"/>
      <c r="IE50" s="215"/>
      <c r="IF50" s="215"/>
      <c r="IG50" s="215"/>
      <c r="IH50" s="215"/>
      <c r="II50" s="215"/>
      <c r="IJ50" s="215"/>
      <c r="IK50" s="215"/>
      <c r="IL50" s="215"/>
      <c r="IM50" s="215"/>
      <c r="IN50" s="215"/>
      <c r="IO50" s="215"/>
      <c r="IP50" s="215"/>
      <c r="IQ50" s="215"/>
      <c r="IR50" s="215"/>
      <c r="IS50" s="215"/>
      <c r="IT50" s="215"/>
      <c r="IU50" s="215"/>
      <c r="IV50" s="215"/>
      <c r="IW50" s="215"/>
      <c r="IX50" s="215"/>
      <c r="IY50" s="215"/>
      <c r="IZ50" s="215"/>
      <c r="JA50" s="215"/>
      <c r="JB50" s="215"/>
      <c r="JC50" s="215"/>
      <c r="JD50" s="215"/>
      <c r="JE50" s="215"/>
      <c r="JF50" s="215"/>
      <c r="JG50" s="215"/>
      <c r="JH50" s="215"/>
      <c r="JI50" s="215"/>
      <c r="JJ50" s="215"/>
      <c r="JK50" s="215"/>
      <c r="JL50" s="215"/>
      <c r="JM50" s="215"/>
      <c r="JN50" s="215"/>
      <c r="JO50" s="215"/>
      <c r="JP50" s="215"/>
      <c r="JQ50" s="215"/>
      <c r="JR50" s="215"/>
      <c r="JS50" s="215"/>
      <c r="JT50" s="215"/>
      <c r="JU50" s="215"/>
      <c r="JV50" s="215"/>
      <c r="JW50" s="215"/>
      <c r="JX50" s="215"/>
      <c r="JY50" s="215"/>
      <c r="JZ50" s="215"/>
      <c r="KA50" s="215"/>
      <c r="KB50" s="215"/>
      <c r="KC50" s="215"/>
      <c r="KD50" s="215"/>
      <c r="KE50" s="215"/>
      <c r="KF50" s="215"/>
      <c r="KG50" s="215"/>
      <c r="KH50" s="215"/>
      <c r="KI50" s="215"/>
      <c r="KJ50" s="215"/>
      <c r="KK50" s="215"/>
      <c r="KL50" s="215"/>
    </row>
    <row r="51" spans="1:298" s="216" customFormat="1" ht="12.75" hidden="1" x14ac:dyDescent="0.2">
      <c r="A51" s="316"/>
      <c r="B51" s="316"/>
      <c r="C51" s="316"/>
      <c r="D51" s="321"/>
      <c r="E51" s="316"/>
      <c r="F51" s="316"/>
      <c r="G51" s="316"/>
      <c r="H51" s="316"/>
      <c r="I51" s="316"/>
      <c r="J51" s="319"/>
      <c r="K51" s="316"/>
      <c r="L51" s="322"/>
      <c r="M51" s="322"/>
      <c r="N51" s="316"/>
      <c r="O51" s="213">
        <v>2</v>
      </c>
      <c r="P51" s="217"/>
      <c r="Q51" s="213" t="b">
        <f t="shared" si="20"/>
        <v>0</v>
      </c>
      <c r="R51" s="213"/>
      <c r="S51" s="213"/>
      <c r="T51" s="214" t="e">
        <f>VLOOKUP(R51&amp;S51,Hoja1!$Q$4:$R$9,2,0)</f>
        <v>#N/A</v>
      </c>
      <c r="U51" s="213"/>
      <c r="V51" s="213"/>
      <c r="W51" s="213"/>
      <c r="X51" s="214" t="b">
        <f>IF(Q51="Probabilidad",($J$50*T51),IF(Q51="Impacto"," "))</f>
        <v>0</v>
      </c>
      <c r="Y51" s="214" t="b">
        <f>IF(Z51&lt;=20%,'Tabla probabilidad'!$B$5,IF(Z51&lt;=40%,'Tabla probabilidad'!$B$6,IF(Z51&lt;=60%,'Tabla probabilidad'!$B$7,IF(Z51&lt;=80%,'Tabla probabilidad'!$B$8,IF(Z51&lt;=100%,'Tabla probabilidad'!$B$9)))))</f>
        <v>0</v>
      </c>
      <c r="Z51" s="214" t="b">
        <f>IF(R51="Preventivo",(J50-(J50*T51)),IF(R51="Detectivo",(J50-(J50*T51)),IF(R51="Correctivo",(J50))))</f>
        <v>0</v>
      </c>
      <c r="AA51" s="319"/>
      <c r="AB51" s="319"/>
      <c r="AC51" s="214" t="b">
        <f t="shared" si="21"/>
        <v>0</v>
      </c>
      <c r="AD51" s="214" t="b">
        <f t="shared" ref="AD51:AD54" si="29">IF(Q51="Probabilidad",(($M$50-0)),IF(Q51="Impacto",($M$50-($M$50*T51))))</f>
        <v>0</v>
      </c>
      <c r="AE51" s="319"/>
      <c r="AF51" s="319"/>
      <c r="AG51" s="316"/>
      <c r="AH51" s="316"/>
      <c r="AI51" s="320"/>
      <c r="AJ51" s="320"/>
      <c r="AK51" s="320"/>
      <c r="AL51" s="320"/>
      <c r="AM51" s="320"/>
      <c r="AN51" s="316"/>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c r="DH51" s="215"/>
      <c r="DI51" s="215"/>
      <c r="DJ51" s="215"/>
      <c r="DK51" s="215"/>
      <c r="DL51" s="215"/>
      <c r="DM51" s="215"/>
      <c r="DN51" s="215"/>
      <c r="DO51" s="215"/>
      <c r="DP51" s="215"/>
      <c r="DQ51" s="215"/>
      <c r="DR51" s="215"/>
      <c r="DS51" s="215"/>
      <c r="DT51" s="215"/>
      <c r="DU51" s="215"/>
      <c r="DV51" s="215"/>
      <c r="DW51" s="215"/>
      <c r="DX51" s="215"/>
      <c r="DY51" s="215"/>
      <c r="DZ51" s="215"/>
      <c r="EA51" s="215"/>
      <c r="EB51" s="215"/>
      <c r="EC51" s="215"/>
      <c r="ED51" s="215"/>
      <c r="EE51" s="215"/>
      <c r="EF51" s="215"/>
      <c r="EG51" s="215"/>
      <c r="EH51" s="215"/>
      <c r="EI51" s="215"/>
      <c r="EJ51" s="215"/>
      <c r="EK51" s="215"/>
      <c r="EL51" s="215"/>
      <c r="EM51" s="215"/>
      <c r="EN51" s="215"/>
      <c r="EO51" s="215"/>
      <c r="EP51" s="215"/>
      <c r="EQ51" s="215"/>
      <c r="ER51" s="215"/>
      <c r="ES51" s="215"/>
      <c r="ET51" s="215"/>
      <c r="EU51" s="215"/>
      <c r="EV51" s="215"/>
      <c r="EW51" s="215"/>
      <c r="EX51" s="215"/>
      <c r="EY51" s="215"/>
      <c r="EZ51" s="215"/>
      <c r="FA51" s="215"/>
      <c r="FB51" s="215"/>
      <c r="FC51" s="215"/>
      <c r="FD51" s="215"/>
      <c r="FE51" s="215"/>
      <c r="FF51" s="215"/>
      <c r="FG51" s="215"/>
      <c r="FH51" s="215"/>
      <c r="FI51" s="215"/>
      <c r="FJ51" s="215"/>
      <c r="FK51" s="215"/>
      <c r="FL51" s="215"/>
      <c r="FM51" s="215"/>
      <c r="FN51" s="215"/>
      <c r="FO51" s="215"/>
      <c r="FP51" s="215"/>
      <c r="FQ51" s="215"/>
      <c r="FR51" s="215"/>
      <c r="FS51" s="215"/>
      <c r="FT51" s="215"/>
      <c r="FU51" s="215"/>
      <c r="FV51" s="215"/>
      <c r="FW51" s="215"/>
      <c r="FX51" s="215"/>
      <c r="FY51" s="215"/>
      <c r="FZ51" s="215"/>
      <c r="GA51" s="215"/>
      <c r="GB51" s="215"/>
      <c r="GC51" s="215"/>
      <c r="GD51" s="215"/>
      <c r="GE51" s="215"/>
      <c r="GF51" s="215"/>
      <c r="GG51" s="215"/>
      <c r="GH51" s="215"/>
      <c r="GI51" s="215"/>
      <c r="GJ51" s="215"/>
      <c r="GK51" s="215"/>
      <c r="GL51" s="215"/>
      <c r="GM51" s="215"/>
      <c r="GN51" s="215"/>
      <c r="GO51" s="215"/>
      <c r="GP51" s="215"/>
      <c r="GQ51" s="215"/>
      <c r="GR51" s="215"/>
      <c r="GS51" s="215"/>
      <c r="GT51" s="215"/>
      <c r="GU51" s="215"/>
      <c r="GV51" s="215"/>
      <c r="GW51" s="215"/>
      <c r="GX51" s="215"/>
      <c r="GY51" s="215"/>
      <c r="GZ51" s="215"/>
      <c r="HA51" s="215"/>
      <c r="HB51" s="215"/>
      <c r="HC51" s="215"/>
      <c r="HD51" s="215"/>
      <c r="HE51" s="215"/>
      <c r="HF51" s="215"/>
      <c r="HG51" s="215"/>
      <c r="HH51" s="215"/>
      <c r="HI51" s="215"/>
      <c r="HJ51" s="215"/>
      <c r="HK51" s="215"/>
      <c r="HL51" s="215"/>
      <c r="HM51" s="215"/>
      <c r="HN51" s="215"/>
      <c r="HO51" s="215"/>
      <c r="HP51" s="215"/>
      <c r="HQ51" s="215"/>
      <c r="HR51" s="215"/>
      <c r="HS51" s="215"/>
      <c r="HT51" s="215"/>
      <c r="HU51" s="215"/>
      <c r="HV51" s="215"/>
      <c r="HW51" s="215"/>
      <c r="HX51" s="215"/>
      <c r="HY51" s="215"/>
      <c r="HZ51" s="215"/>
      <c r="IA51" s="215"/>
      <c r="IB51" s="215"/>
      <c r="IC51" s="215"/>
      <c r="ID51" s="215"/>
      <c r="IE51" s="215"/>
      <c r="IF51" s="215"/>
      <c r="IG51" s="215"/>
      <c r="IH51" s="215"/>
      <c r="II51" s="215"/>
      <c r="IJ51" s="215"/>
      <c r="IK51" s="215"/>
      <c r="IL51" s="215"/>
      <c r="IM51" s="215"/>
      <c r="IN51" s="215"/>
      <c r="IO51" s="215"/>
      <c r="IP51" s="215"/>
      <c r="IQ51" s="215"/>
      <c r="IR51" s="215"/>
      <c r="IS51" s="215"/>
      <c r="IT51" s="215"/>
      <c r="IU51" s="215"/>
      <c r="IV51" s="215"/>
      <c r="IW51" s="215"/>
      <c r="IX51" s="215"/>
      <c r="IY51" s="215"/>
      <c r="IZ51" s="215"/>
      <c r="JA51" s="215"/>
      <c r="JB51" s="215"/>
      <c r="JC51" s="215"/>
      <c r="JD51" s="215"/>
      <c r="JE51" s="215"/>
      <c r="JF51" s="215"/>
      <c r="JG51" s="215"/>
      <c r="JH51" s="215"/>
      <c r="JI51" s="215"/>
      <c r="JJ51" s="215"/>
      <c r="JK51" s="215"/>
      <c r="JL51" s="215"/>
      <c r="JM51" s="215"/>
      <c r="JN51" s="215"/>
      <c r="JO51" s="215"/>
      <c r="JP51" s="215"/>
      <c r="JQ51" s="215"/>
      <c r="JR51" s="215"/>
      <c r="JS51" s="215"/>
      <c r="JT51" s="215"/>
      <c r="JU51" s="215"/>
      <c r="JV51" s="215"/>
      <c r="JW51" s="215"/>
      <c r="JX51" s="215"/>
      <c r="JY51" s="215"/>
      <c r="JZ51" s="215"/>
      <c r="KA51" s="215"/>
      <c r="KB51" s="215"/>
      <c r="KC51" s="215"/>
      <c r="KD51" s="215"/>
      <c r="KE51" s="215"/>
      <c r="KF51" s="215"/>
      <c r="KG51" s="215"/>
      <c r="KH51" s="215"/>
      <c r="KI51" s="215"/>
      <c r="KJ51" s="215"/>
      <c r="KK51" s="215"/>
      <c r="KL51" s="215"/>
    </row>
    <row r="52" spans="1:298" s="216" customFormat="1" ht="12.75" hidden="1" x14ac:dyDescent="0.2">
      <c r="A52" s="316"/>
      <c r="B52" s="316"/>
      <c r="C52" s="316"/>
      <c r="D52" s="321"/>
      <c r="E52" s="316"/>
      <c r="F52" s="316"/>
      <c r="G52" s="316"/>
      <c r="H52" s="316"/>
      <c r="I52" s="316"/>
      <c r="J52" s="319"/>
      <c r="K52" s="316"/>
      <c r="L52" s="322"/>
      <c r="M52" s="322"/>
      <c r="N52" s="316"/>
      <c r="O52" s="213">
        <v>3</v>
      </c>
      <c r="P52" s="217"/>
      <c r="Q52" s="213" t="b">
        <f t="shared" si="20"/>
        <v>0</v>
      </c>
      <c r="R52" s="213"/>
      <c r="S52" s="213"/>
      <c r="T52" s="214" t="e">
        <f>VLOOKUP(R52&amp;S52,Hoja1!$Q$4:$R$9,2,0)</f>
        <v>#N/A</v>
      </c>
      <c r="U52" s="213"/>
      <c r="V52" s="213"/>
      <c r="W52" s="213"/>
      <c r="X52" s="214" t="b">
        <f>IF(Q52="Probabilidad",($J$50*T52),IF(Q52="Impacto"," "))</f>
        <v>0</v>
      </c>
      <c r="Y52" s="214" t="b">
        <f>IF(Z52&lt;=20%,'Tabla probabilidad'!$B$5,IF(Z52&lt;=40%,'Tabla probabilidad'!$B$6,IF(Z52&lt;=60%,'Tabla probabilidad'!$B$7,IF(Z52&lt;=80%,'Tabla probabilidad'!$B$8,IF(Z52&lt;=100%,'Tabla probabilidad'!$B$9)))))</f>
        <v>0</v>
      </c>
      <c r="Z52" s="214" t="b">
        <f>IF(R52="Preventivo",(J50-(J50*T52)),IF(R52="Detectivo",(J50-(J50*T52)),IF(R52="Correctivo",(J50))))</f>
        <v>0</v>
      </c>
      <c r="AA52" s="319"/>
      <c r="AB52" s="319"/>
      <c r="AC52" s="214" t="b">
        <f t="shared" si="21"/>
        <v>0</v>
      </c>
      <c r="AD52" s="214" t="b">
        <f t="shared" si="29"/>
        <v>0</v>
      </c>
      <c r="AE52" s="319"/>
      <c r="AF52" s="319"/>
      <c r="AG52" s="316"/>
      <c r="AH52" s="316"/>
      <c r="AI52" s="320"/>
      <c r="AJ52" s="320"/>
      <c r="AK52" s="320"/>
      <c r="AL52" s="320"/>
      <c r="AM52" s="320"/>
      <c r="AN52" s="316"/>
      <c r="AO52" s="215"/>
      <c r="AP52" s="215"/>
      <c r="AQ52" s="215"/>
      <c r="AR52" s="215"/>
      <c r="AS52" s="215"/>
      <c r="AT52" s="215"/>
      <c r="AU52" s="215"/>
      <c r="AV52" s="215"/>
      <c r="AW52" s="215"/>
      <c r="AX52" s="215"/>
      <c r="AY52" s="215"/>
      <c r="AZ52" s="215"/>
      <c r="BA52" s="215"/>
      <c r="BB52" s="215"/>
      <c r="BC52" s="215"/>
      <c r="BD52" s="215"/>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E52" s="215"/>
      <c r="EF52" s="215"/>
      <c r="EG52" s="215"/>
      <c r="EH52" s="215"/>
      <c r="EI52" s="215"/>
      <c r="EJ52" s="215"/>
      <c r="EK52" s="215"/>
      <c r="EL52" s="215"/>
      <c r="EM52" s="215"/>
      <c r="EN52" s="215"/>
      <c r="EO52" s="215"/>
      <c r="EP52" s="215"/>
      <c r="EQ52" s="215"/>
      <c r="ER52" s="215"/>
      <c r="ES52" s="215"/>
      <c r="ET52" s="215"/>
      <c r="EU52" s="215"/>
      <c r="EV52" s="215"/>
      <c r="EW52" s="215"/>
      <c r="EX52" s="215"/>
      <c r="EY52" s="215"/>
      <c r="EZ52" s="215"/>
      <c r="FA52" s="215"/>
      <c r="FB52" s="215"/>
      <c r="FC52" s="215"/>
      <c r="FD52" s="215"/>
      <c r="FE52" s="215"/>
      <c r="FF52" s="215"/>
      <c r="FG52" s="215"/>
      <c r="FH52" s="215"/>
      <c r="FI52" s="215"/>
      <c r="FJ52" s="215"/>
      <c r="FK52" s="215"/>
      <c r="FL52" s="215"/>
      <c r="FM52" s="215"/>
      <c r="FN52" s="215"/>
      <c r="FO52" s="215"/>
      <c r="FP52" s="215"/>
      <c r="FQ52" s="215"/>
      <c r="FR52" s="215"/>
      <c r="FS52" s="215"/>
      <c r="FT52" s="215"/>
      <c r="FU52" s="215"/>
      <c r="FV52" s="215"/>
      <c r="FW52" s="215"/>
      <c r="FX52" s="215"/>
      <c r="FY52" s="215"/>
      <c r="FZ52" s="215"/>
      <c r="GA52" s="215"/>
      <c r="GB52" s="215"/>
      <c r="GC52" s="215"/>
      <c r="GD52" s="215"/>
      <c r="GE52" s="215"/>
      <c r="GF52" s="215"/>
      <c r="GG52" s="215"/>
      <c r="GH52" s="215"/>
      <c r="GI52" s="215"/>
      <c r="GJ52" s="215"/>
      <c r="GK52" s="215"/>
      <c r="GL52" s="215"/>
      <c r="GM52" s="215"/>
      <c r="GN52" s="215"/>
      <c r="GO52" s="215"/>
      <c r="GP52" s="215"/>
      <c r="GQ52" s="215"/>
      <c r="GR52" s="215"/>
      <c r="GS52" s="215"/>
      <c r="GT52" s="215"/>
      <c r="GU52" s="215"/>
      <c r="GV52" s="215"/>
      <c r="GW52" s="215"/>
      <c r="GX52" s="215"/>
      <c r="GY52" s="215"/>
      <c r="GZ52" s="215"/>
      <c r="HA52" s="215"/>
      <c r="HB52" s="215"/>
      <c r="HC52" s="215"/>
      <c r="HD52" s="215"/>
      <c r="HE52" s="215"/>
      <c r="HF52" s="215"/>
      <c r="HG52" s="215"/>
      <c r="HH52" s="215"/>
      <c r="HI52" s="215"/>
      <c r="HJ52" s="215"/>
      <c r="HK52" s="215"/>
      <c r="HL52" s="215"/>
      <c r="HM52" s="215"/>
      <c r="HN52" s="215"/>
      <c r="HO52" s="215"/>
      <c r="HP52" s="215"/>
      <c r="HQ52" s="215"/>
      <c r="HR52" s="215"/>
      <c r="HS52" s="215"/>
      <c r="HT52" s="215"/>
      <c r="HU52" s="215"/>
      <c r="HV52" s="215"/>
      <c r="HW52" s="215"/>
      <c r="HX52" s="215"/>
      <c r="HY52" s="215"/>
      <c r="HZ52" s="215"/>
      <c r="IA52" s="215"/>
      <c r="IB52" s="215"/>
      <c r="IC52" s="215"/>
      <c r="ID52" s="215"/>
      <c r="IE52" s="215"/>
      <c r="IF52" s="215"/>
      <c r="IG52" s="215"/>
      <c r="IH52" s="215"/>
      <c r="II52" s="215"/>
      <c r="IJ52" s="215"/>
      <c r="IK52" s="215"/>
      <c r="IL52" s="215"/>
      <c r="IM52" s="215"/>
      <c r="IN52" s="215"/>
      <c r="IO52" s="215"/>
      <c r="IP52" s="215"/>
      <c r="IQ52" s="215"/>
      <c r="IR52" s="215"/>
      <c r="IS52" s="215"/>
      <c r="IT52" s="215"/>
      <c r="IU52" s="215"/>
      <c r="IV52" s="215"/>
      <c r="IW52" s="215"/>
      <c r="IX52" s="215"/>
      <c r="IY52" s="215"/>
      <c r="IZ52" s="215"/>
      <c r="JA52" s="215"/>
      <c r="JB52" s="215"/>
      <c r="JC52" s="215"/>
      <c r="JD52" s="215"/>
      <c r="JE52" s="215"/>
      <c r="JF52" s="215"/>
      <c r="JG52" s="215"/>
      <c r="JH52" s="215"/>
      <c r="JI52" s="215"/>
      <c r="JJ52" s="215"/>
      <c r="JK52" s="215"/>
      <c r="JL52" s="215"/>
      <c r="JM52" s="215"/>
      <c r="JN52" s="215"/>
      <c r="JO52" s="215"/>
      <c r="JP52" s="215"/>
      <c r="JQ52" s="215"/>
      <c r="JR52" s="215"/>
      <c r="JS52" s="215"/>
      <c r="JT52" s="215"/>
      <c r="JU52" s="215"/>
      <c r="JV52" s="215"/>
      <c r="JW52" s="215"/>
      <c r="JX52" s="215"/>
      <c r="JY52" s="215"/>
      <c r="JZ52" s="215"/>
      <c r="KA52" s="215"/>
      <c r="KB52" s="215"/>
      <c r="KC52" s="215"/>
      <c r="KD52" s="215"/>
      <c r="KE52" s="215"/>
      <c r="KF52" s="215"/>
      <c r="KG52" s="215"/>
      <c r="KH52" s="215"/>
      <c r="KI52" s="215"/>
      <c r="KJ52" s="215"/>
      <c r="KK52" s="215"/>
      <c r="KL52" s="215"/>
    </row>
    <row r="53" spans="1:298" s="216" customFormat="1" ht="12.75" hidden="1" x14ac:dyDescent="0.2">
      <c r="A53" s="316"/>
      <c r="B53" s="316"/>
      <c r="C53" s="316"/>
      <c r="D53" s="321"/>
      <c r="E53" s="316"/>
      <c r="F53" s="316"/>
      <c r="G53" s="316"/>
      <c r="H53" s="316"/>
      <c r="I53" s="316"/>
      <c r="J53" s="319"/>
      <c r="K53" s="316"/>
      <c r="L53" s="322"/>
      <c r="M53" s="322"/>
      <c r="N53" s="316"/>
      <c r="O53" s="213">
        <v>4</v>
      </c>
      <c r="P53" s="219"/>
      <c r="Q53" s="213" t="b">
        <f t="shared" si="20"/>
        <v>0</v>
      </c>
      <c r="R53" s="213"/>
      <c r="S53" s="213"/>
      <c r="T53" s="214" t="e">
        <f>VLOOKUP(R53&amp;S53,Hoja1!$Q$4:$R$9,2,0)</f>
        <v>#N/A</v>
      </c>
      <c r="U53" s="213"/>
      <c r="V53" s="213"/>
      <c r="W53" s="213"/>
      <c r="X53" s="214" t="b">
        <f>IF(Q53="Probabilidad",($J$50*T53),IF(Q53="Impacto"," "))</f>
        <v>0</v>
      </c>
      <c r="Y53" s="214" t="b">
        <f>IF(Z53&lt;=20%,'Tabla probabilidad'!$B$5,IF(Z53&lt;=40%,'Tabla probabilidad'!$B$6,IF(Z53&lt;=60%,'Tabla probabilidad'!$B$7,IF(Z53&lt;=80%,'Tabla probabilidad'!$B$8,IF(Z53&lt;=100%,'Tabla probabilidad'!$B$9)))))</f>
        <v>0</v>
      </c>
      <c r="Z53" s="214" t="b">
        <f>IF(R53="Preventivo",(J50-(J50*T53)),IF(R53="Detectivo",(J50-(J50*T53)),IF(R53="Correctivo",(J50))))</f>
        <v>0</v>
      </c>
      <c r="AA53" s="319"/>
      <c r="AB53" s="319"/>
      <c r="AC53" s="214" t="b">
        <f t="shared" si="21"/>
        <v>0</v>
      </c>
      <c r="AD53" s="214" t="b">
        <f t="shared" si="29"/>
        <v>0</v>
      </c>
      <c r="AE53" s="319"/>
      <c r="AF53" s="319"/>
      <c r="AG53" s="316"/>
      <c r="AH53" s="316"/>
      <c r="AI53" s="320"/>
      <c r="AJ53" s="320"/>
      <c r="AK53" s="320"/>
      <c r="AL53" s="320"/>
      <c r="AM53" s="320"/>
      <c r="AN53" s="316"/>
      <c r="AO53" s="215"/>
      <c r="AP53" s="215"/>
      <c r="AQ53" s="215"/>
      <c r="AR53" s="215"/>
      <c r="AS53" s="215"/>
      <c r="AT53" s="215"/>
      <c r="AU53" s="215"/>
      <c r="AV53" s="215"/>
      <c r="AW53" s="215"/>
      <c r="AX53" s="215"/>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5"/>
      <c r="DF53" s="215"/>
      <c r="DG53" s="215"/>
      <c r="DH53" s="215"/>
      <c r="DI53" s="215"/>
      <c r="DJ53" s="215"/>
      <c r="DK53" s="215"/>
      <c r="DL53" s="215"/>
      <c r="DM53" s="215"/>
      <c r="DN53" s="215"/>
      <c r="DO53" s="215"/>
      <c r="DP53" s="215"/>
      <c r="DQ53" s="215"/>
      <c r="DR53" s="215"/>
      <c r="DS53" s="215"/>
      <c r="DT53" s="215"/>
      <c r="DU53" s="215"/>
      <c r="DV53" s="215"/>
      <c r="DW53" s="215"/>
      <c r="DX53" s="215"/>
      <c r="DY53" s="215"/>
      <c r="DZ53" s="215"/>
      <c r="EA53" s="215"/>
      <c r="EB53" s="215"/>
      <c r="EC53" s="215"/>
      <c r="ED53" s="215"/>
      <c r="EE53" s="215"/>
      <c r="EF53" s="215"/>
      <c r="EG53" s="215"/>
      <c r="EH53" s="215"/>
      <c r="EI53" s="215"/>
      <c r="EJ53" s="215"/>
      <c r="EK53" s="215"/>
      <c r="EL53" s="215"/>
      <c r="EM53" s="215"/>
      <c r="EN53" s="215"/>
      <c r="EO53" s="215"/>
      <c r="EP53" s="215"/>
      <c r="EQ53" s="215"/>
      <c r="ER53" s="215"/>
      <c r="ES53" s="215"/>
      <c r="ET53" s="215"/>
      <c r="EU53" s="215"/>
      <c r="EV53" s="215"/>
      <c r="EW53" s="215"/>
      <c r="EX53" s="215"/>
      <c r="EY53" s="215"/>
      <c r="EZ53" s="215"/>
      <c r="FA53" s="215"/>
      <c r="FB53" s="215"/>
      <c r="FC53" s="215"/>
      <c r="FD53" s="215"/>
      <c r="FE53" s="215"/>
      <c r="FF53" s="215"/>
      <c r="FG53" s="215"/>
      <c r="FH53" s="215"/>
      <c r="FI53" s="215"/>
      <c r="FJ53" s="215"/>
      <c r="FK53" s="215"/>
      <c r="FL53" s="215"/>
      <c r="FM53" s="215"/>
      <c r="FN53" s="215"/>
      <c r="FO53" s="215"/>
      <c r="FP53" s="215"/>
      <c r="FQ53" s="215"/>
      <c r="FR53" s="215"/>
      <c r="FS53" s="215"/>
      <c r="FT53" s="215"/>
      <c r="FU53" s="215"/>
      <c r="FV53" s="215"/>
      <c r="FW53" s="215"/>
      <c r="FX53" s="215"/>
      <c r="FY53" s="215"/>
      <c r="FZ53" s="215"/>
      <c r="GA53" s="215"/>
      <c r="GB53" s="215"/>
      <c r="GC53" s="215"/>
      <c r="GD53" s="215"/>
      <c r="GE53" s="215"/>
      <c r="GF53" s="215"/>
      <c r="GG53" s="215"/>
      <c r="GH53" s="215"/>
      <c r="GI53" s="215"/>
      <c r="GJ53" s="215"/>
      <c r="GK53" s="215"/>
      <c r="GL53" s="215"/>
      <c r="GM53" s="215"/>
      <c r="GN53" s="215"/>
      <c r="GO53" s="215"/>
      <c r="GP53" s="215"/>
      <c r="GQ53" s="215"/>
      <c r="GR53" s="215"/>
      <c r="GS53" s="215"/>
      <c r="GT53" s="215"/>
      <c r="GU53" s="215"/>
      <c r="GV53" s="215"/>
      <c r="GW53" s="215"/>
      <c r="GX53" s="215"/>
      <c r="GY53" s="215"/>
      <c r="GZ53" s="215"/>
      <c r="HA53" s="215"/>
      <c r="HB53" s="215"/>
      <c r="HC53" s="215"/>
      <c r="HD53" s="215"/>
      <c r="HE53" s="215"/>
      <c r="HF53" s="215"/>
      <c r="HG53" s="215"/>
      <c r="HH53" s="215"/>
      <c r="HI53" s="215"/>
      <c r="HJ53" s="215"/>
      <c r="HK53" s="215"/>
      <c r="HL53" s="215"/>
      <c r="HM53" s="215"/>
      <c r="HN53" s="215"/>
      <c r="HO53" s="215"/>
      <c r="HP53" s="215"/>
      <c r="HQ53" s="215"/>
      <c r="HR53" s="215"/>
      <c r="HS53" s="215"/>
      <c r="HT53" s="215"/>
      <c r="HU53" s="215"/>
      <c r="HV53" s="215"/>
      <c r="HW53" s="215"/>
      <c r="HX53" s="215"/>
      <c r="HY53" s="215"/>
      <c r="HZ53" s="215"/>
      <c r="IA53" s="215"/>
      <c r="IB53" s="215"/>
      <c r="IC53" s="215"/>
      <c r="ID53" s="215"/>
      <c r="IE53" s="215"/>
      <c r="IF53" s="215"/>
      <c r="IG53" s="215"/>
      <c r="IH53" s="215"/>
      <c r="II53" s="215"/>
      <c r="IJ53" s="215"/>
      <c r="IK53" s="215"/>
      <c r="IL53" s="215"/>
      <c r="IM53" s="215"/>
      <c r="IN53" s="215"/>
      <c r="IO53" s="215"/>
      <c r="IP53" s="215"/>
      <c r="IQ53" s="215"/>
      <c r="IR53" s="215"/>
      <c r="IS53" s="215"/>
      <c r="IT53" s="215"/>
      <c r="IU53" s="215"/>
      <c r="IV53" s="215"/>
      <c r="IW53" s="215"/>
      <c r="IX53" s="215"/>
      <c r="IY53" s="215"/>
      <c r="IZ53" s="215"/>
      <c r="JA53" s="215"/>
      <c r="JB53" s="215"/>
      <c r="JC53" s="215"/>
      <c r="JD53" s="215"/>
      <c r="JE53" s="215"/>
      <c r="JF53" s="215"/>
      <c r="JG53" s="215"/>
      <c r="JH53" s="215"/>
      <c r="JI53" s="215"/>
      <c r="JJ53" s="215"/>
      <c r="JK53" s="215"/>
      <c r="JL53" s="215"/>
      <c r="JM53" s="215"/>
      <c r="JN53" s="215"/>
      <c r="JO53" s="215"/>
      <c r="JP53" s="215"/>
      <c r="JQ53" s="215"/>
      <c r="JR53" s="215"/>
      <c r="JS53" s="215"/>
      <c r="JT53" s="215"/>
      <c r="JU53" s="215"/>
      <c r="JV53" s="215"/>
      <c r="JW53" s="215"/>
      <c r="JX53" s="215"/>
      <c r="JY53" s="215"/>
      <c r="JZ53" s="215"/>
      <c r="KA53" s="215"/>
      <c r="KB53" s="215"/>
      <c r="KC53" s="215"/>
      <c r="KD53" s="215"/>
      <c r="KE53" s="215"/>
      <c r="KF53" s="215"/>
      <c r="KG53" s="215"/>
      <c r="KH53" s="215"/>
      <c r="KI53" s="215"/>
      <c r="KJ53" s="215"/>
      <c r="KK53" s="215"/>
      <c r="KL53" s="215"/>
    </row>
    <row r="54" spans="1:298" s="216" customFormat="1" ht="12.75" hidden="1" x14ac:dyDescent="0.2">
      <c r="A54" s="316"/>
      <c r="B54" s="316"/>
      <c r="C54" s="316"/>
      <c r="D54" s="321"/>
      <c r="E54" s="316"/>
      <c r="F54" s="316"/>
      <c r="G54" s="316"/>
      <c r="H54" s="316"/>
      <c r="I54" s="316"/>
      <c r="J54" s="319"/>
      <c r="K54" s="316"/>
      <c r="L54" s="322"/>
      <c r="M54" s="322"/>
      <c r="N54" s="316"/>
      <c r="O54" s="213">
        <v>5</v>
      </c>
      <c r="P54" s="219"/>
      <c r="Q54" s="213" t="b">
        <f t="shared" si="20"/>
        <v>0</v>
      </c>
      <c r="R54" s="213"/>
      <c r="S54" s="213"/>
      <c r="T54" s="214" t="e">
        <f>VLOOKUP(R54&amp;S54,Hoja1!$Q$4:$R$9,2,0)</f>
        <v>#N/A</v>
      </c>
      <c r="U54" s="213"/>
      <c r="V54" s="213"/>
      <c r="W54" s="213"/>
      <c r="X54" s="214" t="b">
        <f t="shared" ref="X54" si="30">IF(Q54="Probabilidad",($J$35*T54),IF(Q54="Impacto"," "))</f>
        <v>0</v>
      </c>
      <c r="Y54" s="214" t="b">
        <f>IF(Z54&lt;=20%,'Tabla probabilidad'!$B$5,IF(Z54&lt;=40%,'Tabla probabilidad'!$B$6,IF(Z54&lt;=60%,'Tabla probabilidad'!$B$7,IF(Z54&lt;=80%,'Tabla probabilidad'!$B$8,IF(Z54&lt;=100%,'Tabla probabilidad'!$B$9)))))</f>
        <v>0</v>
      </c>
      <c r="Z54" s="214" t="b">
        <f>IF(R54="Preventivo",(J50-(J50*T54)),IF(R54="Detectivo",(J50-(J50*T54)),IF(R54="Correctivo",(J50))))</f>
        <v>0</v>
      </c>
      <c r="AA54" s="319"/>
      <c r="AB54" s="319"/>
      <c r="AC54" s="214" t="b">
        <f t="shared" si="21"/>
        <v>0</v>
      </c>
      <c r="AD54" s="214" t="b">
        <f t="shared" si="29"/>
        <v>0</v>
      </c>
      <c r="AE54" s="319"/>
      <c r="AF54" s="319"/>
      <c r="AG54" s="316"/>
      <c r="AH54" s="316"/>
      <c r="AI54" s="320"/>
      <c r="AJ54" s="320"/>
      <c r="AK54" s="320"/>
      <c r="AL54" s="320"/>
      <c r="AM54" s="320"/>
      <c r="AN54" s="316"/>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5"/>
      <c r="BS54" s="215"/>
      <c r="BT54" s="215"/>
      <c r="BU54" s="215"/>
      <c r="BV54" s="215"/>
      <c r="BW54" s="215"/>
      <c r="BX54" s="215"/>
      <c r="BY54" s="215"/>
      <c r="BZ54" s="215"/>
      <c r="CA54" s="215"/>
      <c r="CB54" s="215"/>
      <c r="CC54" s="215"/>
      <c r="CD54" s="215"/>
      <c r="CE54" s="215"/>
      <c r="CF54" s="215"/>
      <c r="CG54" s="215"/>
      <c r="CH54" s="215"/>
      <c r="CI54" s="215"/>
      <c r="CJ54" s="215"/>
      <c r="CK54" s="215"/>
      <c r="CL54" s="215"/>
      <c r="CM54" s="215"/>
      <c r="CN54" s="215"/>
      <c r="CO54" s="215"/>
      <c r="CP54" s="215"/>
      <c r="CQ54" s="215"/>
      <c r="CR54" s="215"/>
      <c r="CS54" s="215"/>
      <c r="CT54" s="215"/>
      <c r="CU54" s="215"/>
      <c r="CV54" s="215"/>
      <c r="CW54" s="215"/>
      <c r="CX54" s="215"/>
      <c r="CY54" s="215"/>
      <c r="CZ54" s="215"/>
      <c r="DA54" s="215"/>
      <c r="DB54" s="215"/>
      <c r="DC54" s="215"/>
      <c r="DD54" s="215"/>
      <c r="DE54" s="215"/>
      <c r="DF54" s="215"/>
      <c r="DG54" s="215"/>
      <c r="DH54" s="215"/>
      <c r="DI54" s="215"/>
      <c r="DJ54" s="215"/>
      <c r="DK54" s="215"/>
      <c r="DL54" s="215"/>
      <c r="DM54" s="215"/>
      <c r="DN54" s="215"/>
      <c r="DO54" s="215"/>
      <c r="DP54" s="215"/>
      <c r="DQ54" s="215"/>
      <c r="DR54" s="215"/>
      <c r="DS54" s="215"/>
      <c r="DT54" s="215"/>
      <c r="DU54" s="215"/>
      <c r="DV54" s="215"/>
      <c r="DW54" s="215"/>
      <c r="DX54" s="215"/>
      <c r="DY54" s="215"/>
      <c r="DZ54" s="215"/>
      <c r="EA54" s="215"/>
      <c r="EB54" s="215"/>
      <c r="EC54" s="215"/>
      <c r="ED54" s="215"/>
      <c r="EE54" s="215"/>
      <c r="EF54" s="215"/>
      <c r="EG54" s="215"/>
      <c r="EH54" s="215"/>
      <c r="EI54" s="215"/>
      <c r="EJ54" s="215"/>
      <c r="EK54" s="215"/>
      <c r="EL54" s="215"/>
      <c r="EM54" s="215"/>
      <c r="EN54" s="215"/>
      <c r="EO54" s="215"/>
      <c r="EP54" s="215"/>
      <c r="EQ54" s="215"/>
      <c r="ER54" s="215"/>
      <c r="ES54" s="215"/>
      <c r="ET54" s="215"/>
      <c r="EU54" s="215"/>
      <c r="EV54" s="215"/>
      <c r="EW54" s="215"/>
      <c r="EX54" s="215"/>
      <c r="EY54" s="215"/>
      <c r="EZ54" s="215"/>
      <c r="FA54" s="215"/>
      <c r="FB54" s="215"/>
      <c r="FC54" s="215"/>
      <c r="FD54" s="215"/>
      <c r="FE54" s="215"/>
      <c r="FF54" s="215"/>
      <c r="FG54" s="215"/>
      <c r="FH54" s="215"/>
      <c r="FI54" s="215"/>
      <c r="FJ54" s="215"/>
      <c r="FK54" s="215"/>
      <c r="FL54" s="215"/>
      <c r="FM54" s="215"/>
      <c r="FN54" s="215"/>
      <c r="FO54" s="215"/>
      <c r="FP54" s="215"/>
      <c r="FQ54" s="215"/>
      <c r="FR54" s="215"/>
      <c r="FS54" s="215"/>
      <c r="FT54" s="215"/>
      <c r="FU54" s="215"/>
      <c r="FV54" s="215"/>
      <c r="FW54" s="215"/>
      <c r="FX54" s="215"/>
      <c r="FY54" s="215"/>
      <c r="FZ54" s="215"/>
      <c r="GA54" s="215"/>
      <c r="GB54" s="215"/>
      <c r="GC54" s="215"/>
      <c r="GD54" s="215"/>
      <c r="GE54" s="215"/>
      <c r="GF54" s="215"/>
      <c r="GG54" s="215"/>
      <c r="GH54" s="215"/>
      <c r="GI54" s="215"/>
      <c r="GJ54" s="215"/>
      <c r="GK54" s="215"/>
      <c r="GL54" s="215"/>
      <c r="GM54" s="215"/>
      <c r="GN54" s="215"/>
      <c r="GO54" s="215"/>
      <c r="GP54" s="215"/>
      <c r="GQ54" s="215"/>
      <c r="GR54" s="215"/>
      <c r="GS54" s="215"/>
      <c r="GT54" s="215"/>
      <c r="GU54" s="215"/>
      <c r="GV54" s="215"/>
      <c r="GW54" s="215"/>
      <c r="GX54" s="215"/>
      <c r="GY54" s="215"/>
      <c r="GZ54" s="215"/>
      <c r="HA54" s="215"/>
      <c r="HB54" s="215"/>
      <c r="HC54" s="215"/>
      <c r="HD54" s="215"/>
      <c r="HE54" s="215"/>
      <c r="HF54" s="215"/>
      <c r="HG54" s="215"/>
      <c r="HH54" s="215"/>
      <c r="HI54" s="215"/>
      <c r="HJ54" s="215"/>
      <c r="HK54" s="215"/>
      <c r="HL54" s="215"/>
      <c r="HM54" s="215"/>
      <c r="HN54" s="215"/>
      <c r="HO54" s="215"/>
      <c r="HP54" s="215"/>
      <c r="HQ54" s="215"/>
      <c r="HR54" s="215"/>
      <c r="HS54" s="215"/>
      <c r="HT54" s="215"/>
      <c r="HU54" s="215"/>
      <c r="HV54" s="215"/>
      <c r="HW54" s="215"/>
      <c r="HX54" s="215"/>
      <c r="HY54" s="215"/>
      <c r="HZ54" s="215"/>
      <c r="IA54" s="215"/>
      <c r="IB54" s="215"/>
      <c r="IC54" s="215"/>
      <c r="ID54" s="215"/>
      <c r="IE54" s="215"/>
      <c r="IF54" s="215"/>
      <c r="IG54" s="215"/>
      <c r="IH54" s="215"/>
      <c r="II54" s="215"/>
      <c r="IJ54" s="215"/>
      <c r="IK54" s="215"/>
      <c r="IL54" s="215"/>
      <c r="IM54" s="215"/>
      <c r="IN54" s="215"/>
      <c r="IO54" s="215"/>
      <c r="IP54" s="215"/>
      <c r="IQ54" s="215"/>
      <c r="IR54" s="215"/>
      <c r="IS54" s="215"/>
      <c r="IT54" s="215"/>
      <c r="IU54" s="215"/>
      <c r="IV54" s="215"/>
      <c r="IW54" s="215"/>
      <c r="IX54" s="215"/>
      <c r="IY54" s="215"/>
      <c r="IZ54" s="215"/>
      <c r="JA54" s="215"/>
      <c r="JB54" s="215"/>
      <c r="JC54" s="215"/>
      <c r="JD54" s="215"/>
      <c r="JE54" s="215"/>
      <c r="JF54" s="215"/>
      <c r="JG54" s="215"/>
      <c r="JH54" s="215"/>
      <c r="JI54" s="215"/>
      <c r="JJ54" s="215"/>
      <c r="JK54" s="215"/>
      <c r="JL54" s="215"/>
      <c r="JM54" s="215"/>
      <c r="JN54" s="215"/>
      <c r="JO54" s="215"/>
      <c r="JP54" s="215"/>
      <c r="JQ54" s="215"/>
      <c r="JR54" s="215"/>
      <c r="JS54" s="215"/>
      <c r="JT54" s="215"/>
      <c r="JU54" s="215"/>
      <c r="JV54" s="215"/>
      <c r="JW54" s="215"/>
      <c r="JX54" s="215"/>
      <c r="JY54" s="215"/>
      <c r="JZ54" s="215"/>
      <c r="KA54" s="215"/>
      <c r="KB54" s="215"/>
      <c r="KC54" s="215"/>
      <c r="KD54" s="215"/>
      <c r="KE54" s="215"/>
      <c r="KF54" s="215"/>
      <c r="KG54" s="215"/>
      <c r="KH54" s="215"/>
      <c r="KI54" s="215"/>
      <c r="KJ54" s="215"/>
      <c r="KK54" s="215"/>
      <c r="KL54" s="215"/>
    </row>
    <row r="55" spans="1:298" s="216" customFormat="1" ht="12.75" hidden="1" x14ac:dyDescent="0.2">
      <c r="A55" s="316"/>
      <c r="B55" s="316"/>
      <c r="C55" s="316"/>
      <c r="D55" s="321"/>
      <c r="E55" s="316"/>
      <c r="F55" s="316"/>
      <c r="G55" s="316"/>
      <c r="H55" s="316"/>
      <c r="I55" s="316" t="str">
        <f>IF(H55&lt;=2,'Tabla probabilidad'!$B$5,IF(H55&lt;=24,'Tabla probabilidad'!$B$6,IF(H55&lt;=500,'Tabla probabilidad'!$B$7,IF(H55&lt;=5000,'Tabla probabilidad'!$B$8,IF(H55&gt;5000,'Tabla probabilidad'!$B$9)))))</f>
        <v>Muy Baja</v>
      </c>
      <c r="J55" s="319">
        <f>IF(H55&lt;=2,'Tabla probabilidad'!$D$5,IF(H55&lt;=24,'Tabla probabilidad'!$D$6,IF(H55&lt;=500,'Tabla probabilidad'!$D$7,IF(H55&lt;=5000,'Tabla probabilidad'!$D$8,IF(H55&gt;5000,'Tabla probabilidad'!$D$9)))))</f>
        <v>0.2</v>
      </c>
      <c r="K55" s="316"/>
      <c r="L55" s="316"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16"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16" t="e">
        <f>VLOOKUP((I55&amp;L55),Hoja1!$B$4:$C$28,2,0)</f>
        <v>#N/A</v>
      </c>
      <c r="O55" s="213">
        <v>1</v>
      </c>
      <c r="P55" s="217"/>
      <c r="Q55" s="213" t="b">
        <f t="shared" si="20"/>
        <v>0</v>
      </c>
      <c r="R55" s="213"/>
      <c r="S55" s="213"/>
      <c r="T55" s="214" t="e">
        <f>VLOOKUP(R55&amp;S55,Hoja1!$Q$4:$R$9,2,0)</f>
        <v>#N/A</v>
      </c>
      <c r="U55" s="213"/>
      <c r="V55" s="213"/>
      <c r="W55" s="213"/>
      <c r="X55" s="214" t="b">
        <f>IF(Q55="Probabilidad",($J$55*T55),IF(Q55="Impacto"," "))</f>
        <v>0</v>
      </c>
      <c r="Y55" s="214" t="b">
        <f>IF(Z55&lt;=20%,'Tabla probabilidad'!$B$5,IF(Z55&lt;=40%,'Tabla probabilidad'!$B$6,IF(Z55&lt;=60%,'Tabla probabilidad'!$B$7,IF(Z55&lt;=80%,'Tabla probabilidad'!$B$8,IF(Z55&lt;=100%,'Tabla probabilidad'!$B$9)))))</f>
        <v>0</v>
      </c>
      <c r="Z55" s="214" t="b">
        <f>IF(R55="Preventivo",(J55-(J55*T55)),IF(R55="Detectivo",(J55-(J55*T55)),IF(R55="Correctivo",(J55))))</f>
        <v>0</v>
      </c>
      <c r="AA55" s="319" t="e">
        <f>IF(AB55&lt;=20%,'Tabla probabilidad'!$B$5,IF(AB55&lt;=40%,'Tabla probabilidad'!$B$6,IF(AB55&lt;=60%,'Tabla probabilidad'!$B$7,IF(AB55&lt;=80%,'Tabla probabilidad'!$B$8,IF(AB55&lt;=100%,'Tabla probabilidad'!$B$9)))))</f>
        <v>#DIV/0!</v>
      </c>
      <c r="AB55" s="319" t="e">
        <f>AVERAGE(Z55:Z59)</f>
        <v>#DIV/0!</v>
      </c>
      <c r="AC55" s="214" t="b">
        <f t="shared" si="21"/>
        <v>0</v>
      </c>
      <c r="AD55" s="214" t="b">
        <f>IF(Q55="Probabilidad",(($M$55-0)),IF(Q55="Impacto",($M$55-($M$55*T55))))</f>
        <v>0</v>
      </c>
      <c r="AE55" s="319" t="e">
        <f>IF(AF55&lt;=20%,"Leve",IF(AF55&lt;=40%,"Menor",IF(AF55&lt;=60%,"Moderado",IF(AF55&lt;=80%,"Mayor",IF(AF55&lt;=100%,"Catastrófico")))))</f>
        <v>#DIV/0!</v>
      </c>
      <c r="AF55" s="319" t="e">
        <f>AVERAGE(AD55:AD59)</f>
        <v>#DIV/0!</v>
      </c>
      <c r="AG55" s="316" t="e">
        <f>VLOOKUP(AA55&amp;AE55,Hoja1!$B$4:$C$28,2,0)</f>
        <v>#DIV/0!</v>
      </c>
      <c r="AH55" s="316"/>
      <c r="AI55" s="320"/>
      <c r="AJ55" s="320"/>
      <c r="AK55" s="320"/>
      <c r="AL55" s="320"/>
      <c r="AM55" s="320"/>
      <c r="AN55" s="320"/>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c r="BV55" s="215"/>
      <c r="BW55" s="215"/>
      <c r="BX55" s="215"/>
      <c r="BY55" s="215"/>
      <c r="BZ55" s="215"/>
      <c r="CA55" s="215"/>
      <c r="CB55" s="215"/>
      <c r="CC55" s="215"/>
      <c r="CD55" s="215"/>
      <c r="CE55" s="215"/>
      <c r="CF55" s="215"/>
      <c r="CG55" s="215"/>
      <c r="CH55" s="215"/>
      <c r="CI55" s="215"/>
      <c r="CJ55" s="215"/>
      <c r="CK55" s="215"/>
      <c r="CL55" s="215"/>
      <c r="CM55" s="215"/>
      <c r="CN55" s="215"/>
      <c r="CO55" s="215"/>
      <c r="CP55" s="215"/>
      <c r="CQ55" s="215"/>
      <c r="CR55" s="215"/>
      <c r="CS55" s="215"/>
      <c r="CT55" s="215"/>
      <c r="CU55" s="215"/>
      <c r="CV55" s="215"/>
      <c r="CW55" s="215"/>
      <c r="CX55" s="215"/>
      <c r="CY55" s="215"/>
      <c r="CZ55" s="215"/>
      <c r="DA55" s="215"/>
      <c r="DB55" s="215"/>
      <c r="DC55" s="215"/>
      <c r="DD55" s="215"/>
      <c r="DE55" s="215"/>
      <c r="DF55" s="215"/>
      <c r="DG55" s="215"/>
      <c r="DH55" s="215"/>
      <c r="DI55" s="215"/>
      <c r="DJ55" s="215"/>
      <c r="DK55" s="215"/>
      <c r="DL55" s="215"/>
      <c r="DM55" s="215"/>
      <c r="DN55" s="215"/>
      <c r="DO55" s="215"/>
      <c r="DP55" s="215"/>
      <c r="DQ55" s="215"/>
      <c r="DR55" s="215"/>
      <c r="DS55" s="215"/>
      <c r="DT55" s="215"/>
      <c r="DU55" s="215"/>
      <c r="DV55" s="215"/>
      <c r="DW55" s="215"/>
      <c r="DX55" s="215"/>
      <c r="DY55" s="215"/>
      <c r="DZ55" s="215"/>
      <c r="EA55" s="215"/>
      <c r="EB55" s="215"/>
      <c r="EC55" s="215"/>
      <c r="ED55" s="215"/>
      <c r="EE55" s="215"/>
      <c r="EF55" s="215"/>
      <c r="EG55" s="215"/>
      <c r="EH55" s="215"/>
      <c r="EI55" s="215"/>
      <c r="EJ55" s="215"/>
      <c r="EK55" s="215"/>
      <c r="EL55" s="215"/>
      <c r="EM55" s="215"/>
      <c r="EN55" s="215"/>
      <c r="EO55" s="215"/>
      <c r="EP55" s="215"/>
      <c r="EQ55" s="215"/>
      <c r="ER55" s="215"/>
      <c r="ES55" s="215"/>
      <c r="ET55" s="215"/>
      <c r="EU55" s="215"/>
      <c r="EV55" s="215"/>
      <c r="EW55" s="215"/>
      <c r="EX55" s="215"/>
      <c r="EY55" s="215"/>
      <c r="EZ55" s="215"/>
      <c r="FA55" s="215"/>
      <c r="FB55" s="215"/>
      <c r="FC55" s="215"/>
      <c r="FD55" s="215"/>
      <c r="FE55" s="215"/>
      <c r="FF55" s="215"/>
      <c r="FG55" s="215"/>
      <c r="FH55" s="215"/>
      <c r="FI55" s="215"/>
      <c r="FJ55" s="215"/>
      <c r="FK55" s="215"/>
      <c r="FL55" s="215"/>
      <c r="FM55" s="215"/>
      <c r="FN55" s="215"/>
      <c r="FO55" s="215"/>
      <c r="FP55" s="215"/>
      <c r="FQ55" s="215"/>
      <c r="FR55" s="215"/>
      <c r="FS55" s="215"/>
      <c r="FT55" s="215"/>
      <c r="FU55" s="215"/>
      <c r="FV55" s="215"/>
      <c r="FW55" s="215"/>
      <c r="FX55" s="215"/>
      <c r="FY55" s="215"/>
      <c r="FZ55" s="215"/>
      <c r="GA55" s="215"/>
      <c r="GB55" s="215"/>
      <c r="GC55" s="215"/>
      <c r="GD55" s="215"/>
      <c r="GE55" s="215"/>
      <c r="GF55" s="215"/>
      <c r="GG55" s="215"/>
      <c r="GH55" s="215"/>
      <c r="GI55" s="215"/>
      <c r="GJ55" s="215"/>
      <c r="GK55" s="215"/>
      <c r="GL55" s="215"/>
      <c r="GM55" s="215"/>
      <c r="GN55" s="215"/>
      <c r="GO55" s="215"/>
      <c r="GP55" s="215"/>
      <c r="GQ55" s="215"/>
      <c r="GR55" s="215"/>
      <c r="GS55" s="215"/>
      <c r="GT55" s="215"/>
      <c r="GU55" s="215"/>
      <c r="GV55" s="215"/>
      <c r="GW55" s="215"/>
      <c r="GX55" s="215"/>
      <c r="GY55" s="215"/>
      <c r="GZ55" s="215"/>
      <c r="HA55" s="215"/>
      <c r="HB55" s="215"/>
      <c r="HC55" s="215"/>
      <c r="HD55" s="215"/>
      <c r="HE55" s="215"/>
      <c r="HF55" s="215"/>
      <c r="HG55" s="215"/>
      <c r="HH55" s="215"/>
      <c r="HI55" s="215"/>
      <c r="HJ55" s="215"/>
      <c r="HK55" s="215"/>
      <c r="HL55" s="215"/>
      <c r="HM55" s="215"/>
      <c r="HN55" s="215"/>
      <c r="HO55" s="215"/>
      <c r="HP55" s="215"/>
      <c r="HQ55" s="215"/>
      <c r="HR55" s="215"/>
      <c r="HS55" s="215"/>
      <c r="HT55" s="215"/>
      <c r="HU55" s="215"/>
      <c r="HV55" s="215"/>
      <c r="HW55" s="215"/>
      <c r="HX55" s="215"/>
      <c r="HY55" s="215"/>
      <c r="HZ55" s="215"/>
      <c r="IA55" s="215"/>
      <c r="IB55" s="215"/>
      <c r="IC55" s="215"/>
      <c r="ID55" s="215"/>
      <c r="IE55" s="215"/>
      <c r="IF55" s="215"/>
      <c r="IG55" s="215"/>
      <c r="IH55" s="215"/>
      <c r="II55" s="215"/>
      <c r="IJ55" s="215"/>
      <c r="IK55" s="215"/>
      <c r="IL55" s="215"/>
      <c r="IM55" s="215"/>
      <c r="IN55" s="215"/>
      <c r="IO55" s="215"/>
      <c r="IP55" s="215"/>
      <c r="IQ55" s="215"/>
      <c r="IR55" s="215"/>
      <c r="IS55" s="215"/>
      <c r="IT55" s="215"/>
      <c r="IU55" s="215"/>
      <c r="IV55" s="215"/>
      <c r="IW55" s="215"/>
      <c r="IX55" s="215"/>
      <c r="IY55" s="215"/>
      <c r="IZ55" s="215"/>
      <c r="JA55" s="215"/>
      <c r="JB55" s="215"/>
      <c r="JC55" s="215"/>
      <c r="JD55" s="215"/>
      <c r="JE55" s="215"/>
      <c r="JF55" s="215"/>
      <c r="JG55" s="215"/>
      <c r="JH55" s="215"/>
      <c r="JI55" s="215"/>
      <c r="JJ55" s="215"/>
      <c r="JK55" s="215"/>
      <c r="JL55" s="215"/>
      <c r="JM55" s="215"/>
      <c r="JN55" s="215"/>
      <c r="JO55" s="215"/>
      <c r="JP55" s="215"/>
      <c r="JQ55" s="215"/>
      <c r="JR55" s="215"/>
      <c r="JS55" s="215"/>
      <c r="JT55" s="215"/>
      <c r="JU55" s="215"/>
      <c r="JV55" s="215"/>
      <c r="JW55" s="215"/>
      <c r="JX55" s="215"/>
      <c r="JY55" s="215"/>
      <c r="JZ55" s="215"/>
      <c r="KA55" s="215"/>
      <c r="KB55" s="215"/>
      <c r="KC55" s="215"/>
      <c r="KD55" s="215"/>
      <c r="KE55" s="215"/>
      <c r="KF55" s="215"/>
      <c r="KG55" s="215"/>
      <c r="KH55" s="215"/>
      <c r="KI55" s="215"/>
      <c r="KJ55" s="215"/>
      <c r="KK55" s="215"/>
      <c r="KL55" s="215"/>
    </row>
    <row r="56" spans="1:298" s="216" customFormat="1" ht="12.75" hidden="1" x14ac:dyDescent="0.2">
      <c r="A56" s="316"/>
      <c r="B56" s="316"/>
      <c r="C56" s="316"/>
      <c r="D56" s="321"/>
      <c r="E56" s="316"/>
      <c r="F56" s="316"/>
      <c r="G56" s="316"/>
      <c r="H56" s="316"/>
      <c r="I56" s="316"/>
      <c r="J56" s="319"/>
      <c r="K56" s="316"/>
      <c r="L56" s="322"/>
      <c r="M56" s="322"/>
      <c r="N56" s="316"/>
      <c r="O56" s="213">
        <v>2</v>
      </c>
      <c r="P56" s="217"/>
      <c r="Q56" s="213" t="b">
        <f t="shared" si="20"/>
        <v>0</v>
      </c>
      <c r="R56" s="213"/>
      <c r="S56" s="213"/>
      <c r="T56" s="214" t="e">
        <f>VLOOKUP(R56&amp;S56,Hoja1!$Q$4:$R$9,2,0)</f>
        <v>#N/A</v>
      </c>
      <c r="U56" s="213"/>
      <c r="V56" s="213"/>
      <c r="W56" s="213"/>
      <c r="X56" s="214" t="b">
        <f t="shared" ref="X56:X59" si="31">IF(Q56="Probabilidad",($J$55*T56),IF(Q56="Impacto"," "))</f>
        <v>0</v>
      </c>
      <c r="Y56" s="214" t="b">
        <f>IF(Z56&lt;=20%,'Tabla probabilidad'!$B$5,IF(Z56&lt;=40%,'Tabla probabilidad'!$B$6,IF(Z56&lt;=60%,'Tabla probabilidad'!$B$7,IF(Z56&lt;=80%,'Tabla probabilidad'!$B$8,IF(Z56&lt;=100%,'Tabla probabilidad'!$B$9)))))</f>
        <v>0</v>
      </c>
      <c r="Z56" s="214" t="b">
        <f>IF(R56="Preventivo",(J55-(J55*T56)),IF(R56="Detectivo",(J55-(J55*T56)),IF(R56="Correctivo",(J55))))</f>
        <v>0</v>
      </c>
      <c r="AA56" s="319"/>
      <c r="AB56" s="319"/>
      <c r="AC56" s="214" t="b">
        <f t="shared" si="21"/>
        <v>0</v>
      </c>
      <c r="AD56" s="214" t="b">
        <f t="shared" ref="AD56:AD59" si="32">IF(Q56="Probabilidad",(($M$55-0)),IF(Q56="Impacto",($M$55-($M$55*T56))))</f>
        <v>0</v>
      </c>
      <c r="AE56" s="319"/>
      <c r="AF56" s="319"/>
      <c r="AG56" s="316"/>
      <c r="AH56" s="316"/>
      <c r="AI56" s="320"/>
      <c r="AJ56" s="320"/>
      <c r="AK56" s="320"/>
      <c r="AL56" s="320"/>
      <c r="AM56" s="320"/>
      <c r="AN56" s="320"/>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c r="GY56" s="215"/>
      <c r="GZ56" s="215"/>
      <c r="HA56" s="215"/>
      <c r="HB56" s="215"/>
      <c r="HC56" s="215"/>
      <c r="HD56" s="215"/>
      <c r="HE56" s="215"/>
      <c r="HF56" s="215"/>
      <c r="HG56" s="215"/>
      <c r="HH56" s="215"/>
      <c r="HI56" s="215"/>
      <c r="HJ56" s="215"/>
      <c r="HK56" s="215"/>
      <c r="HL56" s="215"/>
      <c r="HM56" s="215"/>
      <c r="HN56" s="215"/>
      <c r="HO56" s="215"/>
      <c r="HP56" s="215"/>
      <c r="HQ56" s="215"/>
      <c r="HR56" s="215"/>
      <c r="HS56" s="215"/>
      <c r="HT56" s="215"/>
      <c r="HU56" s="215"/>
      <c r="HV56" s="215"/>
      <c r="HW56" s="215"/>
      <c r="HX56" s="215"/>
      <c r="HY56" s="215"/>
      <c r="HZ56" s="215"/>
      <c r="IA56" s="215"/>
      <c r="IB56" s="215"/>
      <c r="IC56" s="215"/>
      <c r="ID56" s="215"/>
      <c r="IE56" s="215"/>
      <c r="IF56" s="215"/>
      <c r="IG56" s="215"/>
      <c r="IH56" s="215"/>
      <c r="II56" s="215"/>
      <c r="IJ56" s="215"/>
      <c r="IK56" s="215"/>
      <c r="IL56" s="215"/>
      <c r="IM56" s="215"/>
      <c r="IN56" s="215"/>
      <c r="IO56" s="215"/>
      <c r="IP56" s="215"/>
      <c r="IQ56" s="215"/>
      <c r="IR56" s="215"/>
      <c r="IS56" s="215"/>
      <c r="IT56" s="215"/>
      <c r="IU56" s="215"/>
      <c r="IV56" s="215"/>
      <c r="IW56" s="215"/>
      <c r="IX56" s="215"/>
      <c r="IY56" s="215"/>
      <c r="IZ56" s="215"/>
      <c r="JA56" s="215"/>
      <c r="JB56" s="215"/>
      <c r="JC56" s="215"/>
      <c r="JD56" s="215"/>
      <c r="JE56" s="215"/>
      <c r="JF56" s="215"/>
      <c r="JG56" s="215"/>
      <c r="JH56" s="215"/>
      <c r="JI56" s="215"/>
      <c r="JJ56" s="215"/>
      <c r="JK56" s="215"/>
      <c r="JL56" s="215"/>
      <c r="JM56" s="215"/>
      <c r="JN56" s="215"/>
      <c r="JO56" s="215"/>
      <c r="JP56" s="215"/>
      <c r="JQ56" s="215"/>
      <c r="JR56" s="215"/>
      <c r="JS56" s="215"/>
      <c r="JT56" s="215"/>
      <c r="JU56" s="215"/>
      <c r="JV56" s="215"/>
      <c r="JW56" s="215"/>
      <c r="JX56" s="215"/>
      <c r="JY56" s="215"/>
      <c r="JZ56" s="215"/>
      <c r="KA56" s="215"/>
      <c r="KB56" s="215"/>
      <c r="KC56" s="215"/>
      <c r="KD56" s="215"/>
      <c r="KE56" s="215"/>
      <c r="KF56" s="215"/>
      <c r="KG56" s="215"/>
      <c r="KH56" s="215"/>
      <c r="KI56" s="215"/>
      <c r="KJ56" s="215"/>
      <c r="KK56" s="215"/>
      <c r="KL56" s="215"/>
    </row>
    <row r="57" spans="1:298" s="216" customFormat="1" ht="12.75" hidden="1" x14ac:dyDescent="0.2">
      <c r="A57" s="316"/>
      <c r="B57" s="316"/>
      <c r="C57" s="316"/>
      <c r="D57" s="321"/>
      <c r="E57" s="316"/>
      <c r="F57" s="316"/>
      <c r="G57" s="316"/>
      <c r="H57" s="316"/>
      <c r="I57" s="316"/>
      <c r="J57" s="319"/>
      <c r="K57" s="316"/>
      <c r="L57" s="322"/>
      <c r="M57" s="322"/>
      <c r="N57" s="316"/>
      <c r="O57" s="213">
        <v>3</v>
      </c>
      <c r="P57" s="217"/>
      <c r="Q57" s="213" t="b">
        <f t="shared" si="20"/>
        <v>0</v>
      </c>
      <c r="R57" s="213"/>
      <c r="S57" s="213"/>
      <c r="T57" s="214" t="e">
        <f>VLOOKUP(R57&amp;S57,Hoja1!$Q$4:$R$9,2,0)</f>
        <v>#N/A</v>
      </c>
      <c r="U57" s="213"/>
      <c r="V57" s="213"/>
      <c r="W57" s="213"/>
      <c r="X57" s="214" t="b">
        <f t="shared" si="31"/>
        <v>0</v>
      </c>
      <c r="Y57" s="214" t="b">
        <f>IF(Z57&lt;=20%,'Tabla probabilidad'!$B$5,IF(Z57&lt;=40%,'Tabla probabilidad'!$B$6,IF(Z57&lt;=60%,'Tabla probabilidad'!$B$7,IF(Z57&lt;=80%,'Tabla probabilidad'!$B$8,IF(Z57&lt;=100%,'Tabla probabilidad'!$B$9)))))</f>
        <v>0</v>
      </c>
      <c r="Z57" s="214" t="b">
        <f>IF(R57="Preventivo",(J55-(J55*T57)),IF(R57="Detectivo",(J55-(J55*T57)),IF(R57="Correctivo",(J55))))</f>
        <v>0</v>
      </c>
      <c r="AA57" s="319"/>
      <c r="AB57" s="319"/>
      <c r="AC57" s="214" t="b">
        <f t="shared" si="21"/>
        <v>0</v>
      </c>
      <c r="AD57" s="214" t="b">
        <f t="shared" si="32"/>
        <v>0</v>
      </c>
      <c r="AE57" s="319"/>
      <c r="AF57" s="319"/>
      <c r="AG57" s="316"/>
      <c r="AH57" s="316"/>
      <c r="AI57" s="320"/>
      <c r="AJ57" s="320"/>
      <c r="AK57" s="320"/>
      <c r="AL57" s="320"/>
      <c r="AM57" s="320"/>
      <c r="AN57" s="320"/>
      <c r="AO57" s="215"/>
      <c r="AP57" s="215"/>
      <c r="AQ57" s="215"/>
      <c r="AR57" s="215"/>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c r="CN57" s="215"/>
      <c r="CO57" s="215"/>
      <c r="CP57" s="215"/>
      <c r="CQ57" s="215"/>
      <c r="CR57" s="215"/>
      <c r="CS57" s="215"/>
      <c r="CT57" s="215"/>
      <c r="CU57" s="215"/>
      <c r="CV57" s="215"/>
      <c r="CW57" s="215"/>
      <c r="CX57" s="215"/>
      <c r="CY57" s="215"/>
      <c r="CZ57" s="215"/>
      <c r="DA57" s="215"/>
      <c r="DB57" s="215"/>
      <c r="DC57" s="215"/>
      <c r="DD57" s="215"/>
      <c r="DE57" s="215"/>
      <c r="DF57" s="215"/>
      <c r="DG57" s="215"/>
      <c r="DH57" s="215"/>
      <c r="DI57" s="215"/>
      <c r="DJ57" s="215"/>
      <c r="DK57" s="215"/>
      <c r="DL57" s="215"/>
      <c r="DM57" s="215"/>
      <c r="DN57" s="215"/>
      <c r="DO57" s="215"/>
      <c r="DP57" s="215"/>
      <c r="DQ57" s="215"/>
      <c r="DR57" s="215"/>
      <c r="DS57" s="215"/>
      <c r="DT57" s="215"/>
      <c r="DU57" s="215"/>
      <c r="DV57" s="215"/>
      <c r="DW57" s="215"/>
      <c r="DX57" s="215"/>
      <c r="DY57" s="215"/>
      <c r="DZ57" s="215"/>
      <c r="EA57" s="215"/>
      <c r="EB57" s="215"/>
      <c r="EC57" s="215"/>
      <c r="ED57" s="215"/>
      <c r="EE57" s="215"/>
      <c r="EF57" s="215"/>
      <c r="EG57" s="215"/>
      <c r="EH57" s="215"/>
      <c r="EI57" s="215"/>
      <c r="EJ57" s="215"/>
      <c r="EK57" s="215"/>
      <c r="EL57" s="215"/>
      <c r="EM57" s="215"/>
      <c r="EN57" s="215"/>
      <c r="EO57" s="215"/>
      <c r="EP57" s="215"/>
      <c r="EQ57" s="215"/>
      <c r="ER57" s="215"/>
      <c r="ES57" s="215"/>
      <c r="ET57" s="215"/>
      <c r="EU57" s="215"/>
      <c r="EV57" s="215"/>
      <c r="EW57" s="215"/>
      <c r="EX57" s="215"/>
      <c r="EY57" s="215"/>
      <c r="EZ57" s="215"/>
      <c r="FA57" s="215"/>
      <c r="FB57" s="215"/>
      <c r="FC57" s="215"/>
      <c r="FD57" s="215"/>
      <c r="FE57" s="215"/>
      <c r="FF57" s="215"/>
      <c r="FG57" s="215"/>
      <c r="FH57" s="215"/>
      <c r="FI57" s="215"/>
      <c r="FJ57" s="215"/>
      <c r="FK57" s="215"/>
      <c r="FL57" s="215"/>
      <c r="FM57" s="215"/>
      <c r="FN57" s="215"/>
      <c r="FO57" s="215"/>
      <c r="FP57" s="215"/>
      <c r="FQ57" s="215"/>
      <c r="FR57" s="215"/>
      <c r="FS57" s="215"/>
      <c r="FT57" s="215"/>
      <c r="FU57" s="215"/>
      <c r="FV57" s="215"/>
      <c r="FW57" s="215"/>
      <c r="FX57" s="215"/>
      <c r="FY57" s="215"/>
      <c r="FZ57" s="215"/>
      <c r="GA57" s="215"/>
      <c r="GB57" s="215"/>
      <c r="GC57" s="215"/>
      <c r="GD57" s="215"/>
      <c r="GE57" s="215"/>
      <c r="GF57" s="215"/>
      <c r="GG57" s="215"/>
      <c r="GH57" s="215"/>
      <c r="GI57" s="215"/>
      <c r="GJ57" s="215"/>
      <c r="GK57" s="215"/>
      <c r="GL57" s="215"/>
      <c r="GM57" s="215"/>
      <c r="GN57" s="215"/>
      <c r="GO57" s="215"/>
      <c r="GP57" s="215"/>
      <c r="GQ57" s="215"/>
      <c r="GR57" s="215"/>
      <c r="GS57" s="215"/>
      <c r="GT57" s="215"/>
      <c r="GU57" s="215"/>
      <c r="GV57" s="215"/>
      <c r="GW57" s="215"/>
      <c r="GX57" s="215"/>
      <c r="GY57" s="215"/>
      <c r="GZ57" s="215"/>
      <c r="HA57" s="215"/>
      <c r="HB57" s="215"/>
      <c r="HC57" s="215"/>
      <c r="HD57" s="215"/>
      <c r="HE57" s="215"/>
      <c r="HF57" s="215"/>
      <c r="HG57" s="215"/>
      <c r="HH57" s="215"/>
      <c r="HI57" s="215"/>
      <c r="HJ57" s="215"/>
      <c r="HK57" s="215"/>
      <c r="HL57" s="215"/>
      <c r="HM57" s="215"/>
      <c r="HN57" s="215"/>
      <c r="HO57" s="215"/>
      <c r="HP57" s="215"/>
      <c r="HQ57" s="215"/>
      <c r="HR57" s="215"/>
      <c r="HS57" s="215"/>
      <c r="HT57" s="215"/>
      <c r="HU57" s="215"/>
      <c r="HV57" s="215"/>
      <c r="HW57" s="215"/>
      <c r="HX57" s="215"/>
      <c r="HY57" s="215"/>
      <c r="HZ57" s="215"/>
      <c r="IA57" s="215"/>
      <c r="IB57" s="215"/>
      <c r="IC57" s="215"/>
      <c r="ID57" s="215"/>
      <c r="IE57" s="215"/>
      <c r="IF57" s="215"/>
      <c r="IG57" s="215"/>
      <c r="IH57" s="215"/>
      <c r="II57" s="215"/>
      <c r="IJ57" s="215"/>
      <c r="IK57" s="215"/>
      <c r="IL57" s="215"/>
      <c r="IM57" s="215"/>
      <c r="IN57" s="215"/>
      <c r="IO57" s="215"/>
      <c r="IP57" s="215"/>
      <c r="IQ57" s="215"/>
      <c r="IR57" s="215"/>
      <c r="IS57" s="215"/>
      <c r="IT57" s="215"/>
      <c r="IU57" s="215"/>
      <c r="IV57" s="215"/>
      <c r="IW57" s="215"/>
      <c r="IX57" s="215"/>
      <c r="IY57" s="215"/>
      <c r="IZ57" s="215"/>
      <c r="JA57" s="215"/>
      <c r="JB57" s="215"/>
      <c r="JC57" s="215"/>
      <c r="JD57" s="215"/>
      <c r="JE57" s="215"/>
      <c r="JF57" s="215"/>
      <c r="JG57" s="215"/>
      <c r="JH57" s="215"/>
      <c r="JI57" s="215"/>
      <c r="JJ57" s="215"/>
      <c r="JK57" s="215"/>
      <c r="JL57" s="215"/>
      <c r="JM57" s="215"/>
      <c r="JN57" s="215"/>
      <c r="JO57" s="215"/>
      <c r="JP57" s="215"/>
      <c r="JQ57" s="215"/>
      <c r="JR57" s="215"/>
      <c r="JS57" s="215"/>
      <c r="JT57" s="215"/>
      <c r="JU57" s="215"/>
      <c r="JV57" s="215"/>
      <c r="JW57" s="215"/>
      <c r="JX57" s="215"/>
      <c r="JY57" s="215"/>
      <c r="JZ57" s="215"/>
      <c r="KA57" s="215"/>
      <c r="KB57" s="215"/>
      <c r="KC57" s="215"/>
      <c r="KD57" s="215"/>
      <c r="KE57" s="215"/>
      <c r="KF57" s="215"/>
      <c r="KG57" s="215"/>
      <c r="KH57" s="215"/>
      <c r="KI57" s="215"/>
      <c r="KJ57" s="215"/>
      <c r="KK57" s="215"/>
      <c r="KL57" s="215"/>
    </row>
    <row r="58" spans="1:298" s="216" customFormat="1" ht="12.75" hidden="1" x14ac:dyDescent="0.2">
      <c r="A58" s="316"/>
      <c r="B58" s="316"/>
      <c r="C58" s="316"/>
      <c r="D58" s="321"/>
      <c r="E58" s="316"/>
      <c r="F58" s="316"/>
      <c r="G58" s="316"/>
      <c r="H58" s="316"/>
      <c r="I58" s="316"/>
      <c r="J58" s="319"/>
      <c r="K58" s="316"/>
      <c r="L58" s="322"/>
      <c r="M58" s="322"/>
      <c r="N58" s="316"/>
      <c r="O58" s="213">
        <v>4</v>
      </c>
      <c r="P58" s="219"/>
      <c r="Q58" s="213" t="b">
        <f t="shared" si="20"/>
        <v>0</v>
      </c>
      <c r="R58" s="213"/>
      <c r="S58" s="213"/>
      <c r="T58" s="214" t="e">
        <f>VLOOKUP(R58&amp;S58,Hoja1!$Q$4:$R$9,2,0)</f>
        <v>#N/A</v>
      </c>
      <c r="U58" s="213"/>
      <c r="V58" s="213"/>
      <c r="W58" s="213"/>
      <c r="X58" s="214" t="b">
        <f t="shared" si="31"/>
        <v>0</v>
      </c>
      <c r="Y58" s="214" t="b">
        <f>IF(Z58&lt;=20%,'Tabla probabilidad'!$B$5,IF(Z58&lt;=40%,'Tabla probabilidad'!$B$6,IF(Z58&lt;=60%,'Tabla probabilidad'!$B$7,IF(Z58&lt;=80%,'Tabla probabilidad'!$B$8,IF(Z58&lt;=100%,'Tabla probabilidad'!$B$9)))))</f>
        <v>0</v>
      </c>
      <c r="Z58" s="214" t="b">
        <f>IF(R58="Preventivo",(J55-(J55*T58)),IF(R58="Detectivo",(J55-(J55*T58)),IF(R58="Correctivo",(J55))))</f>
        <v>0</v>
      </c>
      <c r="AA58" s="319"/>
      <c r="AB58" s="319"/>
      <c r="AC58" s="214" t="b">
        <f t="shared" si="21"/>
        <v>0</v>
      </c>
      <c r="AD58" s="214" t="b">
        <f t="shared" si="32"/>
        <v>0</v>
      </c>
      <c r="AE58" s="319"/>
      <c r="AF58" s="319"/>
      <c r="AG58" s="316"/>
      <c r="AH58" s="316"/>
      <c r="AI58" s="320"/>
      <c r="AJ58" s="320"/>
      <c r="AK58" s="320"/>
      <c r="AL58" s="320"/>
      <c r="AM58" s="320"/>
      <c r="AN58" s="320"/>
      <c r="AO58" s="215"/>
      <c r="AP58" s="215"/>
      <c r="AQ58" s="215"/>
      <c r="AR58" s="215"/>
      <c r="AS58" s="215"/>
      <c r="AT58" s="215"/>
      <c r="AU58" s="215"/>
      <c r="AV58" s="215"/>
      <c r="AW58" s="215"/>
      <c r="AX58" s="215"/>
      <c r="AY58" s="215"/>
      <c r="AZ58" s="215"/>
      <c r="BA58" s="215"/>
      <c r="BB58" s="215"/>
      <c r="BC58" s="215"/>
      <c r="BD58" s="215"/>
      <c r="BE58" s="215"/>
      <c r="BF58" s="215"/>
      <c r="BG58" s="215"/>
      <c r="BH58" s="215"/>
      <c r="BI58" s="215"/>
      <c r="BJ58" s="215"/>
      <c r="BK58" s="215"/>
      <c r="BL58" s="215"/>
      <c r="BM58" s="215"/>
      <c r="BN58" s="215"/>
      <c r="BO58" s="215"/>
      <c r="BP58" s="215"/>
      <c r="BQ58" s="215"/>
      <c r="BR58" s="215"/>
      <c r="BS58" s="215"/>
      <c r="BT58" s="215"/>
      <c r="BU58" s="215"/>
      <c r="BV58" s="215"/>
      <c r="BW58" s="215"/>
      <c r="BX58" s="215"/>
      <c r="BY58" s="215"/>
      <c r="BZ58" s="215"/>
      <c r="CA58" s="215"/>
      <c r="CB58" s="215"/>
      <c r="CC58" s="215"/>
      <c r="CD58" s="215"/>
      <c r="CE58" s="215"/>
      <c r="CF58" s="215"/>
      <c r="CG58" s="215"/>
      <c r="CH58" s="215"/>
      <c r="CI58" s="215"/>
      <c r="CJ58" s="215"/>
      <c r="CK58" s="215"/>
      <c r="CL58" s="215"/>
      <c r="CM58" s="215"/>
      <c r="CN58" s="215"/>
      <c r="CO58" s="215"/>
      <c r="CP58" s="215"/>
      <c r="CQ58" s="215"/>
      <c r="CR58" s="215"/>
      <c r="CS58" s="215"/>
      <c r="CT58" s="215"/>
      <c r="CU58" s="215"/>
      <c r="CV58" s="215"/>
      <c r="CW58" s="215"/>
      <c r="CX58" s="215"/>
      <c r="CY58" s="215"/>
      <c r="CZ58" s="215"/>
      <c r="DA58" s="215"/>
      <c r="DB58" s="215"/>
      <c r="DC58" s="215"/>
      <c r="DD58" s="215"/>
      <c r="DE58" s="215"/>
      <c r="DF58" s="215"/>
      <c r="DG58" s="215"/>
      <c r="DH58" s="215"/>
      <c r="DI58" s="215"/>
      <c r="DJ58" s="215"/>
      <c r="DK58" s="215"/>
      <c r="DL58" s="215"/>
      <c r="DM58" s="215"/>
      <c r="DN58" s="215"/>
      <c r="DO58" s="215"/>
      <c r="DP58" s="215"/>
      <c r="DQ58" s="215"/>
      <c r="DR58" s="215"/>
      <c r="DS58" s="215"/>
      <c r="DT58" s="215"/>
      <c r="DU58" s="215"/>
      <c r="DV58" s="215"/>
      <c r="DW58" s="215"/>
      <c r="DX58" s="215"/>
      <c r="DY58" s="215"/>
      <c r="DZ58" s="215"/>
      <c r="EA58" s="215"/>
      <c r="EB58" s="215"/>
      <c r="EC58" s="215"/>
      <c r="ED58" s="215"/>
      <c r="EE58" s="215"/>
      <c r="EF58" s="215"/>
      <c r="EG58" s="215"/>
      <c r="EH58" s="215"/>
      <c r="EI58" s="215"/>
      <c r="EJ58" s="215"/>
      <c r="EK58" s="215"/>
      <c r="EL58" s="215"/>
      <c r="EM58" s="215"/>
      <c r="EN58" s="215"/>
      <c r="EO58" s="215"/>
      <c r="EP58" s="215"/>
      <c r="EQ58" s="215"/>
      <c r="ER58" s="215"/>
      <c r="ES58" s="215"/>
      <c r="ET58" s="215"/>
      <c r="EU58" s="215"/>
      <c r="EV58" s="215"/>
      <c r="EW58" s="215"/>
      <c r="EX58" s="215"/>
      <c r="EY58" s="215"/>
      <c r="EZ58" s="215"/>
      <c r="FA58" s="215"/>
      <c r="FB58" s="215"/>
      <c r="FC58" s="215"/>
      <c r="FD58" s="215"/>
      <c r="FE58" s="215"/>
      <c r="FF58" s="215"/>
      <c r="FG58" s="215"/>
      <c r="FH58" s="215"/>
      <c r="FI58" s="215"/>
      <c r="FJ58" s="215"/>
      <c r="FK58" s="215"/>
      <c r="FL58" s="215"/>
      <c r="FM58" s="215"/>
      <c r="FN58" s="215"/>
      <c r="FO58" s="215"/>
      <c r="FP58" s="215"/>
      <c r="FQ58" s="215"/>
      <c r="FR58" s="215"/>
      <c r="FS58" s="215"/>
      <c r="FT58" s="215"/>
      <c r="FU58" s="215"/>
      <c r="FV58" s="215"/>
      <c r="FW58" s="215"/>
      <c r="FX58" s="215"/>
      <c r="FY58" s="215"/>
      <c r="FZ58" s="215"/>
      <c r="GA58" s="215"/>
      <c r="GB58" s="215"/>
      <c r="GC58" s="215"/>
      <c r="GD58" s="215"/>
      <c r="GE58" s="215"/>
      <c r="GF58" s="215"/>
      <c r="GG58" s="215"/>
      <c r="GH58" s="215"/>
      <c r="GI58" s="215"/>
      <c r="GJ58" s="215"/>
      <c r="GK58" s="215"/>
      <c r="GL58" s="215"/>
      <c r="GM58" s="215"/>
      <c r="GN58" s="215"/>
      <c r="GO58" s="215"/>
      <c r="GP58" s="215"/>
      <c r="GQ58" s="215"/>
      <c r="GR58" s="215"/>
      <c r="GS58" s="215"/>
      <c r="GT58" s="215"/>
      <c r="GU58" s="215"/>
      <c r="GV58" s="215"/>
      <c r="GW58" s="215"/>
      <c r="GX58" s="215"/>
      <c r="GY58" s="215"/>
      <c r="GZ58" s="215"/>
      <c r="HA58" s="215"/>
      <c r="HB58" s="215"/>
      <c r="HC58" s="215"/>
      <c r="HD58" s="215"/>
      <c r="HE58" s="215"/>
      <c r="HF58" s="215"/>
      <c r="HG58" s="215"/>
      <c r="HH58" s="215"/>
      <c r="HI58" s="215"/>
      <c r="HJ58" s="215"/>
      <c r="HK58" s="215"/>
      <c r="HL58" s="215"/>
      <c r="HM58" s="215"/>
      <c r="HN58" s="215"/>
      <c r="HO58" s="215"/>
      <c r="HP58" s="215"/>
      <c r="HQ58" s="215"/>
      <c r="HR58" s="215"/>
      <c r="HS58" s="215"/>
      <c r="HT58" s="215"/>
      <c r="HU58" s="215"/>
      <c r="HV58" s="215"/>
      <c r="HW58" s="215"/>
      <c r="HX58" s="215"/>
      <c r="HY58" s="215"/>
      <c r="HZ58" s="215"/>
      <c r="IA58" s="215"/>
      <c r="IB58" s="215"/>
      <c r="IC58" s="215"/>
      <c r="ID58" s="215"/>
      <c r="IE58" s="215"/>
      <c r="IF58" s="215"/>
      <c r="IG58" s="215"/>
      <c r="IH58" s="215"/>
      <c r="II58" s="215"/>
      <c r="IJ58" s="215"/>
      <c r="IK58" s="215"/>
      <c r="IL58" s="215"/>
      <c r="IM58" s="215"/>
      <c r="IN58" s="215"/>
      <c r="IO58" s="215"/>
      <c r="IP58" s="215"/>
      <c r="IQ58" s="215"/>
      <c r="IR58" s="215"/>
      <c r="IS58" s="215"/>
      <c r="IT58" s="215"/>
      <c r="IU58" s="215"/>
      <c r="IV58" s="215"/>
      <c r="IW58" s="215"/>
      <c r="IX58" s="215"/>
      <c r="IY58" s="215"/>
      <c r="IZ58" s="215"/>
      <c r="JA58" s="215"/>
      <c r="JB58" s="215"/>
      <c r="JC58" s="215"/>
      <c r="JD58" s="215"/>
      <c r="JE58" s="215"/>
      <c r="JF58" s="215"/>
      <c r="JG58" s="215"/>
      <c r="JH58" s="215"/>
      <c r="JI58" s="215"/>
      <c r="JJ58" s="215"/>
      <c r="JK58" s="215"/>
      <c r="JL58" s="215"/>
      <c r="JM58" s="215"/>
      <c r="JN58" s="215"/>
      <c r="JO58" s="215"/>
      <c r="JP58" s="215"/>
      <c r="JQ58" s="215"/>
      <c r="JR58" s="215"/>
      <c r="JS58" s="215"/>
      <c r="JT58" s="215"/>
      <c r="JU58" s="215"/>
      <c r="JV58" s="215"/>
      <c r="JW58" s="215"/>
      <c r="JX58" s="215"/>
      <c r="JY58" s="215"/>
      <c r="JZ58" s="215"/>
      <c r="KA58" s="215"/>
      <c r="KB58" s="215"/>
      <c r="KC58" s="215"/>
      <c r="KD58" s="215"/>
      <c r="KE58" s="215"/>
      <c r="KF58" s="215"/>
      <c r="KG58" s="215"/>
      <c r="KH58" s="215"/>
      <c r="KI58" s="215"/>
      <c r="KJ58" s="215"/>
      <c r="KK58" s="215"/>
      <c r="KL58" s="215"/>
    </row>
    <row r="59" spans="1:298" s="216" customFormat="1" ht="6.75" hidden="1" customHeight="1" x14ac:dyDescent="0.2">
      <c r="A59" s="316"/>
      <c r="B59" s="316"/>
      <c r="C59" s="316"/>
      <c r="D59" s="321"/>
      <c r="E59" s="316"/>
      <c r="F59" s="316"/>
      <c r="G59" s="316"/>
      <c r="H59" s="316"/>
      <c r="I59" s="316"/>
      <c r="J59" s="319"/>
      <c r="K59" s="316"/>
      <c r="L59" s="322"/>
      <c r="M59" s="322"/>
      <c r="N59" s="316"/>
      <c r="O59" s="213">
        <v>5</v>
      </c>
      <c r="P59" s="219"/>
      <c r="Q59" s="213" t="b">
        <f t="shared" si="20"/>
        <v>0</v>
      </c>
      <c r="R59" s="213"/>
      <c r="S59" s="213"/>
      <c r="T59" s="214" t="e">
        <f>VLOOKUP(R59&amp;S59,Hoja1!$Q$4:$R$9,2,0)</f>
        <v>#N/A</v>
      </c>
      <c r="U59" s="213"/>
      <c r="V59" s="213"/>
      <c r="W59" s="213"/>
      <c r="X59" s="214" t="b">
        <f t="shared" si="31"/>
        <v>0</v>
      </c>
      <c r="Y59" s="214" t="b">
        <f>IF(Z59&lt;=20%,'Tabla probabilidad'!$B$5,IF(Z59&lt;=40%,'Tabla probabilidad'!$B$6,IF(Z59&lt;=60%,'Tabla probabilidad'!$B$7,IF(Z59&lt;=80%,'Tabla probabilidad'!$B$8,IF(Z59&lt;=100%,'Tabla probabilidad'!$B$9)))))</f>
        <v>0</v>
      </c>
      <c r="Z59" s="214" t="b">
        <f>IF(R59="Preventivo",(J55-(J55*T59)),IF(R59="Detectivo",(J55-(J55*T59)),IF(R59="Correctivo",(J55))))</f>
        <v>0</v>
      </c>
      <c r="AA59" s="319"/>
      <c r="AB59" s="319"/>
      <c r="AC59" s="214" t="b">
        <f t="shared" si="21"/>
        <v>0</v>
      </c>
      <c r="AD59" s="214" t="b">
        <f t="shared" si="32"/>
        <v>0</v>
      </c>
      <c r="AE59" s="319"/>
      <c r="AF59" s="319"/>
      <c r="AG59" s="316"/>
      <c r="AH59" s="316"/>
      <c r="AI59" s="320"/>
      <c r="AJ59" s="320"/>
      <c r="AK59" s="320"/>
      <c r="AL59" s="320"/>
      <c r="AM59" s="320"/>
      <c r="AN59" s="320"/>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5"/>
      <c r="BR59" s="215"/>
      <c r="BS59" s="215"/>
      <c r="BT59" s="215"/>
      <c r="BU59" s="215"/>
      <c r="BV59" s="215"/>
      <c r="BW59" s="215"/>
      <c r="BX59" s="215"/>
      <c r="BY59" s="215"/>
      <c r="BZ59" s="215"/>
      <c r="CA59" s="215"/>
      <c r="CB59" s="215"/>
      <c r="CC59" s="215"/>
      <c r="CD59" s="215"/>
      <c r="CE59" s="215"/>
      <c r="CF59" s="215"/>
      <c r="CG59" s="215"/>
      <c r="CH59" s="215"/>
      <c r="CI59" s="215"/>
      <c r="CJ59" s="215"/>
      <c r="CK59" s="215"/>
      <c r="CL59" s="215"/>
      <c r="CM59" s="215"/>
      <c r="CN59" s="215"/>
      <c r="CO59" s="215"/>
      <c r="CP59" s="215"/>
      <c r="CQ59" s="215"/>
      <c r="CR59" s="215"/>
      <c r="CS59" s="215"/>
      <c r="CT59" s="215"/>
      <c r="CU59" s="215"/>
      <c r="CV59" s="215"/>
      <c r="CW59" s="215"/>
      <c r="CX59" s="215"/>
      <c r="CY59" s="215"/>
      <c r="CZ59" s="215"/>
      <c r="DA59" s="215"/>
      <c r="DB59" s="215"/>
      <c r="DC59" s="215"/>
      <c r="DD59" s="215"/>
      <c r="DE59" s="215"/>
      <c r="DF59" s="215"/>
      <c r="DG59" s="215"/>
      <c r="DH59" s="215"/>
      <c r="DI59" s="215"/>
      <c r="DJ59" s="215"/>
      <c r="DK59" s="215"/>
      <c r="DL59" s="215"/>
      <c r="DM59" s="215"/>
      <c r="DN59" s="215"/>
      <c r="DO59" s="215"/>
      <c r="DP59" s="215"/>
      <c r="DQ59" s="215"/>
      <c r="DR59" s="215"/>
      <c r="DS59" s="215"/>
      <c r="DT59" s="215"/>
      <c r="DU59" s="215"/>
      <c r="DV59" s="215"/>
      <c r="DW59" s="215"/>
      <c r="DX59" s="215"/>
      <c r="DY59" s="215"/>
      <c r="DZ59" s="215"/>
      <c r="EA59" s="215"/>
      <c r="EB59" s="215"/>
      <c r="EC59" s="215"/>
      <c r="ED59" s="215"/>
      <c r="EE59" s="215"/>
      <c r="EF59" s="215"/>
      <c r="EG59" s="215"/>
      <c r="EH59" s="215"/>
      <c r="EI59" s="215"/>
      <c r="EJ59" s="215"/>
      <c r="EK59" s="215"/>
      <c r="EL59" s="215"/>
      <c r="EM59" s="215"/>
      <c r="EN59" s="215"/>
      <c r="EO59" s="215"/>
      <c r="EP59" s="215"/>
      <c r="EQ59" s="215"/>
      <c r="ER59" s="215"/>
      <c r="ES59" s="215"/>
      <c r="ET59" s="215"/>
      <c r="EU59" s="215"/>
      <c r="EV59" s="215"/>
      <c r="EW59" s="215"/>
      <c r="EX59" s="215"/>
      <c r="EY59" s="215"/>
      <c r="EZ59" s="215"/>
      <c r="FA59" s="215"/>
      <c r="FB59" s="215"/>
      <c r="FC59" s="215"/>
      <c r="FD59" s="215"/>
      <c r="FE59" s="215"/>
      <c r="FF59" s="215"/>
      <c r="FG59" s="215"/>
      <c r="FH59" s="215"/>
      <c r="FI59" s="215"/>
      <c r="FJ59" s="215"/>
      <c r="FK59" s="215"/>
      <c r="FL59" s="215"/>
      <c r="FM59" s="215"/>
      <c r="FN59" s="215"/>
      <c r="FO59" s="215"/>
      <c r="FP59" s="215"/>
      <c r="FQ59" s="215"/>
      <c r="FR59" s="215"/>
      <c r="FS59" s="215"/>
      <c r="FT59" s="215"/>
      <c r="FU59" s="215"/>
      <c r="FV59" s="215"/>
      <c r="FW59" s="215"/>
      <c r="FX59" s="215"/>
      <c r="FY59" s="215"/>
      <c r="FZ59" s="215"/>
      <c r="GA59" s="215"/>
      <c r="GB59" s="215"/>
      <c r="GC59" s="215"/>
      <c r="GD59" s="215"/>
      <c r="GE59" s="215"/>
      <c r="GF59" s="215"/>
      <c r="GG59" s="215"/>
      <c r="GH59" s="215"/>
      <c r="GI59" s="215"/>
      <c r="GJ59" s="215"/>
      <c r="GK59" s="215"/>
      <c r="GL59" s="215"/>
      <c r="GM59" s="215"/>
      <c r="GN59" s="215"/>
      <c r="GO59" s="215"/>
      <c r="GP59" s="215"/>
      <c r="GQ59" s="215"/>
      <c r="GR59" s="215"/>
      <c r="GS59" s="215"/>
      <c r="GT59" s="215"/>
      <c r="GU59" s="215"/>
      <c r="GV59" s="215"/>
      <c r="GW59" s="215"/>
      <c r="GX59" s="215"/>
      <c r="GY59" s="215"/>
      <c r="GZ59" s="215"/>
      <c r="HA59" s="215"/>
      <c r="HB59" s="215"/>
      <c r="HC59" s="215"/>
      <c r="HD59" s="215"/>
      <c r="HE59" s="215"/>
      <c r="HF59" s="215"/>
      <c r="HG59" s="215"/>
      <c r="HH59" s="215"/>
      <c r="HI59" s="215"/>
      <c r="HJ59" s="215"/>
      <c r="HK59" s="215"/>
      <c r="HL59" s="215"/>
      <c r="HM59" s="215"/>
      <c r="HN59" s="215"/>
      <c r="HO59" s="215"/>
      <c r="HP59" s="215"/>
      <c r="HQ59" s="215"/>
      <c r="HR59" s="215"/>
      <c r="HS59" s="215"/>
      <c r="HT59" s="215"/>
      <c r="HU59" s="215"/>
      <c r="HV59" s="215"/>
      <c r="HW59" s="215"/>
      <c r="HX59" s="215"/>
      <c r="HY59" s="215"/>
      <c r="HZ59" s="215"/>
      <c r="IA59" s="215"/>
      <c r="IB59" s="215"/>
      <c r="IC59" s="215"/>
      <c r="ID59" s="215"/>
      <c r="IE59" s="215"/>
      <c r="IF59" s="215"/>
      <c r="IG59" s="215"/>
      <c r="IH59" s="215"/>
      <c r="II59" s="215"/>
      <c r="IJ59" s="215"/>
      <c r="IK59" s="215"/>
      <c r="IL59" s="215"/>
      <c r="IM59" s="215"/>
      <c r="IN59" s="215"/>
      <c r="IO59" s="215"/>
      <c r="IP59" s="215"/>
      <c r="IQ59" s="215"/>
      <c r="IR59" s="215"/>
      <c r="IS59" s="215"/>
      <c r="IT59" s="215"/>
      <c r="IU59" s="215"/>
      <c r="IV59" s="215"/>
      <c r="IW59" s="215"/>
      <c r="IX59" s="215"/>
      <c r="IY59" s="215"/>
      <c r="IZ59" s="215"/>
      <c r="JA59" s="215"/>
      <c r="JB59" s="215"/>
      <c r="JC59" s="215"/>
      <c r="JD59" s="215"/>
      <c r="JE59" s="215"/>
      <c r="JF59" s="215"/>
      <c r="JG59" s="215"/>
      <c r="JH59" s="215"/>
      <c r="JI59" s="215"/>
      <c r="JJ59" s="215"/>
      <c r="JK59" s="215"/>
      <c r="JL59" s="215"/>
      <c r="JM59" s="215"/>
      <c r="JN59" s="215"/>
      <c r="JO59" s="215"/>
      <c r="JP59" s="215"/>
      <c r="JQ59" s="215"/>
      <c r="JR59" s="215"/>
      <c r="JS59" s="215"/>
      <c r="JT59" s="215"/>
      <c r="JU59" s="215"/>
      <c r="JV59" s="215"/>
      <c r="JW59" s="215"/>
      <c r="JX59" s="215"/>
      <c r="JY59" s="215"/>
      <c r="JZ59" s="215"/>
      <c r="KA59" s="215"/>
      <c r="KB59" s="215"/>
      <c r="KC59" s="215"/>
      <c r="KD59" s="215"/>
      <c r="KE59" s="215"/>
      <c r="KF59" s="215"/>
      <c r="KG59" s="215"/>
      <c r="KH59" s="215"/>
      <c r="KI59" s="215"/>
      <c r="KJ59" s="215"/>
      <c r="KK59" s="215"/>
      <c r="KL59" s="215"/>
    </row>
    <row r="60" spans="1:298" s="216" customFormat="1" ht="12.75" x14ac:dyDescent="0.2">
      <c r="A60" s="220"/>
      <c r="B60" s="220"/>
      <c r="C60" s="220"/>
      <c r="D60" s="220"/>
      <c r="E60" s="220"/>
      <c r="F60" s="220"/>
      <c r="G60" s="220"/>
      <c r="H60" s="220"/>
      <c r="I60" s="220"/>
      <c r="J60" s="220"/>
      <c r="K60" s="220"/>
      <c r="L60" s="220"/>
      <c r="M60" s="220"/>
      <c r="N60" s="220"/>
      <c r="O60" s="220"/>
      <c r="P60" s="222"/>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215"/>
      <c r="BW60" s="215"/>
      <c r="BX60" s="215"/>
      <c r="BY60" s="215"/>
      <c r="BZ60" s="215"/>
      <c r="CA60" s="215"/>
      <c r="CB60" s="215"/>
      <c r="CC60" s="215"/>
      <c r="CD60" s="215"/>
      <c r="CE60" s="215"/>
      <c r="CF60" s="215"/>
      <c r="CG60" s="215"/>
      <c r="CH60" s="215"/>
      <c r="CI60" s="215"/>
      <c r="CJ60" s="215"/>
      <c r="CK60" s="215"/>
      <c r="CL60" s="215"/>
      <c r="CM60" s="215"/>
      <c r="CN60" s="215"/>
      <c r="CO60" s="215"/>
      <c r="CP60" s="215"/>
      <c r="CQ60" s="215"/>
      <c r="CR60" s="215"/>
      <c r="CS60" s="215"/>
      <c r="CT60" s="215"/>
      <c r="CU60" s="215"/>
      <c r="CV60" s="215"/>
      <c r="CW60" s="215"/>
      <c r="CX60" s="215"/>
      <c r="CY60" s="215"/>
      <c r="CZ60" s="215"/>
      <c r="DA60" s="215"/>
      <c r="DB60" s="215"/>
      <c r="DC60" s="215"/>
      <c r="DD60" s="215"/>
      <c r="DE60" s="215"/>
      <c r="DF60" s="215"/>
      <c r="DG60" s="215"/>
      <c r="DH60" s="215"/>
      <c r="DI60" s="215"/>
      <c r="DJ60" s="215"/>
      <c r="DK60" s="215"/>
      <c r="DL60" s="215"/>
      <c r="DM60" s="215"/>
      <c r="DN60" s="215"/>
      <c r="DO60" s="215"/>
      <c r="DP60" s="215"/>
      <c r="DQ60" s="215"/>
      <c r="DR60" s="215"/>
      <c r="DS60" s="215"/>
      <c r="DT60" s="215"/>
      <c r="DU60" s="215"/>
      <c r="DV60" s="215"/>
      <c r="DW60" s="215"/>
      <c r="DX60" s="215"/>
      <c r="DY60" s="215"/>
      <c r="DZ60" s="215"/>
      <c r="EA60" s="215"/>
      <c r="EB60" s="215"/>
      <c r="EC60" s="215"/>
      <c r="ED60" s="215"/>
      <c r="EE60" s="215"/>
      <c r="EF60" s="215"/>
      <c r="EG60" s="215"/>
      <c r="EH60" s="215"/>
      <c r="EI60" s="215"/>
      <c r="EJ60" s="215"/>
      <c r="EK60" s="215"/>
      <c r="EL60" s="215"/>
      <c r="EM60" s="215"/>
      <c r="EN60" s="215"/>
      <c r="EO60" s="215"/>
      <c r="EP60" s="215"/>
      <c r="EQ60" s="215"/>
      <c r="ER60" s="215"/>
      <c r="ES60" s="215"/>
      <c r="ET60" s="215"/>
      <c r="EU60" s="215"/>
      <c r="EV60" s="215"/>
      <c r="EW60" s="215"/>
      <c r="EX60" s="215"/>
      <c r="EY60" s="215"/>
      <c r="EZ60" s="215"/>
      <c r="FA60" s="215"/>
      <c r="FB60" s="215"/>
      <c r="FC60" s="215"/>
      <c r="FD60" s="215"/>
      <c r="FE60" s="215"/>
      <c r="FF60" s="215"/>
      <c r="FG60" s="215"/>
      <c r="FH60" s="215"/>
      <c r="FI60" s="215"/>
      <c r="FJ60" s="215"/>
      <c r="FK60" s="215"/>
      <c r="FL60" s="215"/>
      <c r="FM60" s="215"/>
      <c r="FN60" s="215"/>
      <c r="FO60" s="215"/>
      <c r="FP60" s="215"/>
      <c r="FQ60" s="215"/>
      <c r="FR60" s="215"/>
      <c r="FS60" s="215"/>
      <c r="FT60" s="215"/>
      <c r="FU60" s="215"/>
      <c r="FV60" s="215"/>
      <c r="FW60" s="215"/>
      <c r="FX60" s="215"/>
      <c r="FY60" s="215"/>
      <c r="FZ60" s="215"/>
      <c r="GA60" s="215"/>
      <c r="GB60" s="215"/>
      <c r="GC60" s="215"/>
      <c r="GD60" s="215"/>
      <c r="GE60" s="215"/>
      <c r="GF60" s="215"/>
      <c r="GG60" s="215"/>
      <c r="GH60" s="215"/>
      <c r="GI60" s="215"/>
      <c r="GJ60" s="215"/>
      <c r="GK60" s="215"/>
      <c r="GL60" s="215"/>
      <c r="GM60" s="215"/>
      <c r="GN60" s="215"/>
      <c r="GO60" s="215"/>
      <c r="GP60" s="215"/>
      <c r="GQ60" s="215"/>
      <c r="GR60" s="215"/>
      <c r="GS60" s="215"/>
      <c r="GT60" s="215"/>
      <c r="GU60" s="215"/>
      <c r="GV60" s="215"/>
      <c r="GW60" s="215"/>
      <c r="GX60" s="215"/>
      <c r="GY60" s="215"/>
      <c r="GZ60" s="215"/>
      <c r="HA60" s="215"/>
      <c r="HB60" s="215"/>
      <c r="HC60" s="215"/>
      <c r="HD60" s="215"/>
      <c r="HE60" s="215"/>
      <c r="HF60" s="215"/>
      <c r="HG60" s="215"/>
      <c r="HH60" s="215"/>
      <c r="HI60" s="215"/>
      <c r="HJ60" s="215"/>
      <c r="HK60" s="215"/>
      <c r="HL60" s="215"/>
      <c r="HM60" s="215"/>
      <c r="HN60" s="215"/>
      <c r="HO60" s="215"/>
      <c r="HP60" s="215"/>
      <c r="HQ60" s="215"/>
      <c r="HR60" s="215"/>
      <c r="HS60" s="215"/>
      <c r="HT60" s="215"/>
      <c r="HU60" s="215"/>
      <c r="HV60" s="215"/>
      <c r="HW60" s="215"/>
      <c r="HX60" s="215"/>
      <c r="HY60" s="215"/>
      <c r="HZ60" s="215"/>
      <c r="IA60" s="215"/>
      <c r="IB60" s="215"/>
      <c r="IC60" s="215"/>
      <c r="ID60" s="215"/>
      <c r="IE60" s="215"/>
      <c r="IF60" s="215"/>
      <c r="IG60" s="215"/>
      <c r="IH60" s="215"/>
      <c r="II60" s="215"/>
      <c r="IJ60" s="215"/>
      <c r="IK60" s="215"/>
      <c r="IL60" s="215"/>
      <c r="IM60" s="215"/>
      <c r="IN60" s="215"/>
      <c r="IO60" s="215"/>
      <c r="IP60" s="215"/>
      <c r="IQ60" s="215"/>
      <c r="IR60" s="215"/>
      <c r="IS60" s="215"/>
      <c r="IT60" s="215"/>
      <c r="IU60" s="215"/>
      <c r="IV60" s="215"/>
      <c r="IW60" s="215"/>
      <c r="IX60" s="215"/>
      <c r="IY60" s="215"/>
      <c r="IZ60" s="215"/>
      <c r="JA60" s="215"/>
      <c r="JB60" s="215"/>
      <c r="JC60" s="215"/>
      <c r="JD60" s="215"/>
      <c r="JE60" s="215"/>
      <c r="JF60" s="215"/>
      <c r="JG60" s="215"/>
      <c r="JH60" s="215"/>
      <c r="JI60" s="215"/>
      <c r="JJ60" s="215"/>
      <c r="JK60" s="215"/>
      <c r="JL60" s="215"/>
      <c r="JM60" s="215"/>
      <c r="JN60" s="215"/>
      <c r="JO60" s="215"/>
      <c r="JP60" s="215"/>
      <c r="JQ60" s="215"/>
      <c r="JR60" s="215"/>
      <c r="JS60" s="215"/>
      <c r="JT60" s="215"/>
      <c r="JU60" s="215"/>
      <c r="JV60" s="215"/>
      <c r="JW60" s="215"/>
      <c r="JX60" s="215"/>
      <c r="JY60" s="215"/>
      <c r="JZ60" s="215"/>
      <c r="KA60" s="215"/>
      <c r="KB60" s="215"/>
      <c r="KC60" s="215"/>
      <c r="KD60" s="215"/>
      <c r="KE60" s="215"/>
      <c r="KF60" s="215"/>
      <c r="KG60" s="215"/>
      <c r="KH60" s="215"/>
      <c r="KI60" s="215"/>
      <c r="KJ60" s="215"/>
      <c r="KK60" s="215"/>
      <c r="KL60" s="215"/>
    </row>
    <row r="61" spans="1:298" s="216" customFormat="1" ht="12.75" x14ac:dyDescent="0.2">
      <c r="A61" s="152"/>
      <c r="B61" s="152"/>
      <c r="C61" s="152"/>
      <c r="D61" s="152"/>
      <c r="E61" s="152"/>
      <c r="F61" s="152"/>
      <c r="G61" s="152"/>
      <c r="H61" s="152"/>
      <c r="I61" s="152"/>
      <c r="J61" s="152"/>
      <c r="K61" s="152"/>
      <c r="L61" s="152"/>
      <c r="M61" s="152"/>
      <c r="N61" s="152"/>
      <c r="O61" s="152"/>
      <c r="P61" s="186"/>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215"/>
      <c r="AP61" s="215"/>
      <c r="AQ61" s="215"/>
      <c r="AR61" s="215"/>
      <c r="AS61" s="215"/>
      <c r="AT61" s="215"/>
      <c r="AU61" s="215"/>
      <c r="AV61" s="215"/>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5"/>
      <c r="CK61" s="215"/>
      <c r="CL61" s="215"/>
      <c r="CM61" s="215"/>
      <c r="CN61" s="215"/>
      <c r="CO61" s="215"/>
      <c r="CP61" s="215"/>
      <c r="CQ61" s="215"/>
      <c r="CR61" s="215"/>
      <c r="CS61" s="215"/>
      <c r="CT61" s="215"/>
      <c r="CU61" s="215"/>
      <c r="CV61" s="215"/>
      <c r="CW61" s="215"/>
      <c r="CX61" s="215"/>
      <c r="CY61" s="215"/>
      <c r="CZ61" s="215"/>
      <c r="DA61" s="215"/>
      <c r="DB61" s="215"/>
      <c r="DC61" s="215"/>
      <c r="DD61" s="215"/>
      <c r="DE61" s="215"/>
      <c r="DF61" s="215"/>
      <c r="DG61" s="215"/>
      <c r="DH61" s="215"/>
      <c r="DI61" s="215"/>
      <c r="DJ61" s="215"/>
      <c r="DK61" s="215"/>
      <c r="DL61" s="215"/>
      <c r="DM61" s="215"/>
      <c r="DN61" s="215"/>
      <c r="DO61" s="215"/>
      <c r="DP61" s="215"/>
      <c r="DQ61" s="215"/>
      <c r="DR61" s="215"/>
      <c r="DS61" s="215"/>
      <c r="DT61" s="215"/>
      <c r="DU61" s="215"/>
      <c r="DV61" s="215"/>
      <c r="DW61" s="215"/>
      <c r="DX61" s="215"/>
      <c r="DY61" s="215"/>
      <c r="DZ61" s="215"/>
      <c r="EA61" s="215"/>
      <c r="EB61" s="215"/>
      <c r="EC61" s="215"/>
      <c r="ED61" s="215"/>
      <c r="EE61" s="215"/>
      <c r="EF61" s="215"/>
      <c r="EG61" s="215"/>
      <c r="EH61" s="215"/>
      <c r="EI61" s="215"/>
      <c r="EJ61" s="215"/>
      <c r="EK61" s="215"/>
      <c r="EL61" s="215"/>
      <c r="EM61" s="215"/>
      <c r="EN61" s="215"/>
      <c r="EO61" s="215"/>
      <c r="EP61" s="215"/>
      <c r="EQ61" s="215"/>
      <c r="ER61" s="215"/>
      <c r="ES61" s="215"/>
      <c r="ET61" s="215"/>
      <c r="EU61" s="215"/>
      <c r="EV61" s="215"/>
      <c r="EW61" s="215"/>
      <c r="EX61" s="215"/>
      <c r="EY61" s="215"/>
      <c r="EZ61" s="215"/>
      <c r="FA61" s="215"/>
      <c r="FB61" s="215"/>
      <c r="FC61" s="215"/>
      <c r="FD61" s="215"/>
      <c r="FE61" s="215"/>
      <c r="FF61" s="215"/>
      <c r="FG61" s="215"/>
      <c r="FH61" s="215"/>
      <c r="FI61" s="215"/>
      <c r="FJ61" s="215"/>
      <c r="FK61" s="215"/>
      <c r="FL61" s="215"/>
      <c r="FM61" s="215"/>
      <c r="FN61" s="215"/>
      <c r="FO61" s="215"/>
      <c r="FP61" s="215"/>
      <c r="FQ61" s="215"/>
      <c r="FR61" s="215"/>
      <c r="FS61" s="215"/>
      <c r="FT61" s="215"/>
      <c r="FU61" s="215"/>
      <c r="FV61" s="215"/>
      <c r="FW61" s="215"/>
      <c r="FX61" s="215"/>
      <c r="FY61" s="215"/>
      <c r="FZ61" s="215"/>
      <c r="GA61" s="215"/>
      <c r="GB61" s="215"/>
      <c r="GC61" s="215"/>
      <c r="GD61" s="215"/>
      <c r="GE61" s="215"/>
      <c r="GF61" s="215"/>
      <c r="GG61" s="215"/>
      <c r="GH61" s="215"/>
      <c r="GI61" s="215"/>
      <c r="GJ61" s="215"/>
      <c r="GK61" s="215"/>
      <c r="GL61" s="215"/>
      <c r="GM61" s="215"/>
      <c r="GN61" s="215"/>
      <c r="GO61" s="215"/>
      <c r="GP61" s="215"/>
      <c r="GQ61" s="215"/>
      <c r="GR61" s="215"/>
      <c r="GS61" s="215"/>
      <c r="GT61" s="215"/>
      <c r="GU61" s="215"/>
      <c r="GV61" s="215"/>
      <c r="GW61" s="215"/>
      <c r="GX61" s="215"/>
      <c r="GY61" s="215"/>
      <c r="GZ61" s="215"/>
      <c r="HA61" s="215"/>
      <c r="HB61" s="215"/>
      <c r="HC61" s="215"/>
      <c r="HD61" s="215"/>
      <c r="HE61" s="215"/>
      <c r="HF61" s="215"/>
      <c r="HG61" s="215"/>
      <c r="HH61" s="215"/>
      <c r="HI61" s="215"/>
      <c r="HJ61" s="215"/>
      <c r="HK61" s="215"/>
      <c r="HL61" s="215"/>
      <c r="HM61" s="215"/>
      <c r="HN61" s="215"/>
      <c r="HO61" s="215"/>
      <c r="HP61" s="215"/>
      <c r="HQ61" s="215"/>
      <c r="HR61" s="215"/>
      <c r="HS61" s="215"/>
      <c r="HT61" s="215"/>
      <c r="HU61" s="215"/>
      <c r="HV61" s="215"/>
      <c r="HW61" s="215"/>
      <c r="HX61" s="215"/>
      <c r="HY61" s="215"/>
      <c r="HZ61" s="215"/>
      <c r="IA61" s="215"/>
      <c r="IB61" s="215"/>
      <c r="IC61" s="215"/>
      <c r="ID61" s="215"/>
      <c r="IE61" s="215"/>
      <c r="IF61" s="215"/>
      <c r="IG61" s="215"/>
      <c r="IH61" s="215"/>
      <c r="II61" s="215"/>
      <c r="IJ61" s="215"/>
      <c r="IK61" s="215"/>
      <c r="IL61" s="215"/>
      <c r="IM61" s="215"/>
      <c r="IN61" s="215"/>
      <c r="IO61" s="215"/>
      <c r="IP61" s="215"/>
      <c r="IQ61" s="215"/>
      <c r="IR61" s="215"/>
      <c r="IS61" s="215"/>
      <c r="IT61" s="215"/>
      <c r="IU61" s="215"/>
      <c r="IV61" s="215"/>
      <c r="IW61" s="215"/>
      <c r="IX61" s="215"/>
      <c r="IY61" s="215"/>
      <c r="IZ61" s="215"/>
      <c r="JA61" s="215"/>
      <c r="JB61" s="215"/>
      <c r="JC61" s="215"/>
      <c r="JD61" s="215"/>
      <c r="JE61" s="215"/>
      <c r="JF61" s="215"/>
      <c r="JG61" s="215"/>
      <c r="JH61" s="215"/>
      <c r="JI61" s="215"/>
      <c r="JJ61" s="215"/>
      <c r="JK61" s="215"/>
      <c r="JL61" s="215"/>
      <c r="JM61" s="215"/>
      <c r="JN61" s="215"/>
      <c r="JO61" s="215"/>
      <c r="JP61" s="215"/>
      <c r="JQ61" s="215"/>
      <c r="JR61" s="215"/>
      <c r="JS61" s="215"/>
      <c r="JT61" s="215"/>
      <c r="JU61" s="215"/>
      <c r="JV61" s="215"/>
      <c r="JW61" s="215"/>
      <c r="JX61" s="215"/>
      <c r="JY61" s="215"/>
      <c r="JZ61" s="215"/>
      <c r="KA61" s="215"/>
      <c r="KB61" s="215"/>
      <c r="KC61" s="215"/>
      <c r="KD61" s="215"/>
      <c r="KE61" s="215"/>
      <c r="KF61" s="215"/>
      <c r="KG61" s="215"/>
      <c r="KH61" s="215"/>
      <c r="KI61" s="215"/>
      <c r="KJ61" s="215"/>
      <c r="KK61" s="215"/>
      <c r="KL61" s="215"/>
    </row>
    <row r="62" spans="1:298" s="216" customFormat="1" ht="12.75" x14ac:dyDescent="0.2">
      <c r="A62" s="152"/>
      <c r="B62" s="152"/>
      <c r="C62" s="152"/>
      <c r="D62" s="152"/>
      <c r="E62" s="152"/>
      <c r="F62" s="152"/>
      <c r="G62" s="152"/>
      <c r="H62" s="152"/>
      <c r="I62" s="152"/>
      <c r="J62" s="152"/>
      <c r="K62" s="152"/>
      <c r="L62" s="152"/>
      <c r="M62" s="152"/>
      <c r="N62" s="152"/>
      <c r="O62" s="152"/>
      <c r="P62" s="186"/>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5"/>
      <c r="BR62" s="215"/>
      <c r="BS62" s="215"/>
      <c r="BT62" s="215"/>
      <c r="BU62" s="215"/>
      <c r="BV62" s="215"/>
      <c r="BW62" s="215"/>
      <c r="BX62" s="215"/>
      <c r="BY62" s="215"/>
      <c r="BZ62" s="215"/>
      <c r="CA62" s="215"/>
      <c r="CB62" s="215"/>
      <c r="CC62" s="215"/>
      <c r="CD62" s="215"/>
      <c r="CE62" s="215"/>
      <c r="CF62" s="215"/>
      <c r="CG62" s="215"/>
      <c r="CH62" s="215"/>
      <c r="CI62" s="215"/>
      <c r="CJ62" s="215"/>
      <c r="CK62" s="215"/>
      <c r="CL62" s="215"/>
      <c r="CM62" s="215"/>
      <c r="CN62" s="215"/>
      <c r="CO62" s="215"/>
      <c r="CP62" s="215"/>
      <c r="CQ62" s="215"/>
      <c r="CR62" s="215"/>
      <c r="CS62" s="215"/>
      <c r="CT62" s="215"/>
      <c r="CU62" s="215"/>
      <c r="CV62" s="215"/>
      <c r="CW62" s="215"/>
      <c r="CX62" s="215"/>
      <c r="CY62" s="215"/>
      <c r="CZ62" s="215"/>
      <c r="DA62" s="215"/>
      <c r="DB62" s="215"/>
      <c r="DC62" s="215"/>
      <c r="DD62" s="215"/>
      <c r="DE62" s="215"/>
      <c r="DF62" s="215"/>
      <c r="DG62" s="215"/>
      <c r="DH62" s="215"/>
      <c r="DI62" s="215"/>
      <c r="DJ62" s="215"/>
      <c r="DK62" s="215"/>
      <c r="DL62" s="215"/>
      <c r="DM62" s="215"/>
      <c r="DN62" s="215"/>
      <c r="DO62" s="215"/>
      <c r="DP62" s="215"/>
      <c r="DQ62" s="215"/>
      <c r="DR62" s="215"/>
      <c r="DS62" s="215"/>
      <c r="DT62" s="215"/>
      <c r="DU62" s="215"/>
      <c r="DV62" s="215"/>
      <c r="DW62" s="215"/>
      <c r="DX62" s="215"/>
      <c r="DY62" s="215"/>
      <c r="DZ62" s="215"/>
      <c r="EA62" s="215"/>
      <c r="EB62" s="215"/>
      <c r="EC62" s="215"/>
      <c r="ED62" s="215"/>
      <c r="EE62" s="215"/>
      <c r="EF62" s="215"/>
      <c r="EG62" s="215"/>
      <c r="EH62" s="215"/>
      <c r="EI62" s="215"/>
      <c r="EJ62" s="215"/>
      <c r="EK62" s="215"/>
      <c r="EL62" s="215"/>
      <c r="EM62" s="215"/>
      <c r="EN62" s="215"/>
      <c r="EO62" s="215"/>
      <c r="EP62" s="215"/>
      <c r="EQ62" s="215"/>
      <c r="ER62" s="215"/>
      <c r="ES62" s="215"/>
      <c r="ET62" s="215"/>
      <c r="EU62" s="215"/>
      <c r="EV62" s="215"/>
      <c r="EW62" s="215"/>
      <c r="EX62" s="215"/>
      <c r="EY62" s="215"/>
      <c r="EZ62" s="215"/>
      <c r="FA62" s="215"/>
      <c r="FB62" s="215"/>
      <c r="FC62" s="215"/>
      <c r="FD62" s="215"/>
      <c r="FE62" s="215"/>
      <c r="FF62" s="215"/>
      <c r="FG62" s="215"/>
      <c r="FH62" s="215"/>
      <c r="FI62" s="215"/>
      <c r="FJ62" s="215"/>
      <c r="FK62" s="215"/>
      <c r="FL62" s="215"/>
      <c r="FM62" s="215"/>
      <c r="FN62" s="215"/>
      <c r="FO62" s="215"/>
      <c r="FP62" s="215"/>
      <c r="FQ62" s="215"/>
      <c r="FR62" s="215"/>
      <c r="FS62" s="215"/>
      <c r="FT62" s="215"/>
      <c r="FU62" s="215"/>
      <c r="FV62" s="215"/>
      <c r="FW62" s="215"/>
      <c r="FX62" s="215"/>
      <c r="FY62" s="215"/>
      <c r="FZ62" s="215"/>
      <c r="GA62" s="215"/>
      <c r="GB62" s="215"/>
      <c r="GC62" s="215"/>
      <c r="GD62" s="215"/>
      <c r="GE62" s="215"/>
      <c r="GF62" s="215"/>
      <c r="GG62" s="215"/>
      <c r="GH62" s="215"/>
      <c r="GI62" s="215"/>
      <c r="GJ62" s="215"/>
      <c r="GK62" s="215"/>
      <c r="GL62" s="215"/>
      <c r="GM62" s="215"/>
      <c r="GN62" s="215"/>
      <c r="GO62" s="215"/>
      <c r="GP62" s="215"/>
      <c r="GQ62" s="215"/>
      <c r="GR62" s="215"/>
      <c r="GS62" s="215"/>
      <c r="GT62" s="215"/>
      <c r="GU62" s="215"/>
      <c r="GV62" s="215"/>
      <c r="GW62" s="215"/>
      <c r="GX62" s="215"/>
      <c r="GY62" s="215"/>
      <c r="GZ62" s="215"/>
      <c r="HA62" s="215"/>
      <c r="HB62" s="215"/>
      <c r="HC62" s="215"/>
      <c r="HD62" s="215"/>
      <c r="HE62" s="215"/>
      <c r="HF62" s="215"/>
      <c r="HG62" s="215"/>
      <c r="HH62" s="215"/>
      <c r="HI62" s="215"/>
      <c r="HJ62" s="215"/>
      <c r="HK62" s="215"/>
      <c r="HL62" s="215"/>
      <c r="HM62" s="215"/>
      <c r="HN62" s="215"/>
      <c r="HO62" s="215"/>
      <c r="HP62" s="215"/>
      <c r="HQ62" s="215"/>
      <c r="HR62" s="215"/>
      <c r="HS62" s="215"/>
      <c r="HT62" s="215"/>
      <c r="HU62" s="215"/>
      <c r="HV62" s="215"/>
      <c r="HW62" s="215"/>
      <c r="HX62" s="215"/>
      <c r="HY62" s="215"/>
      <c r="HZ62" s="215"/>
      <c r="IA62" s="215"/>
      <c r="IB62" s="215"/>
      <c r="IC62" s="215"/>
      <c r="ID62" s="215"/>
      <c r="IE62" s="215"/>
      <c r="IF62" s="215"/>
      <c r="IG62" s="215"/>
      <c r="IH62" s="215"/>
      <c r="II62" s="215"/>
      <c r="IJ62" s="215"/>
      <c r="IK62" s="215"/>
      <c r="IL62" s="215"/>
      <c r="IM62" s="215"/>
      <c r="IN62" s="215"/>
      <c r="IO62" s="215"/>
      <c r="IP62" s="215"/>
      <c r="IQ62" s="215"/>
      <c r="IR62" s="215"/>
      <c r="IS62" s="215"/>
      <c r="IT62" s="215"/>
      <c r="IU62" s="215"/>
      <c r="IV62" s="215"/>
      <c r="IW62" s="215"/>
      <c r="IX62" s="215"/>
      <c r="IY62" s="215"/>
      <c r="IZ62" s="215"/>
      <c r="JA62" s="215"/>
      <c r="JB62" s="215"/>
      <c r="JC62" s="215"/>
      <c r="JD62" s="215"/>
      <c r="JE62" s="215"/>
      <c r="JF62" s="215"/>
      <c r="JG62" s="215"/>
      <c r="JH62" s="215"/>
      <c r="JI62" s="215"/>
      <c r="JJ62" s="215"/>
      <c r="JK62" s="215"/>
      <c r="JL62" s="215"/>
      <c r="JM62" s="215"/>
      <c r="JN62" s="215"/>
      <c r="JO62" s="215"/>
      <c r="JP62" s="215"/>
      <c r="JQ62" s="215"/>
      <c r="JR62" s="215"/>
      <c r="JS62" s="215"/>
      <c r="JT62" s="215"/>
      <c r="JU62" s="215"/>
      <c r="JV62" s="215"/>
      <c r="JW62" s="215"/>
      <c r="JX62" s="215"/>
      <c r="JY62" s="215"/>
      <c r="JZ62" s="215"/>
      <c r="KA62" s="215"/>
      <c r="KB62" s="215"/>
      <c r="KC62" s="215"/>
      <c r="KD62" s="215"/>
      <c r="KE62" s="215"/>
      <c r="KF62" s="215"/>
      <c r="KG62" s="215"/>
      <c r="KH62" s="215"/>
      <c r="KI62" s="215"/>
      <c r="KJ62" s="215"/>
      <c r="KK62" s="215"/>
      <c r="KL62" s="215"/>
    </row>
    <row r="63" spans="1:298" s="216" customFormat="1" ht="12.75" x14ac:dyDescent="0.2">
      <c r="A63" s="152"/>
      <c r="B63" s="152"/>
      <c r="C63" s="152"/>
      <c r="D63" s="152"/>
      <c r="E63" s="152"/>
      <c r="F63" s="152"/>
      <c r="G63" s="152"/>
      <c r="H63" s="152"/>
      <c r="I63" s="152"/>
      <c r="J63" s="152"/>
      <c r="K63" s="152"/>
      <c r="L63" s="152"/>
      <c r="M63" s="152"/>
      <c r="N63" s="152"/>
      <c r="O63" s="152"/>
      <c r="P63" s="186"/>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215"/>
      <c r="AP63" s="215"/>
      <c r="AQ63" s="215"/>
      <c r="AR63" s="215"/>
      <c r="AS63" s="215"/>
      <c r="AT63" s="215"/>
      <c r="AU63" s="215"/>
      <c r="AV63" s="215"/>
      <c r="AW63" s="215"/>
      <c r="AX63" s="215"/>
      <c r="AY63" s="215"/>
      <c r="AZ63" s="215"/>
      <c r="BA63" s="215"/>
      <c r="BB63" s="215"/>
      <c r="BC63" s="215"/>
      <c r="BD63" s="215"/>
      <c r="BE63" s="215"/>
      <c r="BF63" s="215"/>
      <c r="BG63" s="215"/>
      <c r="BH63" s="215"/>
      <c r="BI63" s="215"/>
      <c r="BJ63" s="215"/>
      <c r="BK63" s="215"/>
      <c r="BL63" s="215"/>
      <c r="BM63" s="215"/>
      <c r="BN63" s="215"/>
      <c r="BO63" s="215"/>
      <c r="BP63" s="215"/>
      <c r="BQ63" s="215"/>
      <c r="BR63" s="215"/>
      <c r="BS63" s="215"/>
      <c r="BT63" s="215"/>
      <c r="BU63" s="215"/>
      <c r="BV63" s="215"/>
      <c r="BW63" s="215"/>
      <c r="BX63" s="215"/>
      <c r="BY63" s="215"/>
      <c r="BZ63" s="215"/>
      <c r="CA63" s="215"/>
      <c r="CB63" s="215"/>
      <c r="CC63" s="215"/>
      <c r="CD63" s="215"/>
      <c r="CE63" s="215"/>
      <c r="CF63" s="215"/>
      <c r="CG63" s="215"/>
      <c r="CH63" s="215"/>
      <c r="CI63" s="215"/>
      <c r="CJ63" s="215"/>
      <c r="CK63" s="215"/>
      <c r="CL63" s="215"/>
      <c r="CM63" s="215"/>
      <c r="CN63" s="215"/>
      <c r="CO63" s="215"/>
      <c r="CP63" s="215"/>
      <c r="CQ63" s="215"/>
      <c r="CR63" s="215"/>
      <c r="CS63" s="215"/>
      <c r="CT63" s="215"/>
      <c r="CU63" s="215"/>
      <c r="CV63" s="215"/>
      <c r="CW63" s="215"/>
      <c r="CX63" s="215"/>
      <c r="CY63" s="215"/>
      <c r="CZ63" s="215"/>
      <c r="DA63" s="215"/>
      <c r="DB63" s="215"/>
      <c r="DC63" s="215"/>
      <c r="DD63" s="215"/>
      <c r="DE63" s="215"/>
      <c r="DF63" s="215"/>
      <c r="DG63" s="215"/>
      <c r="DH63" s="215"/>
      <c r="DI63" s="215"/>
      <c r="DJ63" s="215"/>
      <c r="DK63" s="215"/>
      <c r="DL63" s="215"/>
      <c r="DM63" s="215"/>
      <c r="DN63" s="215"/>
      <c r="DO63" s="215"/>
      <c r="DP63" s="215"/>
      <c r="DQ63" s="215"/>
      <c r="DR63" s="215"/>
      <c r="DS63" s="215"/>
      <c r="DT63" s="215"/>
      <c r="DU63" s="215"/>
      <c r="DV63" s="215"/>
      <c r="DW63" s="215"/>
      <c r="DX63" s="215"/>
      <c r="DY63" s="215"/>
      <c r="DZ63" s="215"/>
      <c r="EA63" s="215"/>
      <c r="EB63" s="215"/>
      <c r="EC63" s="215"/>
      <c r="ED63" s="215"/>
      <c r="EE63" s="215"/>
      <c r="EF63" s="215"/>
      <c r="EG63" s="215"/>
      <c r="EH63" s="215"/>
      <c r="EI63" s="215"/>
      <c r="EJ63" s="215"/>
      <c r="EK63" s="215"/>
      <c r="EL63" s="215"/>
      <c r="EM63" s="215"/>
      <c r="EN63" s="215"/>
      <c r="EO63" s="215"/>
      <c r="EP63" s="215"/>
      <c r="EQ63" s="215"/>
      <c r="ER63" s="215"/>
      <c r="ES63" s="215"/>
      <c r="ET63" s="215"/>
      <c r="EU63" s="215"/>
      <c r="EV63" s="215"/>
      <c r="EW63" s="215"/>
      <c r="EX63" s="215"/>
      <c r="EY63" s="215"/>
      <c r="EZ63" s="215"/>
      <c r="FA63" s="215"/>
      <c r="FB63" s="215"/>
      <c r="FC63" s="215"/>
      <c r="FD63" s="215"/>
      <c r="FE63" s="215"/>
      <c r="FF63" s="215"/>
      <c r="FG63" s="215"/>
      <c r="FH63" s="215"/>
      <c r="FI63" s="215"/>
      <c r="FJ63" s="215"/>
      <c r="FK63" s="215"/>
      <c r="FL63" s="215"/>
      <c r="FM63" s="215"/>
      <c r="FN63" s="215"/>
      <c r="FO63" s="215"/>
      <c r="FP63" s="215"/>
      <c r="FQ63" s="215"/>
      <c r="FR63" s="215"/>
      <c r="FS63" s="215"/>
      <c r="FT63" s="215"/>
      <c r="FU63" s="215"/>
      <c r="FV63" s="215"/>
      <c r="FW63" s="215"/>
      <c r="FX63" s="215"/>
      <c r="FY63" s="215"/>
      <c r="FZ63" s="215"/>
      <c r="GA63" s="215"/>
      <c r="GB63" s="215"/>
      <c r="GC63" s="215"/>
      <c r="GD63" s="215"/>
      <c r="GE63" s="215"/>
      <c r="GF63" s="215"/>
      <c r="GG63" s="215"/>
      <c r="GH63" s="215"/>
      <c r="GI63" s="215"/>
      <c r="GJ63" s="215"/>
      <c r="GK63" s="215"/>
      <c r="GL63" s="215"/>
      <c r="GM63" s="215"/>
      <c r="GN63" s="215"/>
      <c r="GO63" s="215"/>
      <c r="GP63" s="215"/>
      <c r="GQ63" s="215"/>
      <c r="GR63" s="215"/>
      <c r="GS63" s="215"/>
      <c r="GT63" s="215"/>
      <c r="GU63" s="215"/>
      <c r="GV63" s="215"/>
      <c r="GW63" s="215"/>
      <c r="GX63" s="215"/>
      <c r="GY63" s="215"/>
      <c r="GZ63" s="215"/>
      <c r="HA63" s="215"/>
      <c r="HB63" s="215"/>
      <c r="HC63" s="215"/>
      <c r="HD63" s="215"/>
      <c r="HE63" s="215"/>
      <c r="HF63" s="215"/>
      <c r="HG63" s="215"/>
      <c r="HH63" s="215"/>
      <c r="HI63" s="215"/>
      <c r="HJ63" s="215"/>
      <c r="HK63" s="215"/>
      <c r="HL63" s="215"/>
      <c r="HM63" s="215"/>
      <c r="HN63" s="215"/>
      <c r="HO63" s="215"/>
      <c r="HP63" s="215"/>
      <c r="HQ63" s="215"/>
      <c r="HR63" s="215"/>
      <c r="HS63" s="215"/>
      <c r="HT63" s="215"/>
      <c r="HU63" s="215"/>
      <c r="HV63" s="215"/>
      <c r="HW63" s="215"/>
      <c r="HX63" s="215"/>
      <c r="HY63" s="215"/>
      <c r="HZ63" s="215"/>
      <c r="IA63" s="215"/>
      <c r="IB63" s="215"/>
      <c r="IC63" s="215"/>
      <c r="ID63" s="215"/>
      <c r="IE63" s="215"/>
      <c r="IF63" s="215"/>
      <c r="IG63" s="215"/>
      <c r="IH63" s="215"/>
      <c r="II63" s="215"/>
      <c r="IJ63" s="215"/>
      <c r="IK63" s="215"/>
      <c r="IL63" s="215"/>
      <c r="IM63" s="215"/>
      <c r="IN63" s="215"/>
      <c r="IO63" s="215"/>
      <c r="IP63" s="215"/>
      <c r="IQ63" s="215"/>
      <c r="IR63" s="215"/>
      <c r="IS63" s="215"/>
      <c r="IT63" s="215"/>
      <c r="IU63" s="215"/>
      <c r="IV63" s="215"/>
      <c r="IW63" s="215"/>
      <c r="IX63" s="215"/>
      <c r="IY63" s="215"/>
      <c r="IZ63" s="215"/>
      <c r="JA63" s="215"/>
      <c r="JB63" s="215"/>
      <c r="JC63" s="215"/>
      <c r="JD63" s="215"/>
      <c r="JE63" s="215"/>
      <c r="JF63" s="215"/>
      <c r="JG63" s="215"/>
      <c r="JH63" s="215"/>
      <c r="JI63" s="215"/>
      <c r="JJ63" s="215"/>
      <c r="JK63" s="215"/>
      <c r="JL63" s="215"/>
      <c r="JM63" s="215"/>
      <c r="JN63" s="215"/>
      <c r="JO63" s="215"/>
      <c r="JP63" s="215"/>
      <c r="JQ63" s="215"/>
      <c r="JR63" s="215"/>
      <c r="JS63" s="215"/>
      <c r="JT63" s="215"/>
      <c r="JU63" s="215"/>
      <c r="JV63" s="215"/>
      <c r="JW63" s="215"/>
      <c r="JX63" s="215"/>
      <c r="JY63" s="215"/>
      <c r="JZ63" s="215"/>
      <c r="KA63" s="215"/>
      <c r="KB63" s="215"/>
      <c r="KC63" s="215"/>
      <c r="KD63" s="215"/>
      <c r="KE63" s="215"/>
      <c r="KF63" s="215"/>
      <c r="KG63" s="215"/>
      <c r="KH63" s="215"/>
      <c r="KI63" s="215"/>
      <c r="KJ63" s="215"/>
      <c r="KK63" s="215"/>
      <c r="KL63" s="215"/>
    </row>
    <row r="64" spans="1:298" s="216" customFormat="1" ht="12.75" x14ac:dyDescent="0.2">
      <c r="A64" s="152"/>
      <c r="B64" s="152"/>
      <c r="C64" s="152"/>
      <c r="D64" s="152"/>
      <c r="E64" s="152"/>
      <c r="F64" s="152"/>
      <c r="G64" s="152"/>
      <c r="H64" s="152"/>
      <c r="I64" s="152"/>
      <c r="J64" s="152"/>
      <c r="K64" s="152"/>
      <c r="L64" s="152"/>
      <c r="M64" s="152"/>
      <c r="N64" s="152"/>
      <c r="O64" s="152"/>
      <c r="P64" s="186"/>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5"/>
      <c r="BU64" s="215"/>
      <c r="BV64" s="215"/>
      <c r="BW64" s="215"/>
      <c r="BX64" s="215"/>
      <c r="BY64" s="215"/>
      <c r="BZ64" s="215"/>
      <c r="CA64" s="215"/>
      <c r="CB64" s="215"/>
      <c r="CC64" s="215"/>
      <c r="CD64" s="215"/>
      <c r="CE64" s="215"/>
      <c r="CF64" s="215"/>
      <c r="CG64" s="215"/>
      <c r="CH64" s="215"/>
      <c r="CI64" s="215"/>
      <c r="CJ64" s="215"/>
      <c r="CK64" s="215"/>
      <c r="CL64" s="215"/>
      <c r="CM64" s="215"/>
      <c r="CN64" s="215"/>
      <c r="CO64" s="215"/>
      <c r="CP64" s="215"/>
      <c r="CQ64" s="215"/>
      <c r="CR64" s="215"/>
      <c r="CS64" s="215"/>
      <c r="CT64" s="215"/>
      <c r="CU64" s="215"/>
      <c r="CV64" s="215"/>
      <c r="CW64" s="215"/>
      <c r="CX64" s="215"/>
      <c r="CY64" s="215"/>
      <c r="CZ64" s="215"/>
      <c r="DA64" s="215"/>
      <c r="DB64" s="215"/>
      <c r="DC64" s="215"/>
      <c r="DD64" s="215"/>
      <c r="DE64" s="215"/>
      <c r="DF64" s="215"/>
      <c r="DG64" s="215"/>
      <c r="DH64" s="215"/>
      <c r="DI64" s="215"/>
      <c r="DJ64" s="215"/>
      <c r="DK64" s="215"/>
      <c r="DL64" s="215"/>
      <c r="DM64" s="215"/>
      <c r="DN64" s="215"/>
      <c r="DO64" s="215"/>
      <c r="DP64" s="215"/>
      <c r="DQ64" s="215"/>
      <c r="DR64" s="215"/>
      <c r="DS64" s="215"/>
      <c r="DT64" s="215"/>
      <c r="DU64" s="215"/>
      <c r="DV64" s="215"/>
      <c r="DW64" s="215"/>
      <c r="DX64" s="215"/>
      <c r="DY64" s="215"/>
      <c r="DZ64" s="215"/>
      <c r="EA64" s="215"/>
      <c r="EB64" s="215"/>
      <c r="EC64" s="215"/>
      <c r="ED64" s="215"/>
      <c r="EE64" s="215"/>
      <c r="EF64" s="215"/>
      <c r="EG64" s="215"/>
      <c r="EH64" s="215"/>
      <c r="EI64" s="215"/>
      <c r="EJ64" s="215"/>
      <c r="EK64" s="215"/>
      <c r="EL64" s="215"/>
      <c r="EM64" s="215"/>
      <c r="EN64" s="215"/>
      <c r="EO64" s="215"/>
      <c r="EP64" s="215"/>
      <c r="EQ64" s="215"/>
      <c r="ER64" s="215"/>
      <c r="ES64" s="215"/>
      <c r="ET64" s="215"/>
      <c r="EU64" s="215"/>
      <c r="EV64" s="215"/>
      <c r="EW64" s="215"/>
      <c r="EX64" s="215"/>
      <c r="EY64" s="215"/>
      <c r="EZ64" s="215"/>
      <c r="FA64" s="215"/>
      <c r="FB64" s="215"/>
      <c r="FC64" s="215"/>
      <c r="FD64" s="215"/>
      <c r="FE64" s="215"/>
      <c r="FF64" s="215"/>
      <c r="FG64" s="215"/>
      <c r="FH64" s="215"/>
      <c r="FI64" s="215"/>
      <c r="FJ64" s="215"/>
      <c r="FK64" s="215"/>
      <c r="FL64" s="215"/>
      <c r="FM64" s="215"/>
      <c r="FN64" s="215"/>
      <c r="FO64" s="215"/>
      <c r="FP64" s="215"/>
      <c r="FQ64" s="215"/>
      <c r="FR64" s="215"/>
      <c r="FS64" s="215"/>
      <c r="FT64" s="215"/>
      <c r="FU64" s="215"/>
      <c r="FV64" s="215"/>
      <c r="FW64" s="215"/>
      <c r="FX64" s="215"/>
      <c r="FY64" s="215"/>
      <c r="FZ64" s="215"/>
      <c r="GA64" s="215"/>
      <c r="GB64" s="215"/>
      <c r="GC64" s="215"/>
      <c r="GD64" s="215"/>
      <c r="GE64" s="215"/>
      <c r="GF64" s="215"/>
      <c r="GG64" s="215"/>
      <c r="GH64" s="215"/>
      <c r="GI64" s="215"/>
      <c r="GJ64" s="215"/>
      <c r="GK64" s="215"/>
      <c r="GL64" s="215"/>
      <c r="GM64" s="215"/>
      <c r="GN64" s="215"/>
      <c r="GO64" s="215"/>
      <c r="GP64" s="215"/>
      <c r="GQ64" s="215"/>
      <c r="GR64" s="215"/>
      <c r="GS64" s="215"/>
      <c r="GT64" s="215"/>
      <c r="GU64" s="215"/>
      <c r="GV64" s="215"/>
      <c r="GW64" s="215"/>
      <c r="GX64" s="215"/>
      <c r="GY64" s="215"/>
      <c r="GZ64" s="215"/>
      <c r="HA64" s="215"/>
      <c r="HB64" s="215"/>
      <c r="HC64" s="215"/>
      <c r="HD64" s="215"/>
      <c r="HE64" s="215"/>
      <c r="HF64" s="215"/>
      <c r="HG64" s="215"/>
      <c r="HH64" s="215"/>
      <c r="HI64" s="215"/>
      <c r="HJ64" s="215"/>
      <c r="HK64" s="215"/>
      <c r="HL64" s="215"/>
      <c r="HM64" s="215"/>
      <c r="HN64" s="215"/>
      <c r="HO64" s="215"/>
      <c r="HP64" s="215"/>
      <c r="HQ64" s="215"/>
      <c r="HR64" s="215"/>
      <c r="HS64" s="215"/>
      <c r="HT64" s="215"/>
      <c r="HU64" s="215"/>
      <c r="HV64" s="215"/>
      <c r="HW64" s="215"/>
      <c r="HX64" s="215"/>
      <c r="HY64" s="215"/>
      <c r="HZ64" s="215"/>
      <c r="IA64" s="215"/>
      <c r="IB64" s="215"/>
      <c r="IC64" s="215"/>
      <c r="ID64" s="215"/>
      <c r="IE64" s="215"/>
      <c r="IF64" s="215"/>
      <c r="IG64" s="215"/>
      <c r="IH64" s="215"/>
      <c r="II64" s="215"/>
      <c r="IJ64" s="215"/>
      <c r="IK64" s="215"/>
      <c r="IL64" s="215"/>
      <c r="IM64" s="215"/>
      <c r="IN64" s="215"/>
      <c r="IO64" s="215"/>
      <c r="IP64" s="215"/>
      <c r="IQ64" s="215"/>
      <c r="IR64" s="215"/>
      <c r="IS64" s="215"/>
      <c r="IT64" s="215"/>
      <c r="IU64" s="215"/>
      <c r="IV64" s="215"/>
      <c r="IW64" s="215"/>
      <c r="IX64" s="215"/>
      <c r="IY64" s="215"/>
      <c r="IZ64" s="215"/>
      <c r="JA64" s="215"/>
      <c r="JB64" s="215"/>
      <c r="JC64" s="215"/>
      <c r="JD64" s="215"/>
      <c r="JE64" s="215"/>
      <c r="JF64" s="215"/>
      <c r="JG64" s="215"/>
      <c r="JH64" s="215"/>
      <c r="JI64" s="215"/>
      <c r="JJ64" s="215"/>
      <c r="JK64" s="215"/>
      <c r="JL64" s="215"/>
      <c r="JM64" s="215"/>
      <c r="JN64" s="215"/>
      <c r="JO64" s="215"/>
      <c r="JP64" s="215"/>
      <c r="JQ64" s="215"/>
      <c r="JR64" s="215"/>
      <c r="JS64" s="215"/>
      <c r="JT64" s="215"/>
      <c r="JU64" s="215"/>
      <c r="JV64" s="215"/>
      <c r="JW64" s="215"/>
      <c r="JX64" s="215"/>
      <c r="JY64" s="215"/>
      <c r="JZ64" s="215"/>
      <c r="KA64" s="215"/>
      <c r="KB64" s="215"/>
      <c r="KC64" s="215"/>
      <c r="KD64" s="215"/>
      <c r="KE64" s="215"/>
      <c r="KF64" s="215"/>
      <c r="KG64" s="215"/>
      <c r="KH64" s="215"/>
      <c r="KI64" s="215"/>
      <c r="KJ64" s="215"/>
      <c r="KK64" s="215"/>
      <c r="KL64" s="215"/>
    </row>
    <row r="65" spans="1:298" s="216" customFormat="1" ht="12.75" x14ac:dyDescent="0.2">
      <c r="A65" s="152"/>
      <c r="B65" s="152"/>
      <c r="C65" s="152"/>
      <c r="D65" s="152"/>
      <c r="E65" s="152"/>
      <c r="F65" s="152"/>
      <c r="G65" s="152"/>
      <c r="H65" s="152"/>
      <c r="I65" s="152"/>
      <c r="J65" s="152"/>
      <c r="K65" s="152"/>
      <c r="L65" s="152"/>
      <c r="M65" s="152"/>
      <c r="N65" s="152"/>
      <c r="O65" s="152"/>
      <c r="P65" s="186"/>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5"/>
      <c r="BU65" s="215"/>
      <c r="BV65" s="215"/>
      <c r="BW65" s="215"/>
      <c r="BX65" s="215"/>
      <c r="BY65" s="215"/>
      <c r="BZ65" s="215"/>
      <c r="CA65" s="215"/>
      <c r="CB65" s="215"/>
      <c r="CC65" s="215"/>
      <c r="CD65" s="215"/>
      <c r="CE65" s="215"/>
      <c r="CF65" s="215"/>
      <c r="CG65" s="215"/>
      <c r="CH65" s="215"/>
      <c r="CI65" s="215"/>
      <c r="CJ65" s="215"/>
      <c r="CK65" s="215"/>
      <c r="CL65" s="215"/>
      <c r="CM65" s="215"/>
      <c r="CN65" s="215"/>
      <c r="CO65" s="215"/>
      <c r="CP65" s="215"/>
      <c r="CQ65" s="215"/>
      <c r="CR65" s="215"/>
      <c r="CS65" s="215"/>
      <c r="CT65" s="215"/>
      <c r="CU65" s="215"/>
      <c r="CV65" s="215"/>
      <c r="CW65" s="215"/>
      <c r="CX65" s="215"/>
      <c r="CY65" s="215"/>
      <c r="CZ65" s="215"/>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215"/>
      <c r="EA65" s="215"/>
      <c r="EB65" s="215"/>
      <c r="EC65" s="215"/>
      <c r="ED65" s="215"/>
      <c r="EE65" s="215"/>
      <c r="EF65" s="215"/>
      <c r="EG65" s="215"/>
      <c r="EH65" s="215"/>
      <c r="EI65" s="215"/>
      <c r="EJ65" s="215"/>
      <c r="EK65" s="215"/>
      <c r="EL65" s="215"/>
      <c r="EM65" s="215"/>
      <c r="EN65" s="215"/>
      <c r="EO65" s="215"/>
      <c r="EP65" s="215"/>
      <c r="EQ65" s="215"/>
      <c r="ER65" s="215"/>
      <c r="ES65" s="215"/>
      <c r="ET65" s="215"/>
      <c r="EU65" s="215"/>
      <c r="EV65" s="215"/>
      <c r="EW65" s="215"/>
      <c r="EX65" s="215"/>
      <c r="EY65" s="215"/>
      <c r="EZ65" s="215"/>
      <c r="FA65" s="215"/>
      <c r="FB65" s="215"/>
      <c r="FC65" s="215"/>
      <c r="FD65" s="215"/>
      <c r="FE65" s="215"/>
      <c r="FF65" s="215"/>
      <c r="FG65" s="215"/>
      <c r="FH65" s="215"/>
      <c r="FI65" s="215"/>
      <c r="FJ65" s="215"/>
      <c r="FK65" s="215"/>
      <c r="FL65" s="215"/>
      <c r="FM65" s="215"/>
      <c r="FN65" s="215"/>
      <c r="FO65" s="215"/>
      <c r="FP65" s="215"/>
      <c r="FQ65" s="215"/>
      <c r="FR65" s="215"/>
      <c r="FS65" s="215"/>
      <c r="FT65" s="215"/>
      <c r="FU65" s="215"/>
      <c r="FV65" s="215"/>
      <c r="FW65" s="215"/>
      <c r="FX65" s="215"/>
      <c r="FY65" s="215"/>
      <c r="FZ65" s="215"/>
      <c r="GA65" s="215"/>
      <c r="GB65" s="215"/>
      <c r="GC65" s="215"/>
      <c r="GD65" s="215"/>
      <c r="GE65" s="215"/>
      <c r="GF65" s="215"/>
      <c r="GG65" s="215"/>
      <c r="GH65" s="215"/>
      <c r="GI65" s="215"/>
      <c r="GJ65" s="215"/>
      <c r="GK65" s="215"/>
      <c r="GL65" s="215"/>
      <c r="GM65" s="215"/>
      <c r="GN65" s="215"/>
      <c r="GO65" s="215"/>
      <c r="GP65" s="215"/>
      <c r="GQ65" s="215"/>
      <c r="GR65" s="215"/>
      <c r="GS65" s="215"/>
      <c r="GT65" s="215"/>
      <c r="GU65" s="215"/>
      <c r="GV65" s="215"/>
      <c r="GW65" s="215"/>
      <c r="GX65" s="215"/>
      <c r="GY65" s="215"/>
      <c r="GZ65" s="215"/>
      <c r="HA65" s="215"/>
      <c r="HB65" s="215"/>
      <c r="HC65" s="215"/>
      <c r="HD65" s="215"/>
      <c r="HE65" s="215"/>
      <c r="HF65" s="215"/>
      <c r="HG65" s="215"/>
      <c r="HH65" s="215"/>
      <c r="HI65" s="215"/>
      <c r="HJ65" s="215"/>
      <c r="HK65" s="215"/>
      <c r="HL65" s="215"/>
      <c r="HM65" s="215"/>
      <c r="HN65" s="215"/>
      <c r="HO65" s="215"/>
      <c r="HP65" s="215"/>
      <c r="HQ65" s="215"/>
      <c r="HR65" s="215"/>
      <c r="HS65" s="215"/>
      <c r="HT65" s="215"/>
      <c r="HU65" s="215"/>
      <c r="HV65" s="215"/>
      <c r="HW65" s="215"/>
      <c r="HX65" s="215"/>
      <c r="HY65" s="215"/>
      <c r="HZ65" s="215"/>
      <c r="IA65" s="215"/>
      <c r="IB65" s="215"/>
      <c r="IC65" s="215"/>
      <c r="ID65" s="215"/>
      <c r="IE65" s="215"/>
      <c r="IF65" s="215"/>
      <c r="IG65" s="215"/>
      <c r="IH65" s="215"/>
      <c r="II65" s="215"/>
      <c r="IJ65" s="215"/>
      <c r="IK65" s="215"/>
      <c r="IL65" s="215"/>
      <c r="IM65" s="215"/>
      <c r="IN65" s="215"/>
      <c r="IO65" s="215"/>
      <c r="IP65" s="215"/>
      <c r="IQ65" s="215"/>
      <c r="IR65" s="215"/>
      <c r="IS65" s="215"/>
      <c r="IT65" s="215"/>
      <c r="IU65" s="215"/>
      <c r="IV65" s="215"/>
      <c r="IW65" s="215"/>
      <c r="IX65" s="215"/>
      <c r="IY65" s="215"/>
      <c r="IZ65" s="215"/>
      <c r="JA65" s="215"/>
      <c r="JB65" s="215"/>
      <c r="JC65" s="215"/>
      <c r="JD65" s="215"/>
      <c r="JE65" s="215"/>
      <c r="JF65" s="215"/>
      <c r="JG65" s="215"/>
      <c r="JH65" s="215"/>
      <c r="JI65" s="215"/>
      <c r="JJ65" s="215"/>
      <c r="JK65" s="215"/>
      <c r="JL65" s="215"/>
      <c r="JM65" s="215"/>
      <c r="JN65" s="215"/>
      <c r="JO65" s="215"/>
      <c r="JP65" s="215"/>
      <c r="JQ65" s="215"/>
      <c r="JR65" s="215"/>
      <c r="JS65" s="215"/>
      <c r="JT65" s="215"/>
      <c r="JU65" s="215"/>
      <c r="JV65" s="215"/>
      <c r="JW65" s="215"/>
      <c r="JX65" s="215"/>
      <c r="JY65" s="215"/>
      <c r="JZ65" s="215"/>
      <c r="KA65" s="215"/>
      <c r="KB65" s="215"/>
      <c r="KC65" s="215"/>
      <c r="KD65" s="215"/>
      <c r="KE65" s="215"/>
      <c r="KF65" s="215"/>
      <c r="KG65" s="215"/>
      <c r="KH65" s="215"/>
      <c r="KI65" s="215"/>
      <c r="KJ65" s="215"/>
      <c r="KK65" s="215"/>
      <c r="KL65" s="215"/>
    </row>
    <row r="66" spans="1:298" s="216" customFormat="1" ht="12.75" x14ac:dyDescent="0.2">
      <c r="A66" s="152"/>
      <c r="B66" s="152"/>
      <c r="C66" s="152"/>
      <c r="D66" s="152"/>
      <c r="E66" s="152"/>
      <c r="F66" s="152"/>
      <c r="G66" s="152"/>
      <c r="H66" s="152"/>
      <c r="I66" s="152"/>
      <c r="J66" s="152"/>
      <c r="K66" s="152"/>
      <c r="L66" s="152"/>
      <c r="M66" s="152"/>
      <c r="N66" s="152"/>
      <c r="O66" s="152"/>
      <c r="P66" s="186"/>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5"/>
      <c r="GI66" s="215"/>
      <c r="GJ66" s="215"/>
      <c r="GK66" s="215"/>
      <c r="GL66" s="215"/>
      <c r="GM66" s="215"/>
      <c r="GN66" s="215"/>
      <c r="GO66" s="215"/>
      <c r="GP66" s="215"/>
      <c r="GQ66" s="215"/>
      <c r="GR66" s="215"/>
      <c r="GS66" s="215"/>
      <c r="GT66" s="215"/>
      <c r="GU66" s="215"/>
      <c r="GV66" s="215"/>
      <c r="GW66" s="215"/>
      <c r="GX66" s="215"/>
      <c r="GY66" s="215"/>
      <c r="GZ66" s="215"/>
      <c r="HA66" s="215"/>
      <c r="HB66" s="215"/>
      <c r="HC66" s="215"/>
      <c r="HD66" s="215"/>
      <c r="HE66" s="215"/>
      <c r="HF66" s="215"/>
      <c r="HG66" s="215"/>
      <c r="HH66" s="215"/>
      <c r="HI66" s="215"/>
      <c r="HJ66" s="215"/>
      <c r="HK66" s="215"/>
      <c r="HL66" s="215"/>
      <c r="HM66" s="215"/>
      <c r="HN66" s="215"/>
      <c r="HO66" s="215"/>
      <c r="HP66" s="215"/>
      <c r="HQ66" s="215"/>
      <c r="HR66" s="215"/>
      <c r="HS66" s="215"/>
      <c r="HT66" s="215"/>
      <c r="HU66" s="215"/>
      <c r="HV66" s="215"/>
      <c r="HW66" s="215"/>
      <c r="HX66" s="215"/>
      <c r="HY66" s="215"/>
      <c r="HZ66" s="215"/>
      <c r="IA66" s="215"/>
      <c r="IB66" s="215"/>
      <c r="IC66" s="215"/>
      <c r="ID66" s="215"/>
      <c r="IE66" s="215"/>
      <c r="IF66" s="215"/>
      <c r="IG66" s="215"/>
      <c r="IH66" s="215"/>
      <c r="II66" s="215"/>
      <c r="IJ66" s="215"/>
      <c r="IK66" s="215"/>
      <c r="IL66" s="215"/>
      <c r="IM66" s="215"/>
      <c r="IN66" s="215"/>
      <c r="IO66" s="215"/>
      <c r="IP66" s="215"/>
      <c r="IQ66" s="215"/>
      <c r="IR66" s="215"/>
      <c r="IS66" s="215"/>
      <c r="IT66" s="215"/>
      <c r="IU66" s="215"/>
      <c r="IV66" s="215"/>
      <c r="IW66" s="215"/>
      <c r="IX66" s="215"/>
      <c r="IY66" s="215"/>
      <c r="IZ66" s="215"/>
      <c r="JA66" s="215"/>
      <c r="JB66" s="215"/>
      <c r="JC66" s="215"/>
      <c r="JD66" s="215"/>
      <c r="JE66" s="215"/>
      <c r="JF66" s="215"/>
      <c r="JG66" s="215"/>
      <c r="JH66" s="215"/>
      <c r="JI66" s="215"/>
      <c r="JJ66" s="215"/>
      <c r="JK66" s="215"/>
      <c r="JL66" s="215"/>
      <c r="JM66" s="215"/>
      <c r="JN66" s="215"/>
      <c r="JO66" s="215"/>
      <c r="JP66" s="215"/>
      <c r="JQ66" s="215"/>
      <c r="JR66" s="215"/>
      <c r="JS66" s="215"/>
      <c r="JT66" s="215"/>
      <c r="JU66" s="215"/>
      <c r="JV66" s="215"/>
      <c r="JW66" s="215"/>
      <c r="JX66" s="215"/>
      <c r="JY66" s="215"/>
      <c r="JZ66" s="215"/>
      <c r="KA66" s="215"/>
      <c r="KB66" s="215"/>
      <c r="KC66" s="215"/>
      <c r="KD66" s="215"/>
      <c r="KE66" s="215"/>
      <c r="KF66" s="215"/>
      <c r="KG66" s="215"/>
      <c r="KH66" s="215"/>
      <c r="KI66" s="215"/>
      <c r="KJ66" s="215"/>
      <c r="KK66" s="215"/>
      <c r="KL66" s="215"/>
    </row>
    <row r="67" spans="1:298" s="216" customFormat="1" ht="12.75" x14ac:dyDescent="0.2">
      <c r="A67" s="152"/>
      <c r="B67" s="152"/>
      <c r="C67" s="152"/>
      <c r="D67" s="152"/>
      <c r="E67" s="152"/>
      <c r="F67" s="152"/>
      <c r="G67" s="152"/>
      <c r="H67" s="152"/>
      <c r="I67" s="152"/>
      <c r="J67" s="152"/>
      <c r="K67" s="152"/>
      <c r="L67" s="152"/>
      <c r="M67" s="152"/>
      <c r="N67" s="152"/>
      <c r="O67" s="152"/>
      <c r="P67" s="186"/>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5"/>
      <c r="BU67" s="215"/>
      <c r="BV67" s="215"/>
      <c r="BW67" s="215"/>
      <c r="BX67" s="215"/>
      <c r="BY67" s="215"/>
      <c r="BZ67" s="215"/>
      <c r="CA67" s="215"/>
      <c r="CB67" s="215"/>
      <c r="CC67" s="215"/>
      <c r="CD67" s="215"/>
      <c r="CE67" s="215"/>
      <c r="CF67" s="215"/>
      <c r="CG67" s="215"/>
      <c r="CH67" s="215"/>
      <c r="CI67" s="215"/>
      <c r="CJ67" s="215"/>
      <c r="CK67" s="215"/>
      <c r="CL67" s="215"/>
      <c r="CM67" s="215"/>
      <c r="CN67" s="215"/>
      <c r="CO67" s="215"/>
      <c r="CP67" s="215"/>
      <c r="CQ67" s="215"/>
      <c r="CR67" s="215"/>
      <c r="CS67" s="215"/>
      <c r="CT67" s="215"/>
      <c r="CU67" s="215"/>
      <c r="CV67" s="215"/>
      <c r="CW67" s="215"/>
      <c r="CX67" s="215"/>
      <c r="CY67" s="215"/>
      <c r="CZ67" s="215"/>
      <c r="DA67" s="215"/>
      <c r="DB67" s="215"/>
      <c r="DC67" s="215"/>
      <c r="DD67" s="215"/>
      <c r="DE67" s="215"/>
      <c r="DF67" s="215"/>
      <c r="DG67" s="215"/>
      <c r="DH67" s="215"/>
      <c r="DI67" s="215"/>
      <c r="DJ67" s="215"/>
      <c r="DK67" s="215"/>
      <c r="DL67" s="215"/>
      <c r="DM67" s="215"/>
      <c r="DN67" s="215"/>
      <c r="DO67" s="215"/>
      <c r="DP67" s="215"/>
      <c r="DQ67" s="215"/>
      <c r="DR67" s="215"/>
      <c r="DS67" s="215"/>
      <c r="DT67" s="215"/>
      <c r="DU67" s="215"/>
      <c r="DV67" s="215"/>
      <c r="DW67" s="215"/>
      <c r="DX67" s="215"/>
      <c r="DY67" s="215"/>
      <c r="DZ67" s="215"/>
      <c r="EA67" s="215"/>
      <c r="EB67" s="215"/>
      <c r="EC67" s="215"/>
      <c r="ED67" s="215"/>
      <c r="EE67" s="215"/>
      <c r="EF67" s="215"/>
      <c r="EG67" s="215"/>
      <c r="EH67" s="215"/>
      <c r="EI67" s="215"/>
      <c r="EJ67" s="215"/>
      <c r="EK67" s="215"/>
      <c r="EL67" s="215"/>
      <c r="EM67" s="215"/>
      <c r="EN67" s="215"/>
      <c r="EO67" s="215"/>
      <c r="EP67" s="215"/>
      <c r="EQ67" s="215"/>
      <c r="ER67" s="215"/>
      <c r="ES67" s="215"/>
      <c r="ET67" s="215"/>
      <c r="EU67" s="215"/>
      <c r="EV67" s="215"/>
      <c r="EW67" s="215"/>
      <c r="EX67" s="215"/>
      <c r="EY67" s="215"/>
      <c r="EZ67" s="215"/>
      <c r="FA67" s="215"/>
      <c r="FB67" s="215"/>
      <c r="FC67" s="215"/>
      <c r="FD67" s="215"/>
      <c r="FE67" s="215"/>
      <c r="FF67" s="215"/>
      <c r="FG67" s="215"/>
      <c r="FH67" s="215"/>
      <c r="FI67" s="215"/>
      <c r="FJ67" s="215"/>
      <c r="FK67" s="215"/>
      <c r="FL67" s="215"/>
      <c r="FM67" s="215"/>
      <c r="FN67" s="215"/>
      <c r="FO67" s="215"/>
      <c r="FP67" s="215"/>
      <c r="FQ67" s="215"/>
      <c r="FR67" s="215"/>
      <c r="FS67" s="215"/>
      <c r="FT67" s="215"/>
      <c r="FU67" s="215"/>
      <c r="FV67" s="215"/>
      <c r="FW67" s="215"/>
      <c r="FX67" s="215"/>
      <c r="FY67" s="215"/>
      <c r="FZ67" s="215"/>
      <c r="GA67" s="215"/>
      <c r="GB67" s="215"/>
      <c r="GC67" s="215"/>
      <c r="GD67" s="215"/>
      <c r="GE67" s="215"/>
      <c r="GF67" s="215"/>
      <c r="GG67" s="215"/>
      <c r="GH67" s="215"/>
      <c r="GI67" s="215"/>
      <c r="GJ67" s="215"/>
      <c r="GK67" s="215"/>
      <c r="GL67" s="215"/>
      <c r="GM67" s="215"/>
      <c r="GN67" s="215"/>
      <c r="GO67" s="215"/>
      <c r="GP67" s="215"/>
      <c r="GQ67" s="215"/>
      <c r="GR67" s="215"/>
      <c r="GS67" s="215"/>
      <c r="GT67" s="215"/>
      <c r="GU67" s="215"/>
      <c r="GV67" s="215"/>
      <c r="GW67" s="215"/>
      <c r="GX67" s="215"/>
      <c r="GY67" s="215"/>
      <c r="GZ67" s="215"/>
      <c r="HA67" s="215"/>
      <c r="HB67" s="215"/>
      <c r="HC67" s="215"/>
      <c r="HD67" s="215"/>
      <c r="HE67" s="215"/>
      <c r="HF67" s="215"/>
      <c r="HG67" s="215"/>
      <c r="HH67" s="215"/>
      <c r="HI67" s="215"/>
      <c r="HJ67" s="215"/>
      <c r="HK67" s="215"/>
      <c r="HL67" s="215"/>
      <c r="HM67" s="215"/>
      <c r="HN67" s="215"/>
      <c r="HO67" s="215"/>
      <c r="HP67" s="215"/>
      <c r="HQ67" s="215"/>
      <c r="HR67" s="215"/>
      <c r="HS67" s="215"/>
      <c r="HT67" s="215"/>
      <c r="HU67" s="215"/>
      <c r="HV67" s="215"/>
      <c r="HW67" s="215"/>
      <c r="HX67" s="215"/>
      <c r="HY67" s="215"/>
      <c r="HZ67" s="215"/>
      <c r="IA67" s="215"/>
      <c r="IB67" s="215"/>
      <c r="IC67" s="215"/>
      <c r="ID67" s="215"/>
      <c r="IE67" s="215"/>
      <c r="IF67" s="215"/>
      <c r="IG67" s="215"/>
      <c r="IH67" s="215"/>
      <c r="II67" s="215"/>
      <c r="IJ67" s="215"/>
      <c r="IK67" s="215"/>
      <c r="IL67" s="215"/>
      <c r="IM67" s="215"/>
      <c r="IN67" s="215"/>
      <c r="IO67" s="215"/>
      <c r="IP67" s="215"/>
      <c r="IQ67" s="215"/>
      <c r="IR67" s="215"/>
      <c r="IS67" s="215"/>
      <c r="IT67" s="215"/>
      <c r="IU67" s="215"/>
      <c r="IV67" s="215"/>
      <c r="IW67" s="215"/>
      <c r="IX67" s="215"/>
      <c r="IY67" s="215"/>
      <c r="IZ67" s="215"/>
      <c r="JA67" s="215"/>
      <c r="JB67" s="215"/>
      <c r="JC67" s="215"/>
      <c r="JD67" s="215"/>
      <c r="JE67" s="215"/>
      <c r="JF67" s="215"/>
      <c r="JG67" s="215"/>
      <c r="JH67" s="215"/>
      <c r="JI67" s="215"/>
      <c r="JJ67" s="215"/>
      <c r="JK67" s="215"/>
      <c r="JL67" s="215"/>
      <c r="JM67" s="215"/>
      <c r="JN67" s="215"/>
      <c r="JO67" s="215"/>
      <c r="JP67" s="215"/>
      <c r="JQ67" s="215"/>
      <c r="JR67" s="215"/>
      <c r="JS67" s="215"/>
      <c r="JT67" s="215"/>
      <c r="JU67" s="215"/>
      <c r="JV67" s="215"/>
      <c r="JW67" s="215"/>
      <c r="JX67" s="215"/>
      <c r="JY67" s="215"/>
      <c r="JZ67" s="215"/>
      <c r="KA67" s="215"/>
      <c r="KB67" s="215"/>
      <c r="KC67" s="215"/>
      <c r="KD67" s="215"/>
      <c r="KE67" s="215"/>
      <c r="KF67" s="215"/>
      <c r="KG67" s="215"/>
      <c r="KH67" s="215"/>
      <c r="KI67" s="215"/>
      <c r="KJ67" s="215"/>
      <c r="KK67" s="215"/>
      <c r="KL67" s="215"/>
    </row>
    <row r="68" spans="1:298" s="216" customFormat="1" ht="12.75" x14ac:dyDescent="0.2">
      <c r="A68" s="152"/>
      <c r="B68" s="152"/>
      <c r="C68" s="152"/>
      <c r="D68" s="152"/>
      <c r="E68" s="152"/>
      <c r="F68" s="152"/>
      <c r="G68" s="152"/>
      <c r="H68" s="152"/>
      <c r="I68" s="152"/>
      <c r="J68" s="152"/>
      <c r="K68" s="152"/>
      <c r="L68" s="152"/>
      <c r="M68" s="152"/>
      <c r="N68" s="152"/>
      <c r="O68" s="152"/>
      <c r="P68" s="186"/>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c r="CE68" s="215"/>
      <c r="CF68" s="215"/>
      <c r="CG68" s="215"/>
      <c r="CH68" s="215"/>
      <c r="CI68" s="215"/>
      <c r="CJ68" s="215"/>
      <c r="CK68" s="215"/>
      <c r="CL68" s="215"/>
      <c r="CM68" s="215"/>
      <c r="CN68" s="215"/>
      <c r="CO68" s="215"/>
      <c r="CP68" s="215"/>
      <c r="CQ68" s="215"/>
      <c r="CR68" s="215"/>
      <c r="CS68" s="215"/>
      <c r="CT68" s="215"/>
      <c r="CU68" s="215"/>
      <c r="CV68" s="215"/>
      <c r="CW68" s="215"/>
      <c r="CX68" s="215"/>
      <c r="CY68" s="215"/>
      <c r="CZ68" s="215"/>
      <c r="DA68" s="215"/>
      <c r="DB68" s="215"/>
      <c r="DC68" s="215"/>
      <c r="DD68" s="215"/>
      <c r="DE68" s="215"/>
      <c r="DF68" s="215"/>
      <c r="DG68" s="215"/>
      <c r="DH68" s="215"/>
      <c r="DI68" s="215"/>
      <c r="DJ68" s="215"/>
      <c r="DK68" s="215"/>
      <c r="DL68" s="215"/>
      <c r="DM68" s="215"/>
      <c r="DN68" s="215"/>
      <c r="DO68" s="215"/>
      <c r="DP68" s="215"/>
      <c r="DQ68" s="215"/>
      <c r="DR68" s="215"/>
      <c r="DS68" s="215"/>
      <c r="DT68" s="215"/>
      <c r="DU68" s="215"/>
      <c r="DV68" s="215"/>
      <c r="DW68" s="215"/>
      <c r="DX68" s="215"/>
      <c r="DY68" s="215"/>
      <c r="DZ68" s="215"/>
      <c r="EA68" s="215"/>
      <c r="EB68" s="215"/>
      <c r="EC68" s="215"/>
      <c r="ED68" s="215"/>
      <c r="EE68" s="215"/>
      <c r="EF68" s="215"/>
      <c r="EG68" s="215"/>
      <c r="EH68" s="215"/>
      <c r="EI68" s="215"/>
      <c r="EJ68" s="215"/>
      <c r="EK68" s="215"/>
      <c r="EL68" s="215"/>
      <c r="EM68" s="215"/>
      <c r="EN68" s="215"/>
      <c r="EO68" s="215"/>
      <c r="EP68" s="215"/>
      <c r="EQ68" s="215"/>
      <c r="ER68" s="215"/>
      <c r="ES68" s="215"/>
      <c r="ET68" s="215"/>
      <c r="EU68" s="215"/>
      <c r="EV68" s="215"/>
      <c r="EW68" s="215"/>
      <c r="EX68" s="215"/>
      <c r="EY68" s="215"/>
      <c r="EZ68" s="215"/>
      <c r="FA68" s="215"/>
      <c r="FB68" s="215"/>
      <c r="FC68" s="215"/>
      <c r="FD68" s="215"/>
      <c r="FE68" s="215"/>
      <c r="FF68" s="215"/>
      <c r="FG68" s="215"/>
      <c r="FH68" s="215"/>
      <c r="FI68" s="215"/>
      <c r="FJ68" s="215"/>
      <c r="FK68" s="215"/>
      <c r="FL68" s="215"/>
      <c r="FM68" s="215"/>
      <c r="FN68" s="215"/>
      <c r="FO68" s="215"/>
      <c r="FP68" s="215"/>
      <c r="FQ68" s="215"/>
      <c r="FR68" s="215"/>
      <c r="FS68" s="215"/>
      <c r="FT68" s="215"/>
      <c r="FU68" s="215"/>
      <c r="FV68" s="215"/>
      <c r="FW68" s="215"/>
      <c r="FX68" s="215"/>
      <c r="FY68" s="215"/>
      <c r="FZ68" s="215"/>
      <c r="GA68" s="215"/>
      <c r="GB68" s="215"/>
      <c r="GC68" s="215"/>
      <c r="GD68" s="215"/>
      <c r="GE68" s="215"/>
      <c r="GF68" s="215"/>
      <c r="GG68" s="215"/>
      <c r="GH68" s="215"/>
      <c r="GI68" s="215"/>
      <c r="GJ68" s="215"/>
      <c r="GK68" s="215"/>
      <c r="GL68" s="215"/>
      <c r="GM68" s="215"/>
      <c r="GN68" s="215"/>
      <c r="GO68" s="215"/>
      <c r="GP68" s="215"/>
      <c r="GQ68" s="215"/>
      <c r="GR68" s="215"/>
      <c r="GS68" s="215"/>
      <c r="GT68" s="215"/>
      <c r="GU68" s="215"/>
      <c r="GV68" s="215"/>
      <c r="GW68" s="215"/>
      <c r="GX68" s="215"/>
      <c r="GY68" s="215"/>
      <c r="GZ68" s="215"/>
      <c r="HA68" s="215"/>
      <c r="HB68" s="215"/>
      <c r="HC68" s="215"/>
      <c r="HD68" s="215"/>
      <c r="HE68" s="215"/>
      <c r="HF68" s="215"/>
      <c r="HG68" s="215"/>
      <c r="HH68" s="215"/>
      <c r="HI68" s="215"/>
      <c r="HJ68" s="215"/>
      <c r="HK68" s="215"/>
      <c r="HL68" s="215"/>
      <c r="HM68" s="215"/>
      <c r="HN68" s="215"/>
      <c r="HO68" s="215"/>
      <c r="HP68" s="215"/>
      <c r="HQ68" s="215"/>
      <c r="HR68" s="215"/>
      <c r="HS68" s="215"/>
      <c r="HT68" s="215"/>
      <c r="HU68" s="215"/>
      <c r="HV68" s="215"/>
      <c r="HW68" s="215"/>
      <c r="HX68" s="215"/>
      <c r="HY68" s="215"/>
      <c r="HZ68" s="215"/>
      <c r="IA68" s="215"/>
      <c r="IB68" s="215"/>
      <c r="IC68" s="215"/>
      <c r="ID68" s="215"/>
      <c r="IE68" s="215"/>
      <c r="IF68" s="215"/>
      <c r="IG68" s="215"/>
      <c r="IH68" s="215"/>
      <c r="II68" s="215"/>
      <c r="IJ68" s="215"/>
      <c r="IK68" s="215"/>
      <c r="IL68" s="215"/>
      <c r="IM68" s="215"/>
      <c r="IN68" s="215"/>
      <c r="IO68" s="215"/>
      <c r="IP68" s="215"/>
      <c r="IQ68" s="215"/>
      <c r="IR68" s="215"/>
      <c r="IS68" s="215"/>
      <c r="IT68" s="215"/>
      <c r="IU68" s="215"/>
      <c r="IV68" s="215"/>
      <c r="IW68" s="215"/>
      <c r="IX68" s="215"/>
      <c r="IY68" s="215"/>
      <c r="IZ68" s="215"/>
      <c r="JA68" s="215"/>
      <c r="JB68" s="215"/>
      <c r="JC68" s="215"/>
      <c r="JD68" s="215"/>
      <c r="JE68" s="215"/>
      <c r="JF68" s="215"/>
      <c r="JG68" s="215"/>
      <c r="JH68" s="215"/>
      <c r="JI68" s="215"/>
      <c r="JJ68" s="215"/>
      <c r="JK68" s="215"/>
      <c r="JL68" s="215"/>
      <c r="JM68" s="215"/>
      <c r="JN68" s="215"/>
      <c r="JO68" s="215"/>
      <c r="JP68" s="215"/>
      <c r="JQ68" s="215"/>
      <c r="JR68" s="215"/>
      <c r="JS68" s="215"/>
      <c r="JT68" s="215"/>
      <c r="JU68" s="215"/>
      <c r="JV68" s="215"/>
      <c r="JW68" s="215"/>
      <c r="JX68" s="215"/>
      <c r="JY68" s="215"/>
      <c r="JZ68" s="215"/>
      <c r="KA68" s="215"/>
      <c r="KB68" s="215"/>
      <c r="KC68" s="215"/>
      <c r="KD68" s="215"/>
      <c r="KE68" s="215"/>
      <c r="KF68" s="215"/>
      <c r="KG68" s="215"/>
      <c r="KH68" s="215"/>
      <c r="KI68" s="215"/>
      <c r="KJ68" s="215"/>
      <c r="KK68" s="215"/>
      <c r="KL68" s="215"/>
    </row>
    <row r="69" spans="1:298" s="216" customFormat="1" ht="12.75" x14ac:dyDescent="0.2">
      <c r="A69" s="152"/>
      <c r="B69" s="152"/>
      <c r="C69" s="152"/>
      <c r="D69" s="152"/>
      <c r="E69" s="152"/>
      <c r="F69" s="152"/>
      <c r="G69" s="152"/>
      <c r="H69" s="152"/>
      <c r="I69" s="152"/>
      <c r="J69" s="152"/>
      <c r="K69" s="152"/>
      <c r="L69" s="152"/>
      <c r="M69" s="152"/>
      <c r="N69" s="152"/>
      <c r="O69" s="152"/>
      <c r="P69" s="186"/>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c r="BV69" s="215"/>
      <c r="BW69" s="215"/>
      <c r="BX69" s="215"/>
      <c r="BY69" s="215"/>
      <c r="BZ69" s="215"/>
      <c r="CA69" s="215"/>
      <c r="CB69" s="215"/>
      <c r="CC69" s="215"/>
      <c r="CD69" s="215"/>
      <c r="CE69" s="215"/>
      <c r="CF69" s="215"/>
      <c r="CG69" s="215"/>
      <c r="CH69" s="215"/>
      <c r="CI69" s="215"/>
      <c r="CJ69" s="215"/>
      <c r="CK69" s="215"/>
      <c r="CL69" s="215"/>
      <c r="CM69" s="215"/>
      <c r="CN69" s="215"/>
      <c r="CO69" s="215"/>
      <c r="CP69" s="215"/>
      <c r="CQ69" s="215"/>
      <c r="CR69" s="215"/>
      <c r="CS69" s="215"/>
      <c r="CT69" s="215"/>
      <c r="CU69" s="215"/>
      <c r="CV69" s="215"/>
      <c r="CW69" s="215"/>
      <c r="CX69" s="215"/>
      <c r="CY69" s="215"/>
      <c r="CZ69" s="215"/>
      <c r="DA69" s="215"/>
      <c r="DB69" s="215"/>
      <c r="DC69" s="215"/>
      <c r="DD69" s="215"/>
      <c r="DE69" s="215"/>
      <c r="DF69" s="215"/>
      <c r="DG69" s="215"/>
      <c r="DH69" s="215"/>
      <c r="DI69" s="215"/>
      <c r="DJ69" s="215"/>
      <c r="DK69" s="215"/>
      <c r="DL69" s="215"/>
      <c r="DM69" s="215"/>
      <c r="DN69" s="215"/>
      <c r="DO69" s="215"/>
      <c r="DP69" s="215"/>
      <c r="DQ69" s="215"/>
      <c r="DR69" s="215"/>
      <c r="DS69" s="215"/>
      <c r="DT69" s="215"/>
      <c r="DU69" s="215"/>
      <c r="DV69" s="215"/>
      <c r="DW69" s="215"/>
      <c r="DX69" s="215"/>
      <c r="DY69" s="215"/>
      <c r="DZ69" s="215"/>
      <c r="EA69" s="215"/>
      <c r="EB69" s="215"/>
      <c r="EC69" s="215"/>
      <c r="ED69" s="215"/>
      <c r="EE69" s="215"/>
      <c r="EF69" s="215"/>
      <c r="EG69" s="215"/>
      <c r="EH69" s="215"/>
      <c r="EI69" s="215"/>
      <c r="EJ69" s="215"/>
      <c r="EK69" s="215"/>
      <c r="EL69" s="215"/>
      <c r="EM69" s="215"/>
      <c r="EN69" s="215"/>
      <c r="EO69" s="215"/>
      <c r="EP69" s="215"/>
      <c r="EQ69" s="215"/>
      <c r="ER69" s="215"/>
      <c r="ES69" s="215"/>
      <c r="ET69" s="215"/>
      <c r="EU69" s="215"/>
      <c r="EV69" s="215"/>
      <c r="EW69" s="215"/>
      <c r="EX69" s="215"/>
      <c r="EY69" s="215"/>
      <c r="EZ69" s="215"/>
      <c r="FA69" s="215"/>
      <c r="FB69" s="215"/>
      <c r="FC69" s="215"/>
      <c r="FD69" s="215"/>
      <c r="FE69" s="215"/>
      <c r="FF69" s="215"/>
      <c r="FG69" s="215"/>
      <c r="FH69" s="215"/>
      <c r="FI69" s="215"/>
      <c r="FJ69" s="215"/>
      <c r="FK69" s="215"/>
      <c r="FL69" s="215"/>
      <c r="FM69" s="215"/>
      <c r="FN69" s="215"/>
      <c r="FO69" s="215"/>
      <c r="FP69" s="215"/>
      <c r="FQ69" s="215"/>
      <c r="FR69" s="215"/>
      <c r="FS69" s="215"/>
      <c r="FT69" s="215"/>
      <c r="FU69" s="215"/>
      <c r="FV69" s="215"/>
      <c r="FW69" s="215"/>
      <c r="FX69" s="215"/>
      <c r="FY69" s="215"/>
      <c r="FZ69" s="215"/>
      <c r="GA69" s="215"/>
      <c r="GB69" s="215"/>
      <c r="GC69" s="215"/>
      <c r="GD69" s="215"/>
      <c r="GE69" s="215"/>
      <c r="GF69" s="215"/>
      <c r="GG69" s="215"/>
      <c r="GH69" s="215"/>
      <c r="GI69" s="215"/>
      <c r="GJ69" s="215"/>
      <c r="GK69" s="215"/>
      <c r="GL69" s="215"/>
      <c r="GM69" s="215"/>
      <c r="GN69" s="215"/>
      <c r="GO69" s="215"/>
      <c r="GP69" s="215"/>
      <c r="GQ69" s="215"/>
      <c r="GR69" s="215"/>
      <c r="GS69" s="215"/>
      <c r="GT69" s="215"/>
      <c r="GU69" s="215"/>
      <c r="GV69" s="215"/>
      <c r="GW69" s="215"/>
      <c r="GX69" s="215"/>
      <c r="GY69" s="215"/>
      <c r="GZ69" s="215"/>
      <c r="HA69" s="215"/>
      <c r="HB69" s="215"/>
      <c r="HC69" s="215"/>
      <c r="HD69" s="215"/>
      <c r="HE69" s="215"/>
      <c r="HF69" s="215"/>
      <c r="HG69" s="215"/>
      <c r="HH69" s="215"/>
      <c r="HI69" s="215"/>
      <c r="HJ69" s="215"/>
      <c r="HK69" s="215"/>
      <c r="HL69" s="215"/>
      <c r="HM69" s="215"/>
      <c r="HN69" s="215"/>
      <c r="HO69" s="215"/>
      <c r="HP69" s="215"/>
      <c r="HQ69" s="215"/>
      <c r="HR69" s="215"/>
      <c r="HS69" s="215"/>
      <c r="HT69" s="215"/>
      <c r="HU69" s="215"/>
      <c r="HV69" s="215"/>
      <c r="HW69" s="215"/>
      <c r="HX69" s="215"/>
      <c r="HY69" s="215"/>
      <c r="HZ69" s="215"/>
      <c r="IA69" s="215"/>
      <c r="IB69" s="215"/>
      <c r="IC69" s="215"/>
      <c r="ID69" s="215"/>
      <c r="IE69" s="215"/>
      <c r="IF69" s="215"/>
      <c r="IG69" s="215"/>
      <c r="IH69" s="215"/>
      <c r="II69" s="215"/>
      <c r="IJ69" s="215"/>
      <c r="IK69" s="215"/>
      <c r="IL69" s="215"/>
      <c r="IM69" s="215"/>
      <c r="IN69" s="215"/>
      <c r="IO69" s="215"/>
      <c r="IP69" s="215"/>
      <c r="IQ69" s="215"/>
      <c r="IR69" s="215"/>
      <c r="IS69" s="215"/>
      <c r="IT69" s="215"/>
      <c r="IU69" s="215"/>
      <c r="IV69" s="215"/>
      <c r="IW69" s="215"/>
      <c r="IX69" s="215"/>
      <c r="IY69" s="215"/>
      <c r="IZ69" s="215"/>
      <c r="JA69" s="215"/>
      <c r="JB69" s="215"/>
      <c r="JC69" s="215"/>
      <c r="JD69" s="215"/>
      <c r="JE69" s="215"/>
      <c r="JF69" s="215"/>
      <c r="JG69" s="215"/>
      <c r="JH69" s="215"/>
      <c r="JI69" s="215"/>
      <c r="JJ69" s="215"/>
      <c r="JK69" s="215"/>
      <c r="JL69" s="215"/>
      <c r="JM69" s="215"/>
      <c r="JN69" s="215"/>
      <c r="JO69" s="215"/>
      <c r="JP69" s="215"/>
      <c r="JQ69" s="215"/>
      <c r="JR69" s="215"/>
      <c r="JS69" s="215"/>
      <c r="JT69" s="215"/>
      <c r="JU69" s="215"/>
      <c r="JV69" s="215"/>
      <c r="JW69" s="215"/>
      <c r="JX69" s="215"/>
      <c r="JY69" s="215"/>
      <c r="JZ69" s="215"/>
      <c r="KA69" s="215"/>
      <c r="KB69" s="215"/>
      <c r="KC69" s="215"/>
      <c r="KD69" s="215"/>
      <c r="KE69" s="215"/>
      <c r="KF69" s="215"/>
      <c r="KG69" s="215"/>
      <c r="KH69" s="215"/>
      <c r="KI69" s="215"/>
      <c r="KJ69" s="215"/>
      <c r="KK69" s="215"/>
      <c r="KL69" s="215"/>
    </row>
    <row r="70" spans="1:298" s="216" customFormat="1" ht="12.75" x14ac:dyDescent="0.2">
      <c r="A70" s="152"/>
      <c r="B70" s="152"/>
      <c r="C70" s="152"/>
      <c r="D70" s="152"/>
      <c r="E70" s="152"/>
      <c r="F70" s="152"/>
      <c r="G70" s="152"/>
      <c r="H70" s="152"/>
      <c r="I70" s="152"/>
      <c r="J70" s="152"/>
      <c r="K70" s="152"/>
      <c r="L70" s="152"/>
      <c r="M70" s="152"/>
      <c r="N70" s="152"/>
      <c r="O70" s="152"/>
      <c r="P70" s="186"/>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215"/>
      <c r="AP70" s="215"/>
      <c r="AQ70" s="215"/>
      <c r="AR70" s="215"/>
      <c r="AS70" s="215"/>
      <c r="AT70" s="215"/>
      <c r="AU70" s="215"/>
      <c r="AV70" s="215"/>
      <c r="AW70" s="215"/>
      <c r="AX70" s="215"/>
      <c r="AY70" s="215"/>
      <c r="AZ70" s="215"/>
      <c r="BA70" s="215"/>
      <c r="BB70" s="215"/>
      <c r="BC70" s="215"/>
      <c r="BD70" s="215"/>
      <c r="BE70" s="215"/>
      <c r="BF70" s="215"/>
      <c r="BG70" s="215"/>
      <c r="BH70" s="215"/>
      <c r="BI70" s="215"/>
      <c r="BJ70" s="215"/>
      <c r="BK70" s="215"/>
      <c r="BL70" s="215"/>
      <c r="BM70" s="215"/>
      <c r="BN70" s="215"/>
      <c r="BO70" s="215"/>
      <c r="BP70" s="215"/>
      <c r="BQ70" s="215"/>
      <c r="BR70" s="215"/>
      <c r="BS70" s="215"/>
      <c r="BT70" s="215"/>
      <c r="BU70" s="215"/>
      <c r="BV70" s="215"/>
      <c r="BW70" s="215"/>
      <c r="BX70" s="215"/>
      <c r="BY70" s="215"/>
      <c r="BZ70" s="215"/>
      <c r="CA70" s="215"/>
      <c r="CB70" s="215"/>
      <c r="CC70" s="215"/>
      <c r="CD70" s="215"/>
      <c r="CE70" s="215"/>
      <c r="CF70" s="215"/>
      <c r="CG70" s="215"/>
      <c r="CH70" s="215"/>
      <c r="CI70" s="215"/>
      <c r="CJ70" s="215"/>
      <c r="CK70" s="215"/>
      <c r="CL70" s="215"/>
      <c r="CM70" s="215"/>
      <c r="CN70" s="215"/>
      <c r="CO70" s="215"/>
      <c r="CP70" s="215"/>
      <c r="CQ70" s="215"/>
      <c r="CR70" s="215"/>
      <c r="CS70" s="215"/>
      <c r="CT70" s="215"/>
      <c r="CU70" s="215"/>
      <c r="CV70" s="215"/>
      <c r="CW70" s="215"/>
      <c r="CX70" s="215"/>
      <c r="CY70" s="215"/>
      <c r="CZ70" s="215"/>
      <c r="DA70" s="215"/>
      <c r="DB70" s="215"/>
      <c r="DC70" s="215"/>
      <c r="DD70" s="215"/>
      <c r="DE70" s="215"/>
      <c r="DF70" s="215"/>
      <c r="DG70" s="215"/>
      <c r="DH70" s="215"/>
      <c r="DI70" s="215"/>
      <c r="DJ70" s="215"/>
      <c r="DK70" s="215"/>
      <c r="DL70" s="215"/>
      <c r="DM70" s="215"/>
      <c r="DN70" s="215"/>
      <c r="DO70" s="215"/>
      <c r="DP70" s="215"/>
      <c r="DQ70" s="215"/>
      <c r="DR70" s="215"/>
      <c r="DS70" s="215"/>
      <c r="DT70" s="215"/>
      <c r="DU70" s="215"/>
      <c r="DV70" s="215"/>
      <c r="DW70" s="215"/>
      <c r="DX70" s="215"/>
      <c r="DY70" s="215"/>
      <c r="DZ70" s="215"/>
      <c r="EA70" s="215"/>
      <c r="EB70" s="215"/>
      <c r="EC70" s="215"/>
      <c r="ED70" s="215"/>
      <c r="EE70" s="215"/>
      <c r="EF70" s="215"/>
      <c r="EG70" s="215"/>
      <c r="EH70" s="215"/>
      <c r="EI70" s="215"/>
      <c r="EJ70" s="215"/>
      <c r="EK70" s="215"/>
      <c r="EL70" s="215"/>
      <c r="EM70" s="215"/>
      <c r="EN70" s="215"/>
      <c r="EO70" s="215"/>
      <c r="EP70" s="215"/>
      <c r="EQ70" s="215"/>
      <c r="ER70" s="215"/>
      <c r="ES70" s="215"/>
      <c r="ET70" s="215"/>
      <c r="EU70" s="215"/>
      <c r="EV70" s="215"/>
      <c r="EW70" s="215"/>
      <c r="EX70" s="215"/>
      <c r="EY70" s="215"/>
      <c r="EZ70" s="215"/>
      <c r="FA70" s="215"/>
      <c r="FB70" s="215"/>
      <c r="FC70" s="215"/>
      <c r="FD70" s="215"/>
      <c r="FE70" s="215"/>
      <c r="FF70" s="215"/>
      <c r="FG70" s="215"/>
      <c r="FH70" s="215"/>
      <c r="FI70" s="215"/>
      <c r="FJ70" s="215"/>
      <c r="FK70" s="215"/>
      <c r="FL70" s="215"/>
      <c r="FM70" s="215"/>
      <c r="FN70" s="215"/>
      <c r="FO70" s="215"/>
      <c r="FP70" s="215"/>
      <c r="FQ70" s="215"/>
      <c r="FR70" s="215"/>
      <c r="FS70" s="215"/>
      <c r="FT70" s="215"/>
      <c r="FU70" s="215"/>
      <c r="FV70" s="215"/>
      <c r="FW70" s="215"/>
      <c r="FX70" s="215"/>
      <c r="FY70" s="215"/>
      <c r="FZ70" s="215"/>
      <c r="GA70" s="215"/>
      <c r="GB70" s="215"/>
      <c r="GC70" s="215"/>
      <c r="GD70" s="215"/>
      <c r="GE70" s="215"/>
      <c r="GF70" s="215"/>
      <c r="GG70" s="215"/>
      <c r="GH70" s="215"/>
      <c r="GI70" s="215"/>
      <c r="GJ70" s="215"/>
      <c r="GK70" s="215"/>
      <c r="GL70" s="215"/>
      <c r="GM70" s="215"/>
      <c r="GN70" s="215"/>
      <c r="GO70" s="215"/>
      <c r="GP70" s="215"/>
      <c r="GQ70" s="215"/>
      <c r="GR70" s="215"/>
      <c r="GS70" s="215"/>
      <c r="GT70" s="215"/>
      <c r="GU70" s="215"/>
      <c r="GV70" s="215"/>
      <c r="GW70" s="215"/>
      <c r="GX70" s="215"/>
      <c r="GY70" s="215"/>
      <c r="GZ70" s="215"/>
      <c r="HA70" s="215"/>
      <c r="HB70" s="215"/>
      <c r="HC70" s="215"/>
      <c r="HD70" s="215"/>
      <c r="HE70" s="215"/>
      <c r="HF70" s="215"/>
      <c r="HG70" s="215"/>
      <c r="HH70" s="215"/>
      <c r="HI70" s="215"/>
      <c r="HJ70" s="215"/>
      <c r="HK70" s="215"/>
      <c r="HL70" s="215"/>
      <c r="HM70" s="215"/>
      <c r="HN70" s="215"/>
      <c r="HO70" s="215"/>
      <c r="HP70" s="215"/>
      <c r="HQ70" s="215"/>
      <c r="HR70" s="215"/>
      <c r="HS70" s="215"/>
      <c r="HT70" s="215"/>
      <c r="HU70" s="215"/>
      <c r="HV70" s="215"/>
      <c r="HW70" s="215"/>
      <c r="HX70" s="215"/>
      <c r="HY70" s="215"/>
      <c r="HZ70" s="215"/>
      <c r="IA70" s="215"/>
      <c r="IB70" s="215"/>
      <c r="IC70" s="215"/>
      <c r="ID70" s="215"/>
      <c r="IE70" s="215"/>
      <c r="IF70" s="215"/>
      <c r="IG70" s="215"/>
      <c r="IH70" s="215"/>
      <c r="II70" s="215"/>
      <c r="IJ70" s="215"/>
      <c r="IK70" s="215"/>
      <c r="IL70" s="215"/>
      <c r="IM70" s="215"/>
      <c r="IN70" s="215"/>
      <c r="IO70" s="215"/>
      <c r="IP70" s="215"/>
      <c r="IQ70" s="215"/>
      <c r="IR70" s="215"/>
      <c r="IS70" s="215"/>
      <c r="IT70" s="215"/>
      <c r="IU70" s="215"/>
      <c r="IV70" s="215"/>
      <c r="IW70" s="215"/>
      <c r="IX70" s="215"/>
      <c r="IY70" s="215"/>
      <c r="IZ70" s="215"/>
      <c r="JA70" s="215"/>
      <c r="JB70" s="215"/>
      <c r="JC70" s="215"/>
      <c r="JD70" s="215"/>
      <c r="JE70" s="215"/>
      <c r="JF70" s="215"/>
      <c r="JG70" s="215"/>
      <c r="JH70" s="215"/>
      <c r="JI70" s="215"/>
      <c r="JJ70" s="215"/>
      <c r="JK70" s="215"/>
      <c r="JL70" s="215"/>
      <c r="JM70" s="215"/>
      <c r="JN70" s="215"/>
      <c r="JO70" s="215"/>
      <c r="JP70" s="215"/>
      <c r="JQ70" s="215"/>
      <c r="JR70" s="215"/>
      <c r="JS70" s="215"/>
      <c r="JT70" s="215"/>
      <c r="JU70" s="215"/>
      <c r="JV70" s="215"/>
      <c r="JW70" s="215"/>
      <c r="JX70" s="215"/>
      <c r="JY70" s="215"/>
      <c r="JZ70" s="215"/>
      <c r="KA70" s="215"/>
      <c r="KB70" s="215"/>
      <c r="KC70" s="215"/>
      <c r="KD70" s="215"/>
      <c r="KE70" s="215"/>
      <c r="KF70" s="215"/>
      <c r="KG70" s="215"/>
      <c r="KH70" s="215"/>
      <c r="KI70" s="215"/>
      <c r="KJ70" s="215"/>
      <c r="KK70" s="215"/>
      <c r="KL70" s="215"/>
    </row>
    <row r="71" spans="1:298" s="216" customFormat="1" ht="12.75" x14ac:dyDescent="0.2">
      <c r="A71" s="152"/>
      <c r="B71" s="152"/>
      <c r="C71" s="152"/>
      <c r="D71" s="152"/>
      <c r="E71" s="152"/>
      <c r="F71" s="152"/>
      <c r="G71" s="152"/>
      <c r="H71" s="152"/>
      <c r="I71" s="152"/>
      <c r="J71" s="152"/>
      <c r="K71" s="152"/>
      <c r="L71" s="152"/>
      <c r="M71" s="152"/>
      <c r="N71" s="152"/>
      <c r="O71" s="152"/>
      <c r="P71" s="186"/>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215"/>
      <c r="AP71" s="215"/>
      <c r="AQ71" s="215"/>
      <c r="AR71" s="215"/>
      <c r="AS71" s="215"/>
      <c r="AT71" s="215"/>
      <c r="AU71" s="215"/>
      <c r="AV71" s="215"/>
      <c r="AW71" s="215"/>
      <c r="AX71" s="215"/>
      <c r="AY71" s="215"/>
      <c r="AZ71" s="215"/>
      <c r="BA71" s="215"/>
      <c r="BB71" s="215"/>
      <c r="BC71" s="215"/>
      <c r="BD71" s="215"/>
      <c r="BE71" s="215"/>
      <c r="BF71" s="215"/>
      <c r="BG71" s="215"/>
      <c r="BH71" s="215"/>
      <c r="BI71" s="215"/>
      <c r="BJ71" s="215"/>
      <c r="BK71" s="215"/>
      <c r="BL71" s="215"/>
      <c r="BM71" s="215"/>
      <c r="BN71" s="215"/>
      <c r="BO71" s="215"/>
      <c r="BP71" s="215"/>
      <c r="BQ71" s="215"/>
      <c r="BR71" s="215"/>
      <c r="BS71" s="215"/>
      <c r="BT71" s="215"/>
      <c r="BU71" s="215"/>
      <c r="BV71" s="215"/>
      <c r="BW71" s="215"/>
      <c r="BX71" s="215"/>
      <c r="BY71" s="215"/>
      <c r="BZ71" s="215"/>
      <c r="CA71" s="215"/>
      <c r="CB71" s="215"/>
      <c r="CC71" s="215"/>
      <c r="CD71" s="215"/>
      <c r="CE71" s="215"/>
      <c r="CF71" s="215"/>
      <c r="CG71" s="215"/>
      <c r="CH71" s="215"/>
      <c r="CI71" s="215"/>
      <c r="CJ71" s="215"/>
      <c r="CK71" s="215"/>
      <c r="CL71" s="215"/>
      <c r="CM71" s="215"/>
      <c r="CN71" s="215"/>
      <c r="CO71" s="215"/>
      <c r="CP71" s="215"/>
      <c r="CQ71" s="215"/>
      <c r="CR71" s="215"/>
      <c r="CS71" s="215"/>
      <c r="CT71" s="215"/>
      <c r="CU71" s="215"/>
      <c r="CV71" s="215"/>
      <c r="CW71" s="215"/>
      <c r="CX71" s="215"/>
      <c r="CY71" s="215"/>
      <c r="CZ71" s="215"/>
      <c r="DA71" s="215"/>
      <c r="DB71" s="215"/>
      <c r="DC71" s="215"/>
      <c r="DD71" s="215"/>
      <c r="DE71" s="215"/>
      <c r="DF71" s="215"/>
      <c r="DG71" s="215"/>
      <c r="DH71" s="215"/>
      <c r="DI71" s="215"/>
      <c r="DJ71" s="215"/>
      <c r="DK71" s="215"/>
      <c r="DL71" s="215"/>
      <c r="DM71" s="215"/>
      <c r="DN71" s="215"/>
      <c r="DO71" s="215"/>
      <c r="DP71" s="215"/>
      <c r="DQ71" s="215"/>
      <c r="DR71" s="215"/>
      <c r="DS71" s="215"/>
      <c r="DT71" s="215"/>
      <c r="DU71" s="215"/>
      <c r="DV71" s="215"/>
      <c r="DW71" s="215"/>
      <c r="DX71" s="215"/>
      <c r="DY71" s="215"/>
      <c r="DZ71" s="215"/>
      <c r="EA71" s="215"/>
      <c r="EB71" s="215"/>
      <c r="EC71" s="215"/>
      <c r="ED71" s="215"/>
      <c r="EE71" s="215"/>
      <c r="EF71" s="215"/>
      <c r="EG71" s="215"/>
      <c r="EH71" s="215"/>
      <c r="EI71" s="215"/>
      <c r="EJ71" s="215"/>
      <c r="EK71" s="215"/>
      <c r="EL71" s="215"/>
      <c r="EM71" s="215"/>
      <c r="EN71" s="215"/>
      <c r="EO71" s="215"/>
      <c r="EP71" s="215"/>
      <c r="EQ71" s="215"/>
      <c r="ER71" s="215"/>
      <c r="ES71" s="215"/>
      <c r="ET71" s="215"/>
      <c r="EU71" s="215"/>
      <c r="EV71" s="215"/>
      <c r="EW71" s="215"/>
      <c r="EX71" s="215"/>
      <c r="EY71" s="215"/>
      <c r="EZ71" s="215"/>
      <c r="FA71" s="215"/>
      <c r="FB71" s="215"/>
      <c r="FC71" s="215"/>
      <c r="FD71" s="215"/>
      <c r="FE71" s="215"/>
      <c r="FF71" s="215"/>
      <c r="FG71" s="215"/>
      <c r="FH71" s="215"/>
      <c r="FI71" s="215"/>
      <c r="FJ71" s="215"/>
      <c r="FK71" s="215"/>
      <c r="FL71" s="215"/>
      <c r="FM71" s="215"/>
      <c r="FN71" s="215"/>
      <c r="FO71" s="215"/>
      <c r="FP71" s="215"/>
      <c r="FQ71" s="215"/>
      <c r="FR71" s="215"/>
      <c r="FS71" s="215"/>
      <c r="FT71" s="215"/>
      <c r="FU71" s="215"/>
      <c r="FV71" s="215"/>
      <c r="FW71" s="215"/>
      <c r="FX71" s="215"/>
      <c r="FY71" s="215"/>
      <c r="FZ71" s="215"/>
      <c r="GA71" s="215"/>
      <c r="GB71" s="215"/>
      <c r="GC71" s="215"/>
      <c r="GD71" s="215"/>
      <c r="GE71" s="215"/>
      <c r="GF71" s="215"/>
      <c r="GG71" s="215"/>
      <c r="GH71" s="215"/>
      <c r="GI71" s="215"/>
      <c r="GJ71" s="215"/>
      <c r="GK71" s="215"/>
      <c r="GL71" s="215"/>
      <c r="GM71" s="215"/>
      <c r="GN71" s="215"/>
      <c r="GO71" s="215"/>
      <c r="GP71" s="215"/>
      <c r="GQ71" s="215"/>
      <c r="GR71" s="215"/>
      <c r="GS71" s="215"/>
      <c r="GT71" s="215"/>
      <c r="GU71" s="215"/>
      <c r="GV71" s="215"/>
      <c r="GW71" s="215"/>
      <c r="GX71" s="215"/>
      <c r="GY71" s="215"/>
      <c r="GZ71" s="215"/>
      <c r="HA71" s="215"/>
      <c r="HB71" s="215"/>
      <c r="HC71" s="215"/>
      <c r="HD71" s="215"/>
      <c r="HE71" s="215"/>
      <c r="HF71" s="215"/>
      <c r="HG71" s="215"/>
      <c r="HH71" s="215"/>
      <c r="HI71" s="215"/>
      <c r="HJ71" s="215"/>
      <c r="HK71" s="215"/>
      <c r="HL71" s="215"/>
      <c r="HM71" s="215"/>
      <c r="HN71" s="215"/>
      <c r="HO71" s="215"/>
      <c r="HP71" s="215"/>
      <c r="HQ71" s="215"/>
      <c r="HR71" s="215"/>
      <c r="HS71" s="215"/>
      <c r="HT71" s="215"/>
      <c r="HU71" s="215"/>
      <c r="HV71" s="215"/>
      <c r="HW71" s="215"/>
      <c r="HX71" s="215"/>
      <c r="HY71" s="215"/>
      <c r="HZ71" s="215"/>
      <c r="IA71" s="215"/>
      <c r="IB71" s="215"/>
      <c r="IC71" s="215"/>
      <c r="ID71" s="215"/>
      <c r="IE71" s="215"/>
      <c r="IF71" s="215"/>
      <c r="IG71" s="215"/>
      <c r="IH71" s="215"/>
      <c r="II71" s="215"/>
      <c r="IJ71" s="215"/>
      <c r="IK71" s="215"/>
      <c r="IL71" s="215"/>
      <c r="IM71" s="215"/>
      <c r="IN71" s="215"/>
      <c r="IO71" s="215"/>
      <c r="IP71" s="215"/>
      <c r="IQ71" s="215"/>
      <c r="IR71" s="215"/>
      <c r="IS71" s="215"/>
      <c r="IT71" s="215"/>
      <c r="IU71" s="215"/>
      <c r="IV71" s="215"/>
      <c r="IW71" s="215"/>
      <c r="IX71" s="215"/>
      <c r="IY71" s="215"/>
      <c r="IZ71" s="215"/>
      <c r="JA71" s="215"/>
      <c r="JB71" s="215"/>
      <c r="JC71" s="215"/>
      <c r="JD71" s="215"/>
      <c r="JE71" s="215"/>
      <c r="JF71" s="215"/>
      <c r="JG71" s="215"/>
      <c r="JH71" s="215"/>
      <c r="JI71" s="215"/>
      <c r="JJ71" s="215"/>
      <c r="JK71" s="215"/>
      <c r="JL71" s="215"/>
      <c r="JM71" s="215"/>
      <c r="JN71" s="215"/>
      <c r="JO71" s="215"/>
      <c r="JP71" s="215"/>
      <c r="JQ71" s="215"/>
      <c r="JR71" s="215"/>
      <c r="JS71" s="215"/>
      <c r="JT71" s="215"/>
      <c r="JU71" s="215"/>
      <c r="JV71" s="215"/>
      <c r="JW71" s="215"/>
      <c r="JX71" s="215"/>
      <c r="JY71" s="215"/>
      <c r="JZ71" s="215"/>
      <c r="KA71" s="215"/>
      <c r="KB71" s="215"/>
      <c r="KC71" s="215"/>
      <c r="KD71" s="215"/>
      <c r="KE71" s="215"/>
      <c r="KF71" s="215"/>
      <c r="KG71" s="215"/>
      <c r="KH71" s="215"/>
      <c r="KI71" s="215"/>
      <c r="KJ71" s="215"/>
      <c r="KK71" s="215"/>
      <c r="KL71" s="215"/>
    </row>
    <row r="72" spans="1:298" s="216" customFormat="1" ht="12.75" x14ac:dyDescent="0.2">
      <c r="A72" s="152"/>
      <c r="B72" s="152"/>
      <c r="C72" s="152"/>
      <c r="D72" s="152"/>
      <c r="E72" s="152"/>
      <c r="F72" s="152"/>
      <c r="G72" s="152"/>
      <c r="H72" s="152"/>
      <c r="I72" s="152"/>
      <c r="J72" s="152"/>
      <c r="K72" s="152"/>
      <c r="L72" s="152"/>
      <c r="M72" s="152"/>
      <c r="N72" s="152"/>
      <c r="O72" s="152"/>
      <c r="P72" s="186"/>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215"/>
      <c r="AP72" s="215"/>
      <c r="AQ72" s="215"/>
      <c r="AR72" s="215"/>
      <c r="AS72" s="215"/>
      <c r="AT72" s="215"/>
      <c r="AU72" s="215"/>
      <c r="AV72" s="215"/>
      <c r="AW72" s="215"/>
      <c r="AX72" s="215"/>
      <c r="AY72" s="215"/>
      <c r="AZ72" s="215"/>
      <c r="BA72" s="215"/>
      <c r="BB72" s="215"/>
      <c r="BC72" s="215"/>
      <c r="BD72" s="215"/>
      <c r="BE72" s="215"/>
      <c r="BF72" s="215"/>
      <c r="BG72" s="215"/>
      <c r="BH72" s="215"/>
      <c r="BI72" s="215"/>
      <c r="BJ72" s="215"/>
      <c r="BK72" s="215"/>
      <c r="BL72" s="215"/>
      <c r="BM72" s="215"/>
      <c r="BN72" s="215"/>
      <c r="BO72" s="215"/>
      <c r="BP72" s="215"/>
      <c r="BQ72" s="215"/>
      <c r="BR72" s="215"/>
      <c r="BS72" s="215"/>
      <c r="BT72" s="215"/>
      <c r="BU72" s="215"/>
      <c r="BV72" s="215"/>
      <c r="BW72" s="215"/>
      <c r="BX72" s="215"/>
      <c r="BY72" s="215"/>
      <c r="BZ72" s="215"/>
      <c r="CA72" s="215"/>
      <c r="CB72" s="215"/>
      <c r="CC72" s="215"/>
      <c r="CD72" s="215"/>
      <c r="CE72" s="215"/>
      <c r="CF72" s="215"/>
      <c r="CG72" s="215"/>
      <c r="CH72" s="215"/>
      <c r="CI72" s="215"/>
      <c r="CJ72" s="215"/>
      <c r="CK72" s="215"/>
      <c r="CL72" s="215"/>
      <c r="CM72" s="215"/>
      <c r="CN72" s="215"/>
      <c r="CO72" s="215"/>
      <c r="CP72" s="215"/>
      <c r="CQ72" s="215"/>
      <c r="CR72" s="215"/>
      <c r="CS72" s="215"/>
      <c r="CT72" s="215"/>
      <c r="CU72" s="215"/>
      <c r="CV72" s="215"/>
      <c r="CW72" s="215"/>
      <c r="CX72" s="215"/>
      <c r="CY72" s="215"/>
      <c r="CZ72" s="215"/>
      <c r="DA72" s="215"/>
      <c r="DB72" s="215"/>
      <c r="DC72" s="215"/>
      <c r="DD72" s="215"/>
      <c r="DE72" s="215"/>
      <c r="DF72" s="215"/>
      <c r="DG72" s="215"/>
      <c r="DH72" s="215"/>
      <c r="DI72" s="215"/>
      <c r="DJ72" s="215"/>
      <c r="DK72" s="215"/>
      <c r="DL72" s="215"/>
      <c r="DM72" s="215"/>
      <c r="DN72" s="215"/>
      <c r="DO72" s="215"/>
      <c r="DP72" s="215"/>
      <c r="DQ72" s="215"/>
      <c r="DR72" s="215"/>
      <c r="DS72" s="215"/>
      <c r="DT72" s="215"/>
      <c r="DU72" s="215"/>
      <c r="DV72" s="215"/>
      <c r="DW72" s="215"/>
      <c r="DX72" s="215"/>
      <c r="DY72" s="215"/>
      <c r="DZ72" s="215"/>
      <c r="EA72" s="215"/>
      <c r="EB72" s="215"/>
      <c r="EC72" s="215"/>
      <c r="ED72" s="215"/>
      <c r="EE72" s="215"/>
      <c r="EF72" s="215"/>
      <c r="EG72" s="215"/>
      <c r="EH72" s="215"/>
      <c r="EI72" s="215"/>
      <c r="EJ72" s="215"/>
      <c r="EK72" s="215"/>
      <c r="EL72" s="215"/>
      <c r="EM72" s="215"/>
      <c r="EN72" s="215"/>
      <c r="EO72" s="215"/>
      <c r="EP72" s="215"/>
      <c r="EQ72" s="215"/>
      <c r="ER72" s="215"/>
      <c r="ES72" s="215"/>
      <c r="ET72" s="215"/>
      <c r="EU72" s="215"/>
      <c r="EV72" s="215"/>
      <c r="EW72" s="215"/>
      <c r="EX72" s="215"/>
      <c r="EY72" s="215"/>
      <c r="EZ72" s="215"/>
      <c r="FA72" s="215"/>
      <c r="FB72" s="215"/>
      <c r="FC72" s="215"/>
      <c r="FD72" s="215"/>
      <c r="FE72" s="215"/>
      <c r="FF72" s="215"/>
      <c r="FG72" s="215"/>
      <c r="FH72" s="215"/>
      <c r="FI72" s="215"/>
      <c r="FJ72" s="215"/>
      <c r="FK72" s="215"/>
      <c r="FL72" s="215"/>
      <c r="FM72" s="215"/>
      <c r="FN72" s="215"/>
      <c r="FO72" s="215"/>
      <c r="FP72" s="215"/>
      <c r="FQ72" s="215"/>
      <c r="FR72" s="215"/>
      <c r="FS72" s="215"/>
      <c r="FT72" s="215"/>
      <c r="FU72" s="215"/>
      <c r="FV72" s="215"/>
      <c r="FW72" s="215"/>
      <c r="FX72" s="215"/>
      <c r="FY72" s="215"/>
      <c r="FZ72" s="215"/>
      <c r="GA72" s="215"/>
      <c r="GB72" s="215"/>
      <c r="GC72" s="215"/>
      <c r="GD72" s="215"/>
      <c r="GE72" s="215"/>
      <c r="GF72" s="215"/>
      <c r="GG72" s="215"/>
      <c r="GH72" s="215"/>
      <c r="GI72" s="215"/>
      <c r="GJ72" s="215"/>
      <c r="GK72" s="215"/>
      <c r="GL72" s="215"/>
      <c r="GM72" s="215"/>
      <c r="GN72" s="215"/>
      <c r="GO72" s="215"/>
      <c r="GP72" s="215"/>
      <c r="GQ72" s="215"/>
      <c r="GR72" s="215"/>
      <c r="GS72" s="215"/>
      <c r="GT72" s="215"/>
      <c r="GU72" s="215"/>
      <c r="GV72" s="215"/>
      <c r="GW72" s="215"/>
      <c r="GX72" s="215"/>
      <c r="GY72" s="215"/>
      <c r="GZ72" s="215"/>
      <c r="HA72" s="215"/>
      <c r="HB72" s="215"/>
      <c r="HC72" s="215"/>
      <c r="HD72" s="215"/>
      <c r="HE72" s="215"/>
      <c r="HF72" s="215"/>
      <c r="HG72" s="215"/>
      <c r="HH72" s="215"/>
      <c r="HI72" s="215"/>
      <c r="HJ72" s="215"/>
      <c r="HK72" s="215"/>
      <c r="HL72" s="215"/>
      <c r="HM72" s="215"/>
      <c r="HN72" s="215"/>
      <c r="HO72" s="215"/>
      <c r="HP72" s="215"/>
      <c r="HQ72" s="215"/>
      <c r="HR72" s="215"/>
      <c r="HS72" s="215"/>
      <c r="HT72" s="215"/>
      <c r="HU72" s="215"/>
      <c r="HV72" s="215"/>
      <c r="HW72" s="215"/>
      <c r="HX72" s="215"/>
      <c r="HY72" s="215"/>
      <c r="HZ72" s="215"/>
      <c r="IA72" s="215"/>
      <c r="IB72" s="215"/>
      <c r="IC72" s="215"/>
      <c r="ID72" s="215"/>
      <c r="IE72" s="215"/>
      <c r="IF72" s="215"/>
      <c r="IG72" s="215"/>
      <c r="IH72" s="215"/>
      <c r="II72" s="215"/>
      <c r="IJ72" s="215"/>
      <c r="IK72" s="215"/>
      <c r="IL72" s="215"/>
      <c r="IM72" s="215"/>
      <c r="IN72" s="215"/>
      <c r="IO72" s="215"/>
      <c r="IP72" s="215"/>
      <c r="IQ72" s="215"/>
      <c r="IR72" s="215"/>
      <c r="IS72" s="215"/>
      <c r="IT72" s="215"/>
      <c r="IU72" s="215"/>
      <c r="IV72" s="215"/>
      <c r="IW72" s="215"/>
      <c r="IX72" s="215"/>
      <c r="IY72" s="215"/>
      <c r="IZ72" s="215"/>
      <c r="JA72" s="215"/>
      <c r="JB72" s="215"/>
      <c r="JC72" s="215"/>
      <c r="JD72" s="215"/>
      <c r="JE72" s="215"/>
      <c r="JF72" s="215"/>
      <c r="JG72" s="215"/>
      <c r="JH72" s="215"/>
      <c r="JI72" s="215"/>
      <c r="JJ72" s="215"/>
      <c r="JK72" s="215"/>
      <c r="JL72" s="215"/>
      <c r="JM72" s="215"/>
      <c r="JN72" s="215"/>
      <c r="JO72" s="215"/>
      <c r="JP72" s="215"/>
      <c r="JQ72" s="215"/>
      <c r="JR72" s="215"/>
      <c r="JS72" s="215"/>
      <c r="JT72" s="215"/>
      <c r="JU72" s="215"/>
      <c r="JV72" s="215"/>
      <c r="JW72" s="215"/>
      <c r="JX72" s="215"/>
      <c r="JY72" s="215"/>
      <c r="JZ72" s="215"/>
      <c r="KA72" s="215"/>
      <c r="KB72" s="215"/>
      <c r="KC72" s="215"/>
      <c r="KD72" s="215"/>
      <c r="KE72" s="215"/>
      <c r="KF72" s="215"/>
      <c r="KG72" s="215"/>
      <c r="KH72" s="215"/>
      <c r="KI72" s="215"/>
      <c r="KJ72" s="215"/>
      <c r="KK72" s="215"/>
      <c r="KL72" s="215"/>
    </row>
    <row r="73" spans="1:298" s="216" customFormat="1" ht="12.75" x14ac:dyDescent="0.2">
      <c r="A73" s="152"/>
      <c r="B73" s="152"/>
      <c r="C73" s="152"/>
      <c r="D73" s="152"/>
      <c r="E73" s="152"/>
      <c r="F73" s="152"/>
      <c r="G73" s="152"/>
      <c r="H73" s="152"/>
      <c r="I73" s="152"/>
      <c r="J73" s="152"/>
      <c r="K73" s="152"/>
      <c r="L73" s="152"/>
      <c r="M73" s="152"/>
      <c r="N73" s="152"/>
      <c r="O73" s="152"/>
      <c r="P73" s="186"/>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5"/>
      <c r="BR73" s="215"/>
      <c r="BS73" s="215"/>
      <c r="BT73" s="215"/>
      <c r="BU73" s="215"/>
      <c r="BV73" s="215"/>
      <c r="BW73" s="215"/>
      <c r="BX73" s="215"/>
      <c r="BY73" s="215"/>
      <c r="BZ73" s="215"/>
      <c r="CA73" s="215"/>
      <c r="CB73" s="215"/>
      <c r="CC73" s="215"/>
      <c r="CD73" s="215"/>
      <c r="CE73" s="215"/>
      <c r="CF73" s="215"/>
      <c r="CG73" s="215"/>
      <c r="CH73" s="215"/>
      <c r="CI73" s="215"/>
      <c r="CJ73" s="215"/>
      <c r="CK73" s="215"/>
      <c r="CL73" s="215"/>
      <c r="CM73" s="215"/>
      <c r="CN73" s="215"/>
      <c r="CO73" s="215"/>
      <c r="CP73" s="215"/>
      <c r="CQ73" s="215"/>
      <c r="CR73" s="215"/>
      <c r="CS73" s="215"/>
      <c r="CT73" s="215"/>
      <c r="CU73" s="215"/>
      <c r="CV73" s="215"/>
      <c r="CW73" s="215"/>
      <c r="CX73" s="215"/>
      <c r="CY73" s="215"/>
      <c r="CZ73" s="215"/>
      <c r="DA73" s="215"/>
      <c r="DB73" s="215"/>
      <c r="DC73" s="215"/>
      <c r="DD73" s="215"/>
      <c r="DE73" s="215"/>
      <c r="DF73" s="215"/>
      <c r="DG73" s="215"/>
      <c r="DH73" s="215"/>
      <c r="DI73" s="215"/>
      <c r="DJ73" s="215"/>
      <c r="DK73" s="215"/>
      <c r="DL73" s="215"/>
      <c r="DM73" s="215"/>
      <c r="DN73" s="215"/>
      <c r="DO73" s="215"/>
      <c r="DP73" s="215"/>
      <c r="DQ73" s="215"/>
      <c r="DR73" s="215"/>
      <c r="DS73" s="215"/>
      <c r="DT73" s="215"/>
      <c r="DU73" s="215"/>
      <c r="DV73" s="215"/>
      <c r="DW73" s="215"/>
      <c r="DX73" s="215"/>
      <c r="DY73" s="215"/>
      <c r="DZ73" s="215"/>
      <c r="EA73" s="215"/>
      <c r="EB73" s="215"/>
      <c r="EC73" s="215"/>
      <c r="ED73" s="215"/>
      <c r="EE73" s="215"/>
      <c r="EF73" s="215"/>
      <c r="EG73" s="215"/>
      <c r="EH73" s="215"/>
      <c r="EI73" s="215"/>
      <c r="EJ73" s="215"/>
      <c r="EK73" s="215"/>
      <c r="EL73" s="215"/>
      <c r="EM73" s="215"/>
      <c r="EN73" s="215"/>
      <c r="EO73" s="215"/>
      <c r="EP73" s="215"/>
      <c r="EQ73" s="215"/>
      <c r="ER73" s="215"/>
      <c r="ES73" s="215"/>
      <c r="ET73" s="215"/>
      <c r="EU73" s="215"/>
      <c r="EV73" s="215"/>
      <c r="EW73" s="215"/>
      <c r="EX73" s="215"/>
      <c r="EY73" s="215"/>
      <c r="EZ73" s="215"/>
      <c r="FA73" s="215"/>
      <c r="FB73" s="215"/>
      <c r="FC73" s="215"/>
      <c r="FD73" s="215"/>
      <c r="FE73" s="215"/>
      <c r="FF73" s="215"/>
      <c r="FG73" s="215"/>
      <c r="FH73" s="215"/>
      <c r="FI73" s="215"/>
      <c r="FJ73" s="215"/>
      <c r="FK73" s="215"/>
      <c r="FL73" s="215"/>
      <c r="FM73" s="215"/>
      <c r="FN73" s="215"/>
      <c r="FO73" s="215"/>
      <c r="FP73" s="215"/>
      <c r="FQ73" s="215"/>
      <c r="FR73" s="215"/>
      <c r="FS73" s="215"/>
      <c r="FT73" s="215"/>
      <c r="FU73" s="215"/>
      <c r="FV73" s="215"/>
      <c r="FW73" s="215"/>
      <c r="FX73" s="215"/>
      <c r="FY73" s="215"/>
      <c r="FZ73" s="215"/>
      <c r="GA73" s="215"/>
      <c r="GB73" s="215"/>
      <c r="GC73" s="215"/>
      <c r="GD73" s="215"/>
      <c r="GE73" s="215"/>
      <c r="GF73" s="215"/>
      <c r="GG73" s="215"/>
      <c r="GH73" s="215"/>
      <c r="GI73" s="215"/>
      <c r="GJ73" s="215"/>
      <c r="GK73" s="215"/>
      <c r="GL73" s="215"/>
      <c r="GM73" s="215"/>
      <c r="GN73" s="215"/>
      <c r="GO73" s="215"/>
      <c r="GP73" s="215"/>
      <c r="GQ73" s="215"/>
      <c r="GR73" s="215"/>
      <c r="GS73" s="215"/>
      <c r="GT73" s="215"/>
      <c r="GU73" s="215"/>
      <c r="GV73" s="215"/>
      <c r="GW73" s="215"/>
      <c r="GX73" s="215"/>
      <c r="GY73" s="215"/>
      <c r="GZ73" s="215"/>
      <c r="HA73" s="215"/>
      <c r="HB73" s="215"/>
      <c r="HC73" s="215"/>
      <c r="HD73" s="215"/>
      <c r="HE73" s="215"/>
      <c r="HF73" s="215"/>
      <c r="HG73" s="215"/>
      <c r="HH73" s="215"/>
      <c r="HI73" s="215"/>
      <c r="HJ73" s="215"/>
      <c r="HK73" s="215"/>
      <c r="HL73" s="215"/>
      <c r="HM73" s="215"/>
      <c r="HN73" s="215"/>
      <c r="HO73" s="215"/>
      <c r="HP73" s="215"/>
      <c r="HQ73" s="215"/>
      <c r="HR73" s="215"/>
      <c r="HS73" s="215"/>
      <c r="HT73" s="215"/>
      <c r="HU73" s="215"/>
      <c r="HV73" s="215"/>
      <c r="HW73" s="215"/>
      <c r="HX73" s="215"/>
      <c r="HY73" s="215"/>
      <c r="HZ73" s="215"/>
      <c r="IA73" s="215"/>
      <c r="IB73" s="215"/>
      <c r="IC73" s="215"/>
      <c r="ID73" s="215"/>
      <c r="IE73" s="215"/>
      <c r="IF73" s="215"/>
      <c r="IG73" s="215"/>
      <c r="IH73" s="215"/>
      <c r="II73" s="215"/>
      <c r="IJ73" s="215"/>
      <c r="IK73" s="215"/>
      <c r="IL73" s="215"/>
      <c r="IM73" s="215"/>
      <c r="IN73" s="215"/>
      <c r="IO73" s="215"/>
      <c r="IP73" s="215"/>
      <c r="IQ73" s="215"/>
      <c r="IR73" s="215"/>
      <c r="IS73" s="215"/>
      <c r="IT73" s="215"/>
      <c r="IU73" s="215"/>
      <c r="IV73" s="215"/>
      <c r="IW73" s="215"/>
      <c r="IX73" s="215"/>
      <c r="IY73" s="215"/>
      <c r="IZ73" s="215"/>
      <c r="JA73" s="215"/>
      <c r="JB73" s="215"/>
      <c r="JC73" s="215"/>
      <c r="JD73" s="215"/>
      <c r="JE73" s="215"/>
      <c r="JF73" s="215"/>
      <c r="JG73" s="215"/>
      <c r="JH73" s="215"/>
      <c r="JI73" s="215"/>
      <c r="JJ73" s="215"/>
      <c r="JK73" s="215"/>
      <c r="JL73" s="215"/>
      <c r="JM73" s="215"/>
      <c r="JN73" s="215"/>
      <c r="JO73" s="215"/>
      <c r="JP73" s="215"/>
      <c r="JQ73" s="215"/>
      <c r="JR73" s="215"/>
      <c r="JS73" s="215"/>
      <c r="JT73" s="215"/>
      <c r="JU73" s="215"/>
      <c r="JV73" s="215"/>
      <c r="JW73" s="215"/>
      <c r="JX73" s="215"/>
      <c r="JY73" s="215"/>
      <c r="JZ73" s="215"/>
      <c r="KA73" s="215"/>
      <c r="KB73" s="215"/>
      <c r="KC73" s="215"/>
      <c r="KD73" s="215"/>
      <c r="KE73" s="215"/>
      <c r="KF73" s="215"/>
      <c r="KG73" s="215"/>
      <c r="KH73" s="215"/>
      <c r="KI73" s="215"/>
      <c r="KJ73" s="215"/>
      <c r="KK73" s="215"/>
      <c r="KL73" s="215"/>
    </row>
    <row r="74" spans="1:298" s="216" customFormat="1" ht="12.75" x14ac:dyDescent="0.2">
      <c r="A74" s="152"/>
      <c r="B74" s="152"/>
      <c r="C74" s="152"/>
      <c r="D74" s="152"/>
      <c r="E74" s="152"/>
      <c r="F74" s="152"/>
      <c r="G74" s="152"/>
      <c r="H74" s="152"/>
      <c r="I74" s="152"/>
      <c r="J74" s="152"/>
      <c r="K74" s="152"/>
      <c r="L74" s="152"/>
      <c r="M74" s="152"/>
      <c r="N74" s="152"/>
      <c r="O74" s="152"/>
      <c r="P74" s="186"/>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215"/>
      <c r="AP74" s="215"/>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15"/>
      <c r="BO74" s="215"/>
      <c r="BP74" s="215"/>
      <c r="BQ74" s="215"/>
      <c r="BR74" s="215"/>
      <c r="BS74" s="215"/>
      <c r="BT74" s="215"/>
      <c r="BU74" s="215"/>
      <c r="BV74" s="215"/>
      <c r="BW74" s="215"/>
      <c r="BX74" s="215"/>
      <c r="BY74" s="215"/>
      <c r="BZ74" s="215"/>
      <c r="CA74" s="215"/>
      <c r="CB74" s="215"/>
      <c r="CC74" s="215"/>
      <c r="CD74" s="215"/>
      <c r="CE74" s="215"/>
      <c r="CF74" s="215"/>
      <c r="CG74" s="215"/>
      <c r="CH74" s="215"/>
      <c r="CI74" s="215"/>
      <c r="CJ74" s="215"/>
      <c r="CK74" s="215"/>
      <c r="CL74" s="215"/>
      <c r="CM74" s="215"/>
      <c r="CN74" s="215"/>
      <c r="CO74" s="215"/>
      <c r="CP74" s="215"/>
      <c r="CQ74" s="215"/>
      <c r="CR74" s="215"/>
      <c r="CS74" s="215"/>
      <c r="CT74" s="215"/>
      <c r="CU74" s="215"/>
      <c r="CV74" s="215"/>
      <c r="CW74" s="215"/>
      <c r="CX74" s="215"/>
      <c r="CY74" s="215"/>
      <c r="CZ74" s="215"/>
      <c r="DA74" s="215"/>
      <c r="DB74" s="215"/>
      <c r="DC74" s="215"/>
      <c r="DD74" s="215"/>
      <c r="DE74" s="215"/>
      <c r="DF74" s="215"/>
      <c r="DG74" s="215"/>
      <c r="DH74" s="215"/>
      <c r="DI74" s="215"/>
      <c r="DJ74" s="215"/>
      <c r="DK74" s="215"/>
      <c r="DL74" s="215"/>
      <c r="DM74" s="215"/>
      <c r="DN74" s="215"/>
      <c r="DO74" s="215"/>
      <c r="DP74" s="215"/>
      <c r="DQ74" s="215"/>
      <c r="DR74" s="215"/>
      <c r="DS74" s="215"/>
      <c r="DT74" s="215"/>
      <c r="DU74" s="215"/>
      <c r="DV74" s="215"/>
      <c r="DW74" s="215"/>
      <c r="DX74" s="215"/>
      <c r="DY74" s="215"/>
      <c r="DZ74" s="215"/>
      <c r="EA74" s="215"/>
      <c r="EB74" s="215"/>
      <c r="EC74" s="215"/>
      <c r="ED74" s="215"/>
      <c r="EE74" s="215"/>
      <c r="EF74" s="215"/>
      <c r="EG74" s="215"/>
      <c r="EH74" s="215"/>
      <c r="EI74" s="215"/>
      <c r="EJ74" s="215"/>
      <c r="EK74" s="215"/>
      <c r="EL74" s="215"/>
      <c r="EM74" s="215"/>
      <c r="EN74" s="215"/>
      <c r="EO74" s="215"/>
      <c r="EP74" s="215"/>
      <c r="EQ74" s="215"/>
      <c r="ER74" s="215"/>
      <c r="ES74" s="215"/>
      <c r="ET74" s="215"/>
      <c r="EU74" s="215"/>
      <c r="EV74" s="215"/>
      <c r="EW74" s="215"/>
      <c r="EX74" s="215"/>
      <c r="EY74" s="215"/>
      <c r="EZ74" s="215"/>
      <c r="FA74" s="215"/>
      <c r="FB74" s="215"/>
      <c r="FC74" s="215"/>
      <c r="FD74" s="215"/>
      <c r="FE74" s="215"/>
      <c r="FF74" s="215"/>
      <c r="FG74" s="215"/>
      <c r="FH74" s="215"/>
      <c r="FI74" s="215"/>
      <c r="FJ74" s="215"/>
      <c r="FK74" s="215"/>
      <c r="FL74" s="215"/>
      <c r="FM74" s="215"/>
      <c r="FN74" s="215"/>
      <c r="FO74" s="215"/>
      <c r="FP74" s="215"/>
      <c r="FQ74" s="215"/>
      <c r="FR74" s="215"/>
      <c r="FS74" s="215"/>
      <c r="FT74" s="215"/>
      <c r="FU74" s="215"/>
      <c r="FV74" s="215"/>
      <c r="FW74" s="215"/>
      <c r="FX74" s="215"/>
      <c r="FY74" s="215"/>
      <c r="FZ74" s="215"/>
      <c r="GA74" s="215"/>
      <c r="GB74" s="215"/>
      <c r="GC74" s="215"/>
      <c r="GD74" s="215"/>
      <c r="GE74" s="215"/>
      <c r="GF74" s="215"/>
      <c r="GG74" s="215"/>
      <c r="GH74" s="215"/>
      <c r="GI74" s="215"/>
      <c r="GJ74" s="215"/>
      <c r="GK74" s="215"/>
      <c r="GL74" s="215"/>
      <c r="GM74" s="215"/>
      <c r="GN74" s="215"/>
      <c r="GO74" s="215"/>
      <c r="GP74" s="215"/>
      <c r="GQ74" s="215"/>
      <c r="GR74" s="215"/>
      <c r="GS74" s="215"/>
      <c r="GT74" s="215"/>
      <c r="GU74" s="215"/>
      <c r="GV74" s="215"/>
      <c r="GW74" s="215"/>
      <c r="GX74" s="215"/>
      <c r="GY74" s="215"/>
      <c r="GZ74" s="215"/>
      <c r="HA74" s="215"/>
      <c r="HB74" s="215"/>
      <c r="HC74" s="215"/>
      <c r="HD74" s="215"/>
      <c r="HE74" s="215"/>
      <c r="HF74" s="215"/>
      <c r="HG74" s="215"/>
      <c r="HH74" s="215"/>
      <c r="HI74" s="215"/>
      <c r="HJ74" s="215"/>
      <c r="HK74" s="215"/>
      <c r="HL74" s="215"/>
      <c r="HM74" s="215"/>
      <c r="HN74" s="215"/>
      <c r="HO74" s="215"/>
      <c r="HP74" s="215"/>
      <c r="HQ74" s="215"/>
      <c r="HR74" s="215"/>
      <c r="HS74" s="215"/>
      <c r="HT74" s="215"/>
      <c r="HU74" s="215"/>
      <c r="HV74" s="215"/>
      <c r="HW74" s="215"/>
      <c r="HX74" s="215"/>
      <c r="HY74" s="215"/>
      <c r="HZ74" s="215"/>
      <c r="IA74" s="215"/>
      <c r="IB74" s="215"/>
      <c r="IC74" s="215"/>
      <c r="ID74" s="215"/>
      <c r="IE74" s="215"/>
      <c r="IF74" s="215"/>
      <c r="IG74" s="215"/>
      <c r="IH74" s="215"/>
      <c r="II74" s="215"/>
      <c r="IJ74" s="215"/>
      <c r="IK74" s="215"/>
      <c r="IL74" s="215"/>
      <c r="IM74" s="215"/>
      <c r="IN74" s="215"/>
      <c r="IO74" s="215"/>
      <c r="IP74" s="215"/>
      <c r="IQ74" s="215"/>
      <c r="IR74" s="215"/>
      <c r="IS74" s="215"/>
      <c r="IT74" s="215"/>
      <c r="IU74" s="215"/>
      <c r="IV74" s="215"/>
      <c r="IW74" s="215"/>
      <c r="IX74" s="215"/>
      <c r="IY74" s="215"/>
      <c r="IZ74" s="215"/>
      <c r="JA74" s="215"/>
      <c r="JB74" s="215"/>
      <c r="JC74" s="215"/>
      <c r="JD74" s="215"/>
      <c r="JE74" s="215"/>
      <c r="JF74" s="215"/>
      <c r="JG74" s="215"/>
      <c r="JH74" s="215"/>
      <c r="JI74" s="215"/>
      <c r="JJ74" s="215"/>
      <c r="JK74" s="215"/>
      <c r="JL74" s="215"/>
      <c r="JM74" s="215"/>
      <c r="JN74" s="215"/>
      <c r="JO74" s="215"/>
      <c r="JP74" s="215"/>
      <c r="JQ74" s="215"/>
      <c r="JR74" s="215"/>
      <c r="JS74" s="215"/>
      <c r="JT74" s="215"/>
      <c r="JU74" s="215"/>
      <c r="JV74" s="215"/>
      <c r="JW74" s="215"/>
      <c r="JX74" s="215"/>
      <c r="JY74" s="215"/>
      <c r="JZ74" s="215"/>
      <c r="KA74" s="215"/>
      <c r="KB74" s="215"/>
      <c r="KC74" s="215"/>
      <c r="KD74" s="215"/>
      <c r="KE74" s="215"/>
      <c r="KF74" s="215"/>
      <c r="KG74" s="215"/>
      <c r="KH74" s="215"/>
      <c r="KI74" s="215"/>
      <c r="KJ74" s="215"/>
      <c r="KK74" s="215"/>
      <c r="KL74" s="215"/>
    </row>
    <row r="75" spans="1:298" s="216" customFormat="1" ht="12.75" x14ac:dyDescent="0.2">
      <c r="A75" s="152"/>
      <c r="B75" s="152"/>
      <c r="C75" s="152"/>
      <c r="D75" s="152"/>
      <c r="E75" s="152"/>
      <c r="F75" s="152"/>
      <c r="G75" s="152"/>
      <c r="H75" s="152"/>
      <c r="I75" s="152"/>
      <c r="J75" s="152"/>
      <c r="K75" s="152"/>
      <c r="L75" s="152"/>
      <c r="M75" s="152"/>
      <c r="N75" s="152"/>
      <c r="O75" s="152"/>
      <c r="P75" s="186"/>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c r="BN75" s="215"/>
      <c r="BO75" s="215"/>
      <c r="BP75" s="215"/>
      <c r="BQ75" s="215"/>
      <c r="BR75" s="215"/>
      <c r="BS75" s="215"/>
      <c r="BT75" s="215"/>
      <c r="BU75" s="215"/>
      <c r="BV75" s="215"/>
      <c r="BW75" s="215"/>
      <c r="BX75" s="215"/>
      <c r="BY75" s="215"/>
      <c r="BZ75" s="215"/>
      <c r="CA75" s="215"/>
      <c r="CB75" s="215"/>
      <c r="CC75" s="215"/>
      <c r="CD75" s="215"/>
      <c r="CE75" s="215"/>
      <c r="CF75" s="215"/>
      <c r="CG75" s="215"/>
      <c r="CH75" s="215"/>
      <c r="CI75" s="215"/>
      <c r="CJ75" s="215"/>
      <c r="CK75" s="215"/>
      <c r="CL75" s="215"/>
      <c r="CM75" s="215"/>
      <c r="CN75" s="215"/>
      <c r="CO75" s="215"/>
      <c r="CP75" s="215"/>
      <c r="CQ75" s="215"/>
      <c r="CR75" s="215"/>
      <c r="CS75" s="215"/>
      <c r="CT75" s="215"/>
      <c r="CU75" s="215"/>
      <c r="CV75" s="215"/>
      <c r="CW75" s="215"/>
      <c r="CX75" s="215"/>
      <c r="CY75" s="215"/>
      <c r="CZ75" s="215"/>
      <c r="DA75" s="215"/>
      <c r="DB75" s="215"/>
      <c r="DC75" s="215"/>
      <c r="DD75" s="215"/>
      <c r="DE75" s="215"/>
      <c r="DF75" s="215"/>
      <c r="DG75" s="215"/>
      <c r="DH75" s="215"/>
      <c r="DI75" s="215"/>
      <c r="DJ75" s="215"/>
      <c r="DK75" s="215"/>
      <c r="DL75" s="215"/>
      <c r="DM75" s="215"/>
      <c r="DN75" s="215"/>
      <c r="DO75" s="215"/>
      <c r="DP75" s="215"/>
      <c r="DQ75" s="215"/>
      <c r="DR75" s="215"/>
      <c r="DS75" s="215"/>
      <c r="DT75" s="215"/>
      <c r="DU75" s="215"/>
      <c r="DV75" s="215"/>
      <c r="DW75" s="215"/>
      <c r="DX75" s="215"/>
      <c r="DY75" s="215"/>
      <c r="DZ75" s="215"/>
      <c r="EA75" s="215"/>
      <c r="EB75" s="215"/>
      <c r="EC75" s="215"/>
      <c r="ED75" s="215"/>
      <c r="EE75" s="215"/>
      <c r="EF75" s="215"/>
      <c r="EG75" s="215"/>
      <c r="EH75" s="215"/>
      <c r="EI75" s="215"/>
      <c r="EJ75" s="215"/>
      <c r="EK75" s="215"/>
      <c r="EL75" s="215"/>
      <c r="EM75" s="215"/>
      <c r="EN75" s="215"/>
      <c r="EO75" s="215"/>
      <c r="EP75" s="215"/>
      <c r="EQ75" s="215"/>
      <c r="ER75" s="215"/>
      <c r="ES75" s="215"/>
      <c r="ET75" s="215"/>
      <c r="EU75" s="215"/>
      <c r="EV75" s="215"/>
      <c r="EW75" s="215"/>
      <c r="EX75" s="215"/>
      <c r="EY75" s="215"/>
      <c r="EZ75" s="215"/>
      <c r="FA75" s="215"/>
      <c r="FB75" s="215"/>
      <c r="FC75" s="215"/>
      <c r="FD75" s="215"/>
      <c r="FE75" s="215"/>
      <c r="FF75" s="215"/>
      <c r="FG75" s="215"/>
      <c r="FH75" s="215"/>
      <c r="FI75" s="215"/>
      <c r="FJ75" s="215"/>
      <c r="FK75" s="215"/>
      <c r="FL75" s="215"/>
      <c r="FM75" s="215"/>
      <c r="FN75" s="215"/>
      <c r="FO75" s="215"/>
      <c r="FP75" s="215"/>
      <c r="FQ75" s="215"/>
      <c r="FR75" s="215"/>
      <c r="FS75" s="215"/>
      <c r="FT75" s="215"/>
      <c r="FU75" s="215"/>
      <c r="FV75" s="215"/>
      <c r="FW75" s="215"/>
      <c r="FX75" s="215"/>
      <c r="FY75" s="215"/>
      <c r="FZ75" s="215"/>
      <c r="GA75" s="215"/>
      <c r="GB75" s="215"/>
      <c r="GC75" s="215"/>
      <c r="GD75" s="215"/>
      <c r="GE75" s="215"/>
      <c r="GF75" s="215"/>
      <c r="GG75" s="215"/>
      <c r="GH75" s="215"/>
      <c r="GI75" s="215"/>
      <c r="GJ75" s="215"/>
      <c r="GK75" s="215"/>
      <c r="GL75" s="215"/>
      <c r="GM75" s="215"/>
      <c r="GN75" s="215"/>
      <c r="GO75" s="215"/>
      <c r="GP75" s="215"/>
      <c r="GQ75" s="215"/>
      <c r="GR75" s="215"/>
      <c r="GS75" s="215"/>
      <c r="GT75" s="215"/>
      <c r="GU75" s="215"/>
      <c r="GV75" s="215"/>
      <c r="GW75" s="215"/>
      <c r="GX75" s="215"/>
      <c r="GY75" s="215"/>
      <c r="GZ75" s="215"/>
      <c r="HA75" s="215"/>
      <c r="HB75" s="215"/>
      <c r="HC75" s="215"/>
      <c r="HD75" s="215"/>
      <c r="HE75" s="215"/>
      <c r="HF75" s="215"/>
      <c r="HG75" s="215"/>
      <c r="HH75" s="215"/>
      <c r="HI75" s="215"/>
      <c r="HJ75" s="215"/>
      <c r="HK75" s="215"/>
      <c r="HL75" s="215"/>
      <c r="HM75" s="215"/>
      <c r="HN75" s="215"/>
      <c r="HO75" s="215"/>
      <c r="HP75" s="215"/>
      <c r="HQ75" s="215"/>
      <c r="HR75" s="215"/>
      <c r="HS75" s="215"/>
      <c r="HT75" s="215"/>
      <c r="HU75" s="215"/>
      <c r="HV75" s="215"/>
      <c r="HW75" s="215"/>
      <c r="HX75" s="215"/>
      <c r="HY75" s="215"/>
      <c r="HZ75" s="215"/>
      <c r="IA75" s="215"/>
      <c r="IB75" s="215"/>
      <c r="IC75" s="215"/>
      <c r="ID75" s="215"/>
      <c r="IE75" s="215"/>
      <c r="IF75" s="215"/>
      <c r="IG75" s="215"/>
      <c r="IH75" s="215"/>
      <c r="II75" s="215"/>
      <c r="IJ75" s="215"/>
      <c r="IK75" s="215"/>
      <c r="IL75" s="215"/>
      <c r="IM75" s="215"/>
      <c r="IN75" s="215"/>
      <c r="IO75" s="215"/>
      <c r="IP75" s="215"/>
      <c r="IQ75" s="215"/>
      <c r="IR75" s="215"/>
      <c r="IS75" s="215"/>
      <c r="IT75" s="215"/>
      <c r="IU75" s="215"/>
      <c r="IV75" s="215"/>
      <c r="IW75" s="215"/>
      <c r="IX75" s="215"/>
      <c r="IY75" s="215"/>
      <c r="IZ75" s="215"/>
      <c r="JA75" s="215"/>
      <c r="JB75" s="215"/>
      <c r="JC75" s="215"/>
      <c r="JD75" s="215"/>
      <c r="JE75" s="215"/>
      <c r="JF75" s="215"/>
      <c r="JG75" s="215"/>
      <c r="JH75" s="215"/>
      <c r="JI75" s="215"/>
      <c r="JJ75" s="215"/>
      <c r="JK75" s="215"/>
      <c r="JL75" s="215"/>
      <c r="JM75" s="215"/>
      <c r="JN75" s="215"/>
      <c r="JO75" s="215"/>
      <c r="JP75" s="215"/>
      <c r="JQ75" s="215"/>
      <c r="JR75" s="215"/>
      <c r="JS75" s="215"/>
      <c r="JT75" s="215"/>
      <c r="JU75" s="215"/>
      <c r="JV75" s="215"/>
      <c r="JW75" s="215"/>
      <c r="JX75" s="215"/>
      <c r="JY75" s="215"/>
      <c r="JZ75" s="215"/>
      <c r="KA75" s="215"/>
      <c r="KB75" s="215"/>
      <c r="KC75" s="215"/>
      <c r="KD75" s="215"/>
      <c r="KE75" s="215"/>
      <c r="KF75" s="215"/>
      <c r="KG75" s="215"/>
      <c r="KH75" s="215"/>
      <c r="KI75" s="215"/>
      <c r="KJ75" s="215"/>
      <c r="KK75" s="215"/>
      <c r="KL75" s="215"/>
    </row>
    <row r="76" spans="1:298" s="216" customFormat="1" ht="12.75" x14ac:dyDescent="0.2">
      <c r="A76" s="152"/>
      <c r="B76" s="152"/>
      <c r="C76" s="152"/>
      <c r="D76" s="152"/>
      <c r="E76" s="152"/>
      <c r="F76" s="152"/>
      <c r="G76" s="152"/>
      <c r="H76" s="152"/>
      <c r="I76" s="152"/>
      <c r="J76" s="152"/>
      <c r="K76" s="152"/>
      <c r="L76" s="152"/>
      <c r="M76" s="152"/>
      <c r="N76" s="152"/>
      <c r="O76" s="152"/>
      <c r="P76" s="186"/>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c r="BN76" s="215"/>
      <c r="BO76" s="215"/>
      <c r="BP76" s="215"/>
      <c r="BQ76" s="215"/>
      <c r="BR76" s="215"/>
      <c r="BS76" s="215"/>
      <c r="BT76" s="215"/>
      <c r="BU76" s="215"/>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215"/>
      <c r="CR76" s="215"/>
      <c r="CS76" s="215"/>
      <c r="CT76" s="215"/>
      <c r="CU76" s="215"/>
      <c r="CV76" s="215"/>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E76" s="215"/>
      <c r="EF76" s="215"/>
      <c r="EG76" s="215"/>
      <c r="EH76" s="215"/>
      <c r="EI76" s="215"/>
      <c r="EJ76" s="215"/>
      <c r="EK76" s="215"/>
      <c r="EL76" s="215"/>
      <c r="EM76" s="215"/>
      <c r="EN76" s="215"/>
      <c r="EO76" s="215"/>
      <c r="EP76" s="215"/>
      <c r="EQ76" s="215"/>
      <c r="ER76" s="215"/>
      <c r="ES76" s="215"/>
      <c r="ET76" s="215"/>
      <c r="EU76" s="215"/>
      <c r="EV76" s="215"/>
      <c r="EW76" s="215"/>
      <c r="EX76" s="215"/>
      <c r="EY76" s="215"/>
      <c r="EZ76" s="215"/>
      <c r="FA76" s="215"/>
      <c r="FB76" s="215"/>
      <c r="FC76" s="215"/>
      <c r="FD76" s="215"/>
      <c r="FE76" s="215"/>
      <c r="FF76" s="215"/>
      <c r="FG76" s="215"/>
      <c r="FH76" s="215"/>
      <c r="FI76" s="215"/>
      <c r="FJ76" s="215"/>
      <c r="FK76" s="215"/>
      <c r="FL76" s="215"/>
      <c r="FM76" s="215"/>
      <c r="FN76" s="215"/>
      <c r="FO76" s="215"/>
      <c r="FP76" s="215"/>
      <c r="FQ76" s="215"/>
      <c r="FR76" s="215"/>
      <c r="FS76" s="215"/>
      <c r="FT76" s="215"/>
      <c r="FU76" s="215"/>
      <c r="FV76" s="215"/>
      <c r="FW76" s="215"/>
      <c r="FX76" s="215"/>
      <c r="FY76" s="215"/>
      <c r="FZ76" s="215"/>
      <c r="GA76" s="215"/>
      <c r="GB76" s="215"/>
      <c r="GC76" s="215"/>
      <c r="GD76" s="215"/>
      <c r="GE76" s="215"/>
      <c r="GF76" s="215"/>
      <c r="GG76" s="215"/>
      <c r="GH76" s="215"/>
      <c r="GI76" s="215"/>
      <c r="GJ76" s="215"/>
      <c r="GK76" s="215"/>
      <c r="GL76" s="215"/>
      <c r="GM76" s="215"/>
      <c r="GN76" s="215"/>
      <c r="GO76" s="215"/>
      <c r="GP76" s="215"/>
      <c r="GQ76" s="215"/>
      <c r="GR76" s="215"/>
      <c r="GS76" s="215"/>
      <c r="GT76" s="215"/>
      <c r="GU76" s="215"/>
      <c r="GV76" s="215"/>
      <c r="GW76" s="215"/>
      <c r="GX76" s="215"/>
      <c r="GY76" s="215"/>
      <c r="GZ76" s="215"/>
      <c r="HA76" s="215"/>
      <c r="HB76" s="215"/>
      <c r="HC76" s="215"/>
      <c r="HD76" s="215"/>
      <c r="HE76" s="215"/>
      <c r="HF76" s="215"/>
      <c r="HG76" s="215"/>
      <c r="HH76" s="215"/>
      <c r="HI76" s="215"/>
      <c r="HJ76" s="215"/>
      <c r="HK76" s="215"/>
      <c r="HL76" s="215"/>
      <c r="HM76" s="215"/>
      <c r="HN76" s="215"/>
      <c r="HO76" s="215"/>
      <c r="HP76" s="215"/>
      <c r="HQ76" s="215"/>
      <c r="HR76" s="215"/>
      <c r="HS76" s="215"/>
      <c r="HT76" s="215"/>
      <c r="HU76" s="215"/>
      <c r="HV76" s="215"/>
      <c r="HW76" s="215"/>
      <c r="HX76" s="215"/>
      <c r="HY76" s="215"/>
      <c r="HZ76" s="215"/>
      <c r="IA76" s="215"/>
      <c r="IB76" s="215"/>
      <c r="IC76" s="215"/>
      <c r="ID76" s="215"/>
      <c r="IE76" s="215"/>
      <c r="IF76" s="215"/>
      <c r="IG76" s="215"/>
      <c r="IH76" s="215"/>
      <c r="II76" s="215"/>
      <c r="IJ76" s="215"/>
      <c r="IK76" s="215"/>
      <c r="IL76" s="215"/>
      <c r="IM76" s="215"/>
      <c r="IN76" s="215"/>
      <c r="IO76" s="215"/>
      <c r="IP76" s="215"/>
      <c r="IQ76" s="215"/>
      <c r="IR76" s="215"/>
      <c r="IS76" s="215"/>
      <c r="IT76" s="215"/>
      <c r="IU76" s="215"/>
      <c r="IV76" s="215"/>
      <c r="IW76" s="215"/>
      <c r="IX76" s="215"/>
      <c r="IY76" s="215"/>
      <c r="IZ76" s="215"/>
      <c r="JA76" s="215"/>
      <c r="JB76" s="215"/>
      <c r="JC76" s="215"/>
      <c r="JD76" s="215"/>
      <c r="JE76" s="215"/>
      <c r="JF76" s="215"/>
      <c r="JG76" s="215"/>
      <c r="JH76" s="215"/>
      <c r="JI76" s="215"/>
      <c r="JJ76" s="215"/>
      <c r="JK76" s="215"/>
      <c r="JL76" s="215"/>
      <c r="JM76" s="215"/>
      <c r="JN76" s="215"/>
      <c r="JO76" s="215"/>
      <c r="JP76" s="215"/>
      <c r="JQ76" s="215"/>
      <c r="JR76" s="215"/>
      <c r="JS76" s="215"/>
      <c r="JT76" s="215"/>
      <c r="JU76" s="215"/>
      <c r="JV76" s="215"/>
      <c r="JW76" s="215"/>
      <c r="JX76" s="215"/>
      <c r="JY76" s="215"/>
      <c r="JZ76" s="215"/>
      <c r="KA76" s="215"/>
      <c r="KB76" s="215"/>
      <c r="KC76" s="215"/>
      <c r="KD76" s="215"/>
      <c r="KE76" s="215"/>
      <c r="KF76" s="215"/>
      <c r="KG76" s="215"/>
      <c r="KH76" s="215"/>
      <c r="KI76" s="215"/>
      <c r="KJ76" s="215"/>
      <c r="KK76" s="215"/>
      <c r="KL76" s="215"/>
    </row>
    <row r="77" spans="1:298" s="216" customFormat="1" ht="12.75" x14ac:dyDescent="0.2">
      <c r="A77" s="152"/>
      <c r="B77" s="152"/>
      <c r="C77" s="152"/>
      <c r="D77" s="152"/>
      <c r="E77" s="152"/>
      <c r="F77" s="152"/>
      <c r="G77" s="152"/>
      <c r="H77" s="152"/>
      <c r="I77" s="152"/>
      <c r="J77" s="152"/>
      <c r="K77" s="152"/>
      <c r="L77" s="152"/>
      <c r="M77" s="152"/>
      <c r="N77" s="152"/>
      <c r="O77" s="152"/>
      <c r="P77" s="186"/>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5"/>
      <c r="BQ77" s="215"/>
      <c r="BR77" s="215"/>
      <c r="BS77" s="215"/>
      <c r="BT77" s="215"/>
      <c r="BU77" s="215"/>
      <c r="BV77" s="215"/>
      <c r="BW77" s="215"/>
      <c r="BX77" s="215"/>
      <c r="BY77" s="215"/>
      <c r="BZ77" s="215"/>
      <c r="CA77" s="215"/>
      <c r="CB77" s="215"/>
      <c r="CC77" s="215"/>
      <c r="CD77" s="215"/>
      <c r="CE77" s="215"/>
      <c r="CF77" s="215"/>
      <c r="CG77" s="215"/>
      <c r="CH77" s="215"/>
      <c r="CI77" s="215"/>
      <c r="CJ77" s="215"/>
      <c r="CK77" s="215"/>
      <c r="CL77" s="215"/>
      <c r="CM77" s="215"/>
      <c r="CN77" s="215"/>
      <c r="CO77" s="215"/>
      <c r="CP77" s="215"/>
      <c r="CQ77" s="215"/>
      <c r="CR77" s="215"/>
      <c r="CS77" s="215"/>
      <c r="CT77" s="215"/>
      <c r="CU77" s="215"/>
      <c r="CV77" s="215"/>
      <c r="CW77" s="215"/>
      <c r="CX77" s="215"/>
      <c r="CY77" s="215"/>
      <c r="CZ77" s="215"/>
      <c r="DA77" s="215"/>
      <c r="DB77" s="215"/>
      <c r="DC77" s="215"/>
      <c r="DD77" s="215"/>
      <c r="DE77" s="215"/>
      <c r="DF77" s="215"/>
      <c r="DG77" s="215"/>
      <c r="DH77" s="215"/>
      <c r="DI77" s="215"/>
      <c r="DJ77" s="215"/>
      <c r="DK77" s="215"/>
      <c r="DL77" s="215"/>
      <c r="DM77" s="215"/>
      <c r="DN77" s="215"/>
      <c r="DO77" s="215"/>
      <c r="DP77" s="215"/>
      <c r="DQ77" s="215"/>
      <c r="DR77" s="215"/>
      <c r="DS77" s="215"/>
      <c r="DT77" s="215"/>
      <c r="DU77" s="215"/>
      <c r="DV77" s="215"/>
      <c r="DW77" s="215"/>
      <c r="DX77" s="215"/>
      <c r="DY77" s="215"/>
      <c r="DZ77" s="215"/>
      <c r="EA77" s="215"/>
      <c r="EB77" s="215"/>
      <c r="EC77" s="215"/>
      <c r="ED77" s="215"/>
      <c r="EE77" s="215"/>
      <c r="EF77" s="215"/>
      <c r="EG77" s="215"/>
      <c r="EH77" s="215"/>
      <c r="EI77" s="215"/>
      <c r="EJ77" s="215"/>
      <c r="EK77" s="215"/>
      <c r="EL77" s="215"/>
      <c r="EM77" s="215"/>
      <c r="EN77" s="215"/>
      <c r="EO77" s="215"/>
      <c r="EP77" s="215"/>
      <c r="EQ77" s="215"/>
      <c r="ER77" s="215"/>
      <c r="ES77" s="215"/>
      <c r="ET77" s="215"/>
      <c r="EU77" s="215"/>
      <c r="EV77" s="215"/>
      <c r="EW77" s="215"/>
      <c r="EX77" s="215"/>
      <c r="EY77" s="215"/>
      <c r="EZ77" s="215"/>
      <c r="FA77" s="215"/>
      <c r="FB77" s="215"/>
      <c r="FC77" s="215"/>
      <c r="FD77" s="215"/>
      <c r="FE77" s="215"/>
      <c r="FF77" s="215"/>
      <c r="FG77" s="215"/>
      <c r="FH77" s="215"/>
      <c r="FI77" s="215"/>
      <c r="FJ77" s="215"/>
      <c r="FK77" s="215"/>
      <c r="FL77" s="215"/>
      <c r="FM77" s="215"/>
      <c r="FN77" s="215"/>
      <c r="FO77" s="215"/>
      <c r="FP77" s="215"/>
      <c r="FQ77" s="215"/>
      <c r="FR77" s="215"/>
      <c r="FS77" s="215"/>
      <c r="FT77" s="215"/>
      <c r="FU77" s="215"/>
      <c r="FV77" s="215"/>
      <c r="FW77" s="215"/>
      <c r="FX77" s="215"/>
      <c r="FY77" s="215"/>
      <c r="FZ77" s="215"/>
      <c r="GA77" s="215"/>
      <c r="GB77" s="215"/>
      <c r="GC77" s="215"/>
      <c r="GD77" s="215"/>
      <c r="GE77" s="215"/>
      <c r="GF77" s="215"/>
      <c r="GG77" s="215"/>
      <c r="GH77" s="215"/>
      <c r="GI77" s="215"/>
      <c r="GJ77" s="215"/>
      <c r="GK77" s="215"/>
      <c r="GL77" s="215"/>
      <c r="GM77" s="215"/>
      <c r="GN77" s="215"/>
      <c r="GO77" s="215"/>
      <c r="GP77" s="215"/>
      <c r="GQ77" s="215"/>
      <c r="GR77" s="215"/>
      <c r="GS77" s="215"/>
      <c r="GT77" s="215"/>
      <c r="GU77" s="215"/>
      <c r="GV77" s="215"/>
      <c r="GW77" s="215"/>
      <c r="GX77" s="215"/>
      <c r="GY77" s="215"/>
      <c r="GZ77" s="215"/>
      <c r="HA77" s="215"/>
      <c r="HB77" s="215"/>
      <c r="HC77" s="215"/>
      <c r="HD77" s="215"/>
      <c r="HE77" s="215"/>
      <c r="HF77" s="215"/>
      <c r="HG77" s="215"/>
      <c r="HH77" s="215"/>
      <c r="HI77" s="215"/>
      <c r="HJ77" s="215"/>
      <c r="HK77" s="215"/>
      <c r="HL77" s="215"/>
      <c r="HM77" s="215"/>
      <c r="HN77" s="215"/>
      <c r="HO77" s="215"/>
      <c r="HP77" s="215"/>
      <c r="HQ77" s="215"/>
      <c r="HR77" s="215"/>
      <c r="HS77" s="215"/>
      <c r="HT77" s="215"/>
      <c r="HU77" s="215"/>
      <c r="HV77" s="215"/>
      <c r="HW77" s="215"/>
      <c r="HX77" s="215"/>
      <c r="HY77" s="215"/>
      <c r="HZ77" s="215"/>
      <c r="IA77" s="215"/>
      <c r="IB77" s="215"/>
      <c r="IC77" s="215"/>
      <c r="ID77" s="215"/>
      <c r="IE77" s="215"/>
      <c r="IF77" s="215"/>
      <c r="IG77" s="215"/>
      <c r="IH77" s="215"/>
      <c r="II77" s="215"/>
      <c r="IJ77" s="215"/>
      <c r="IK77" s="215"/>
      <c r="IL77" s="215"/>
      <c r="IM77" s="215"/>
      <c r="IN77" s="215"/>
      <c r="IO77" s="215"/>
      <c r="IP77" s="215"/>
      <c r="IQ77" s="215"/>
      <c r="IR77" s="215"/>
      <c r="IS77" s="215"/>
      <c r="IT77" s="215"/>
      <c r="IU77" s="215"/>
      <c r="IV77" s="215"/>
      <c r="IW77" s="215"/>
      <c r="IX77" s="215"/>
      <c r="IY77" s="215"/>
      <c r="IZ77" s="215"/>
      <c r="JA77" s="215"/>
      <c r="JB77" s="215"/>
      <c r="JC77" s="215"/>
      <c r="JD77" s="215"/>
      <c r="JE77" s="215"/>
      <c r="JF77" s="215"/>
      <c r="JG77" s="215"/>
      <c r="JH77" s="215"/>
      <c r="JI77" s="215"/>
      <c r="JJ77" s="215"/>
      <c r="JK77" s="215"/>
      <c r="JL77" s="215"/>
      <c r="JM77" s="215"/>
      <c r="JN77" s="215"/>
      <c r="JO77" s="215"/>
      <c r="JP77" s="215"/>
      <c r="JQ77" s="215"/>
      <c r="JR77" s="215"/>
      <c r="JS77" s="215"/>
      <c r="JT77" s="215"/>
      <c r="JU77" s="215"/>
      <c r="JV77" s="215"/>
      <c r="JW77" s="215"/>
      <c r="JX77" s="215"/>
      <c r="JY77" s="215"/>
      <c r="JZ77" s="215"/>
      <c r="KA77" s="215"/>
      <c r="KB77" s="215"/>
      <c r="KC77" s="215"/>
      <c r="KD77" s="215"/>
      <c r="KE77" s="215"/>
      <c r="KF77" s="215"/>
      <c r="KG77" s="215"/>
      <c r="KH77" s="215"/>
      <c r="KI77" s="215"/>
      <c r="KJ77" s="215"/>
      <c r="KK77" s="215"/>
      <c r="KL77" s="215"/>
    </row>
    <row r="78" spans="1:298" s="216" customFormat="1" ht="12.75" x14ac:dyDescent="0.2">
      <c r="A78" s="152"/>
      <c r="B78" s="152"/>
      <c r="C78" s="152"/>
      <c r="D78" s="152"/>
      <c r="E78" s="152"/>
      <c r="F78" s="152"/>
      <c r="G78" s="152"/>
      <c r="H78" s="152"/>
      <c r="I78" s="152"/>
      <c r="J78" s="152"/>
      <c r="K78" s="152"/>
      <c r="L78" s="152"/>
      <c r="M78" s="152"/>
      <c r="N78" s="152"/>
      <c r="O78" s="152"/>
      <c r="P78" s="186"/>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215"/>
      <c r="AP78" s="215"/>
      <c r="AQ78" s="215"/>
      <c r="AR78" s="215"/>
      <c r="AS78" s="215"/>
      <c r="AT78" s="215"/>
      <c r="AU78" s="215"/>
      <c r="AV78" s="215"/>
      <c r="AW78" s="215"/>
      <c r="AX78" s="215"/>
      <c r="AY78" s="215"/>
      <c r="AZ78" s="215"/>
      <c r="BA78" s="215"/>
      <c r="BB78" s="215"/>
      <c r="BC78" s="215"/>
      <c r="BD78" s="215"/>
      <c r="BE78" s="215"/>
      <c r="BF78" s="215"/>
      <c r="BG78" s="215"/>
      <c r="BH78" s="215"/>
      <c r="BI78" s="215"/>
      <c r="BJ78" s="215"/>
      <c r="BK78" s="215"/>
      <c r="BL78" s="215"/>
      <c r="BM78" s="215"/>
      <c r="BN78" s="215"/>
      <c r="BO78" s="215"/>
      <c r="BP78" s="215"/>
      <c r="BQ78" s="215"/>
      <c r="BR78" s="215"/>
      <c r="BS78" s="215"/>
      <c r="BT78" s="215"/>
      <c r="BU78" s="215"/>
      <c r="BV78" s="215"/>
      <c r="BW78" s="215"/>
      <c r="BX78" s="215"/>
      <c r="BY78" s="215"/>
      <c r="BZ78" s="215"/>
      <c r="CA78" s="215"/>
      <c r="CB78" s="215"/>
      <c r="CC78" s="215"/>
      <c r="CD78" s="215"/>
      <c r="CE78" s="215"/>
      <c r="CF78" s="215"/>
      <c r="CG78" s="215"/>
      <c r="CH78" s="215"/>
      <c r="CI78" s="215"/>
      <c r="CJ78" s="215"/>
      <c r="CK78" s="215"/>
      <c r="CL78" s="215"/>
      <c r="CM78" s="215"/>
      <c r="CN78" s="215"/>
      <c r="CO78" s="215"/>
      <c r="CP78" s="215"/>
      <c r="CQ78" s="215"/>
      <c r="CR78" s="215"/>
      <c r="CS78" s="215"/>
      <c r="CT78" s="215"/>
      <c r="CU78" s="215"/>
      <c r="CV78" s="215"/>
      <c r="CW78" s="215"/>
      <c r="CX78" s="215"/>
      <c r="CY78" s="215"/>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c r="DX78" s="215"/>
      <c r="DY78" s="215"/>
      <c r="DZ78" s="215"/>
      <c r="EA78" s="215"/>
      <c r="EB78" s="215"/>
      <c r="EC78" s="215"/>
      <c r="ED78" s="215"/>
      <c r="EE78" s="215"/>
      <c r="EF78" s="215"/>
      <c r="EG78" s="215"/>
      <c r="EH78" s="215"/>
      <c r="EI78" s="215"/>
      <c r="EJ78" s="215"/>
      <c r="EK78" s="215"/>
      <c r="EL78" s="215"/>
      <c r="EM78" s="215"/>
      <c r="EN78" s="215"/>
      <c r="EO78" s="215"/>
      <c r="EP78" s="215"/>
      <c r="EQ78" s="215"/>
      <c r="ER78" s="215"/>
      <c r="ES78" s="215"/>
      <c r="ET78" s="215"/>
      <c r="EU78" s="215"/>
      <c r="EV78" s="215"/>
      <c r="EW78" s="215"/>
      <c r="EX78" s="215"/>
      <c r="EY78" s="215"/>
      <c r="EZ78" s="215"/>
      <c r="FA78" s="215"/>
      <c r="FB78" s="215"/>
      <c r="FC78" s="215"/>
      <c r="FD78" s="215"/>
      <c r="FE78" s="215"/>
      <c r="FF78" s="215"/>
      <c r="FG78" s="215"/>
      <c r="FH78" s="215"/>
      <c r="FI78" s="215"/>
      <c r="FJ78" s="215"/>
      <c r="FK78" s="215"/>
      <c r="FL78" s="215"/>
      <c r="FM78" s="215"/>
      <c r="FN78" s="215"/>
      <c r="FO78" s="215"/>
      <c r="FP78" s="215"/>
      <c r="FQ78" s="215"/>
      <c r="FR78" s="215"/>
      <c r="FS78" s="215"/>
      <c r="FT78" s="215"/>
      <c r="FU78" s="215"/>
      <c r="FV78" s="215"/>
      <c r="FW78" s="215"/>
      <c r="FX78" s="215"/>
      <c r="FY78" s="215"/>
      <c r="FZ78" s="215"/>
      <c r="GA78" s="215"/>
      <c r="GB78" s="215"/>
      <c r="GC78" s="215"/>
      <c r="GD78" s="215"/>
      <c r="GE78" s="215"/>
      <c r="GF78" s="215"/>
      <c r="GG78" s="215"/>
      <c r="GH78" s="215"/>
      <c r="GI78" s="215"/>
      <c r="GJ78" s="215"/>
      <c r="GK78" s="215"/>
      <c r="GL78" s="215"/>
      <c r="GM78" s="215"/>
      <c r="GN78" s="215"/>
      <c r="GO78" s="215"/>
      <c r="GP78" s="215"/>
      <c r="GQ78" s="215"/>
      <c r="GR78" s="215"/>
      <c r="GS78" s="215"/>
      <c r="GT78" s="215"/>
      <c r="GU78" s="215"/>
      <c r="GV78" s="215"/>
      <c r="GW78" s="215"/>
      <c r="GX78" s="215"/>
      <c r="GY78" s="215"/>
      <c r="GZ78" s="215"/>
      <c r="HA78" s="215"/>
      <c r="HB78" s="215"/>
      <c r="HC78" s="215"/>
      <c r="HD78" s="215"/>
      <c r="HE78" s="215"/>
      <c r="HF78" s="215"/>
      <c r="HG78" s="215"/>
      <c r="HH78" s="215"/>
      <c r="HI78" s="215"/>
      <c r="HJ78" s="215"/>
      <c r="HK78" s="215"/>
      <c r="HL78" s="215"/>
      <c r="HM78" s="215"/>
      <c r="HN78" s="215"/>
      <c r="HO78" s="215"/>
      <c r="HP78" s="215"/>
      <c r="HQ78" s="215"/>
      <c r="HR78" s="215"/>
      <c r="HS78" s="215"/>
      <c r="HT78" s="215"/>
      <c r="HU78" s="215"/>
      <c r="HV78" s="215"/>
      <c r="HW78" s="215"/>
      <c r="HX78" s="215"/>
      <c r="HY78" s="215"/>
      <c r="HZ78" s="215"/>
      <c r="IA78" s="215"/>
      <c r="IB78" s="215"/>
      <c r="IC78" s="215"/>
      <c r="ID78" s="215"/>
      <c r="IE78" s="215"/>
      <c r="IF78" s="215"/>
      <c r="IG78" s="215"/>
      <c r="IH78" s="215"/>
      <c r="II78" s="215"/>
      <c r="IJ78" s="215"/>
      <c r="IK78" s="215"/>
      <c r="IL78" s="215"/>
      <c r="IM78" s="215"/>
      <c r="IN78" s="215"/>
      <c r="IO78" s="215"/>
      <c r="IP78" s="215"/>
      <c r="IQ78" s="215"/>
      <c r="IR78" s="215"/>
      <c r="IS78" s="215"/>
      <c r="IT78" s="215"/>
      <c r="IU78" s="215"/>
      <c r="IV78" s="215"/>
      <c r="IW78" s="215"/>
      <c r="IX78" s="215"/>
      <c r="IY78" s="215"/>
      <c r="IZ78" s="215"/>
      <c r="JA78" s="215"/>
      <c r="JB78" s="215"/>
      <c r="JC78" s="215"/>
      <c r="JD78" s="215"/>
      <c r="JE78" s="215"/>
      <c r="JF78" s="215"/>
      <c r="JG78" s="215"/>
      <c r="JH78" s="215"/>
      <c r="JI78" s="215"/>
      <c r="JJ78" s="215"/>
      <c r="JK78" s="215"/>
      <c r="JL78" s="215"/>
      <c r="JM78" s="215"/>
      <c r="JN78" s="215"/>
      <c r="JO78" s="215"/>
      <c r="JP78" s="215"/>
      <c r="JQ78" s="215"/>
      <c r="JR78" s="215"/>
      <c r="JS78" s="215"/>
      <c r="JT78" s="215"/>
      <c r="JU78" s="215"/>
      <c r="JV78" s="215"/>
      <c r="JW78" s="215"/>
      <c r="JX78" s="215"/>
      <c r="JY78" s="215"/>
      <c r="JZ78" s="215"/>
      <c r="KA78" s="215"/>
      <c r="KB78" s="215"/>
      <c r="KC78" s="215"/>
      <c r="KD78" s="215"/>
      <c r="KE78" s="215"/>
      <c r="KF78" s="215"/>
      <c r="KG78" s="215"/>
      <c r="KH78" s="215"/>
      <c r="KI78" s="215"/>
      <c r="KJ78" s="215"/>
      <c r="KK78" s="215"/>
      <c r="KL78" s="215"/>
    </row>
    <row r="79" spans="1:298" s="216" customFormat="1" ht="12.75" x14ac:dyDescent="0.2">
      <c r="A79" s="152"/>
      <c r="B79" s="152"/>
      <c r="C79" s="152"/>
      <c r="D79" s="152"/>
      <c r="E79" s="152"/>
      <c r="F79" s="152"/>
      <c r="G79" s="152"/>
      <c r="H79" s="152"/>
      <c r="I79" s="152"/>
      <c r="J79" s="152"/>
      <c r="K79" s="152"/>
      <c r="L79" s="152"/>
      <c r="M79" s="152"/>
      <c r="N79" s="152"/>
      <c r="O79" s="152"/>
      <c r="P79" s="186"/>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5"/>
      <c r="BL79" s="215"/>
      <c r="BM79" s="215"/>
      <c r="BN79" s="215"/>
      <c r="BO79" s="215"/>
      <c r="BP79" s="215"/>
      <c r="BQ79" s="215"/>
      <c r="BR79" s="215"/>
      <c r="BS79" s="215"/>
      <c r="BT79" s="215"/>
      <c r="BU79" s="215"/>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c r="CS79" s="215"/>
      <c r="CT79" s="215"/>
      <c r="CU79" s="215"/>
      <c r="CV79" s="215"/>
      <c r="CW79" s="215"/>
      <c r="CX79" s="215"/>
      <c r="CY79" s="215"/>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c r="DX79" s="215"/>
      <c r="DY79" s="215"/>
      <c r="DZ79" s="215"/>
      <c r="EA79" s="215"/>
      <c r="EB79" s="215"/>
      <c r="EC79" s="215"/>
      <c r="ED79" s="215"/>
      <c r="EE79" s="215"/>
      <c r="EF79" s="215"/>
      <c r="EG79" s="215"/>
      <c r="EH79" s="215"/>
      <c r="EI79" s="215"/>
      <c r="EJ79" s="215"/>
      <c r="EK79" s="215"/>
      <c r="EL79" s="215"/>
      <c r="EM79" s="215"/>
      <c r="EN79" s="215"/>
      <c r="EO79" s="215"/>
      <c r="EP79" s="215"/>
      <c r="EQ79" s="215"/>
      <c r="ER79" s="215"/>
      <c r="ES79" s="215"/>
      <c r="ET79" s="215"/>
      <c r="EU79" s="215"/>
      <c r="EV79" s="215"/>
      <c r="EW79" s="215"/>
      <c r="EX79" s="215"/>
      <c r="EY79" s="215"/>
      <c r="EZ79" s="215"/>
      <c r="FA79" s="215"/>
      <c r="FB79" s="215"/>
      <c r="FC79" s="215"/>
      <c r="FD79" s="215"/>
      <c r="FE79" s="215"/>
      <c r="FF79" s="215"/>
      <c r="FG79" s="215"/>
      <c r="FH79" s="215"/>
      <c r="FI79" s="215"/>
      <c r="FJ79" s="215"/>
      <c r="FK79" s="215"/>
      <c r="FL79" s="215"/>
      <c r="FM79" s="215"/>
      <c r="FN79" s="215"/>
      <c r="FO79" s="215"/>
      <c r="FP79" s="215"/>
      <c r="FQ79" s="215"/>
      <c r="FR79" s="215"/>
      <c r="FS79" s="215"/>
      <c r="FT79" s="215"/>
      <c r="FU79" s="215"/>
      <c r="FV79" s="215"/>
      <c r="FW79" s="215"/>
      <c r="FX79" s="215"/>
      <c r="FY79" s="215"/>
      <c r="FZ79" s="215"/>
      <c r="GA79" s="215"/>
      <c r="GB79" s="215"/>
      <c r="GC79" s="215"/>
      <c r="GD79" s="215"/>
      <c r="GE79" s="215"/>
      <c r="GF79" s="215"/>
      <c r="GG79" s="215"/>
      <c r="GH79" s="215"/>
      <c r="GI79" s="215"/>
      <c r="GJ79" s="215"/>
      <c r="GK79" s="215"/>
      <c r="GL79" s="215"/>
      <c r="GM79" s="215"/>
      <c r="GN79" s="215"/>
      <c r="GO79" s="215"/>
      <c r="GP79" s="215"/>
      <c r="GQ79" s="215"/>
      <c r="GR79" s="215"/>
      <c r="GS79" s="215"/>
      <c r="GT79" s="215"/>
      <c r="GU79" s="215"/>
      <c r="GV79" s="215"/>
      <c r="GW79" s="215"/>
      <c r="GX79" s="215"/>
      <c r="GY79" s="215"/>
      <c r="GZ79" s="215"/>
      <c r="HA79" s="215"/>
      <c r="HB79" s="215"/>
      <c r="HC79" s="215"/>
      <c r="HD79" s="215"/>
      <c r="HE79" s="215"/>
      <c r="HF79" s="215"/>
      <c r="HG79" s="215"/>
      <c r="HH79" s="215"/>
      <c r="HI79" s="215"/>
      <c r="HJ79" s="215"/>
      <c r="HK79" s="215"/>
      <c r="HL79" s="215"/>
      <c r="HM79" s="215"/>
      <c r="HN79" s="215"/>
      <c r="HO79" s="215"/>
      <c r="HP79" s="215"/>
      <c r="HQ79" s="215"/>
      <c r="HR79" s="215"/>
      <c r="HS79" s="215"/>
      <c r="HT79" s="215"/>
      <c r="HU79" s="215"/>
      <c r="HV79" s="215"/>
      <c r="HW79" s="215"/>
      <c r="HX79" s="215"/>
      <c r="HY79" s="215"/>
      <c r="HZ79" s="215"/>
      <c r="IA79" s="215"/>
      <c r="IB79" s="215"/>
      <c r="IC79" s="215"/>
      <c r="ID79" s="215"/>
      <c r="IE79" s="215"/>
      <c r="IF79" s="215"/>
      <c r="IG79" s="215"/>
      <c r="IH79" s="215"/>
      <c r="II79" s="215"/>
      <c r="IJ79" s="215"/>
      <c r="IK79" s="215"/>
      <c r="IL79" s="215"/>
      <c r="IM79" s="215"/>
      <c r="IN79" s="215"/>
      <c r="IO79" s="215"/>
      <c r="IP79" s="215"/>
      <c r="IQ79" s="215"/>
      <c r="IR79" s="215"/>
      <c r="IS79" s="215"/>
      <c r="IT79" s="215"/>
      <c r="IU79" s="215"/>
      <c r="IV79" s="215"/>
      <c r="IW79" s="215"/>
      <c r="IX79" s="215"/>
      <c r="IY79" s="215"/>
      <c r="IZ79" s="215"/>
      <c r="JA79" s="215"/>
      <c r="JB79" s="215"/>
      <c r="JC79" s="215"/>
      <c r="JD79" s="215"/>
      <c r="JE79" s="215"/>
      <c r="JF79" s="215"/>
      <c r="JG79" s="215"/>
      <c r="JH79" s="215"/>
      <c r="JI79" s="215"/>
      <c r="JJ79" s="215"/>
      <c r="JK79" s="215"/>
      <c r="JL79" s="215"/>
      <c r="JM79" s="215"/>
      <c r="JN79" s="215"/>
      <c r="JO79" s="215"/>
      <c r="JP79" s="215"/>
      <c r="JQ79" s="215"/>
      <c r="JR79" s="215"/>
      <c r="JS79" s="215"/>
      <c r="JT79" s="215"/>
      <c r="JU79" s="215"/>
      <c r="JV79" s="215"/>
      <c r="JW79" s="215"/>
      <c r="JX79" s="215"/>
      <c r="JY79" s="215"/>
      <c r="JZ79" s="215"/>
      <c r="KA79" s="215"/>
      <c r="KB79" s="215"/>
      <c r="KC79" s="215"/>
      <c r="KD79" s="215"/>
      <c r="KE79" s="215"/>
      <c r="KF79" s="215"/>
      <c r="KG79" s="215"/>
      <c r="KH79" s="215"/>
      <c r="KI79" s="215"/>
      <c r="KJ79" s="215"/>
      <c r="KK79" s="215"/>
      <c r="KL79" s="215"/>
    </row>
    <row r="80" spans="1:298" s="216" customFormat="1" ht="12.75" x14ac:dyDescent="0.2">
      <c r="A80" s="152"/>
      <c r="B80" s="152"/>
      <c r="C80" s="152"/>
      <c r="D80" s="152"/>
      <c r="E80" s="152"/>
      <c r="F80" s="152"/>
      <c r="G80" s="152"/>
      <c r="H80" s="152"/>
      <c r="I80" s="152"/>
      <c r="J80" s="152"/>
      <c r="K80" s="152"/>
      <c r="L80" s="152"/>
      <c r="M80" s="152"/>
      <c r="N80" s="152"/>
      <c r="O80" s="152"/>
      <c r="P80" s="186"/>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215"/>
      <c r="AP80" s="215"/>
      <c r="AQ80" s="215"/>
      <c r="AR80" s="215"/>
      <c r="AS80" s="215"/>
      <c r="AT80" s="215"/>
      <c r="AU80" s="215"/>
      <c r="AV80" s="215"/>
      <c r="AW80" s="215"/>
      <c r="AX80" s="215"/>
      <c r="AY80" s="215"/>
      <c r="AZ80" s="215"/>
      <c r="BA80" s="215"/>
      <c r="BB80" s="215"/>
      <c r="BC80" s="215"/>
      <c r="BD80" s="215"/>
      <c r="BE80" s="215"/>
      <c r="BF80" s="215"/>
      <c r="BG80" s="215"/>
      <c r="BH80" s="215"/>
      <c r="BI80" s="215"/>
      <c r="BJ80" s="215"/>
      <c r="BK80" s="215"/>
      <c r="BL80" s="215"/>
      <c r="BM80" s="215"/>
      <c r="BN80" s="215"/>
      <c r="BO80" s="215"/>
      <c r="BP80" s="215"/>
      <c r="BQ80" s="215"/>
      <c r="BR80" s="215"/>
      <c r="BS80" s="215"/>
      <c r="BT80" s="215"/>
      <c r="BU80" s="215"/>
      <c r="BV80" s="215"/>
      <c r="BW80" s="215"/>
      <c r="BX80" s="215"/>
      <c r="BY80" s="215"/>
      <c r="BZ80" s="215"/>
      <c r="CA80" s="215"/>
      <c r="CB80" s="215"/>
      <c r="CC80" s="215"/>
      <c r="CD80" s="215"/>
      <c r="CE80" s="215"/>
      <c r="CF80" s="215"/>
      <c r="CG80" s="215"/>
      <c r="CH80" s="215"/>
      <c r="CI80" s="215"/>
      <c r="CJ80" s="215"/>
      <c r="CK80" s="215"/>
      <c r="CL80" s="215"/>
      <c r="CM80" s="215"/>
      <c r="CN80" s="215"/>
      <c r="CO80" s="215"/>
      <c r="CP80" s="215"/>
      <c r="CQ80" s="215"/>
      <c r="CR80" s="215"/>
      <c r="CS80" s="215"/>
      <c r="CT80" s="215"/>
      <c r="CU80" s="215"/>
      <c r="CV80" s="215"/>
      <c r="CW80" s="215"/>
      <c r="CX80" s="215"/>
      <c r="CY80" s="215"/>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c r="DX80" s="215"/>
      <c r="DY80" s="215"/>
      <c r="DZ80" s="215"/>
      <c r="EA80" s="215"/>
      <c r="EB80" s="215"/>
      <c r="EC80" s="215"/>
      <c r="ED80" s="215"/>
      <c r="EE80" s="215"/>
      <c r="EF80" s="215"/>
      <c r="EG80" s="215"/>
      <c r="EH80" s="215"/>
      <c r="EI80" s="215"/>
      <c r="EJ80" s="215"/>
      <c r="EK80" s="215"/>
      <c r="EL80" s="215"/>
      <c r="EM80" s="215"/>
      <c r="EN80" s="215"/>
      <c r="EO80" s="215"/>
      <c r="EP80" s="215"/>
      <c r="EQ80" s="215"/>
      <c r="ER80" s="215"/>
      <c r="ES80" s="215"/>
      <c r="ET80" s="215"/>
      <c r="EU80" s="215"/>
      <c r="EV80" s="215"/>
      <c r="EW80" s="215"/>
      <c r="EX80" s="215"/>
      <c r="EY80" s="215"/>
      <c r="EZ80" s="215"/>
      <c r="FA80" s="215"/>
      <c r="FB80" s="215"/>
      <c r="FC80" s="215"/>
      <c r="FD80" s="215"/>
      <c r="FE80" s="215"/>
      <c r="FF80" s="215"/>
      <c r="FG80" s="215"/>
      <c r="FH80" s="215"/>
      <c r="FI80" s="215"/>
      <c r="FJ80" s="215"/>
      <c r="FK80" s="215"/>
      <c r="FL80" s="215"/>
      <c r="FM80" s="215"/>
      <c r="FN80" s="215"/>
      <c r="FO80" s="215"/>
      <c r="FP80" s="215"/>
      <c r="FQ80" s="215"/>
      <c r="FR80" s="215"/>
      <c r="FS80" s="215"/>
      <c r="FT80" s="215"/>
      <c r="FU80" s="215"/>
      <c r="FV80" s="215"/>
      <c r="FW80" s="215"/>
      <c r="FX80" s="215"/>
      <c r="FY80" s="215"/>
      <c r="FZ80" s="215"/>
      <c r="GA80" s="215"/>
      <c r="GB80" s="215"/>
      <c r="GC80" s="215"/>
      <c r="GD80" s="215"/>
      <c r="GE80" s="215"/>
      <c r="GF80" s="215"/>
      <c r="GG80" s="215"/>
      <c r="GH80" s="215"/>
      <c r="GI80" s="215"/>
      <c r="GJ80" s="215"/>
      <c r="GK80" s="215"/>
      <c r="GL80" s="215"/>
      <c r="GM80" s="215"/>
      <c r="GN80" s="215"/>
      <c r="GO80" s="215"/>
      <c r="GP80" s="215"/>
      <c r="GQ80" s="215"/>
      <c r="GR80" s="215"/>
      <c r="GS80" s="215"/>
      <c r="GT80" s="215"/>
      <c r="GU80" s="215"/>
      <c r="GV80" s="215"/>
      <c r="GW80" s="215"/>
      <c r="GX80" s="215"/>
      <c r="GY80" s="215"/>
      <c r="GZ80" s="215"/>
      <c r="HA80" s="215"/>
      <c r="HB80" s="215"/>
      <c r="HC80" s="215"/>
      <c r="HD80" s="215"/>
      <c r="HE80" s="215"/>
      <c r="HF80" s="215"/>
      <c r="HG80" s="215"/>
      <c r="HH80" s="215"/>
      <c r="HI80" s="215"/>
      <c r="HJ80" s="215"/>
      <c r="HK80" s="215"/>
      <c r="HL80" s="215"/>
      <c r="HM80" s="215"/>
      <c r="HN80" s="215"/>
      <c r="HO80" s="215"/>
      <c r="HP80" s="215"/>
      <c r="HQ80" s="215"/>
      <c r="HR80" s="215"/>
      <c r="HS80" s="215"/>
      <c r="HT80" s="215"/>
      <c r="HU80" s="215"/>
      <c r="HV80" s="215"/>
      <c r="HW80" s="215"/>
      <c r="HX80" s="215"/>
      <c r="HY80" s="215"/>
      <c r="HZ80" s="215"/>
      <c r="IA80" s="215"/>
      <c r="IB80" s="215"/>
      <c r="IC80" s="215"/>
      <c r="ID80" s="215"/>
      <c r="IE80" s="215"/>
      <c r="IF80" s="215"/>
      <c r="IG80" s="215"/>
      <c r="IH80" s="215"/>
      <c r="II80" s="215"/>
      <c r="IJ80" s="215"/>
      <c r="IK80" s="215"/>
      <c r="IL80" s="215"/>
      <c r="IM80" s="215"/>
      <c r="IN80" s="215"/>
      <c r="IO80" s="215"/>
      <c r="IP80" s="215"/>
      <c r="IQ80" s="215"/>
      <c r="IR80" s="215"/>
      <c r="IS80" s="215"/>
      <c r="IT80" s="215"/>
      <c r="IU80" s="215"/>
      <c r="IV80" s="215"/>
      <c r="IW80" s="215"/>
      <c r="IX80" s="215"/>
      <c r="IY80" s="215"/>
      <c r="IZ80" s="215"/>
      <c r="JA80" s="215"/>
      <c r="JB80" s="215"/>
      <c r="JC80" s="215"/>
      <c r="JD80" s="215"/>
      <c r="JE80" s="215"/>
      <c r="JF80" s="215"/>
      <c r="JG80" s="215"/>
      <c r="JH80" s="215"/>
      <c r="JI80" s="215"/>
      <c r="JJ80" s="215"/>
      <c r="JK80" s="215"/>
      <c r="JL80" s="215"/>
      <c r="JM80" s="215"/>
      <c r="JN80" s="215"/>
      <c r="JO80" s="215"/>
      <c r="JP80" s="215"/>
      <c r="JQ80" s="215"/>
      <c r="JR80" s="215"/>
      <c r="JS80" s="215"/>
      <c r="JT80" s="215"/>
      <c r="JU80" s="215"/>
      <c r="JV80" s="215"/>
      <c r="JW80" s="215"/>
      <c r="JX80" s="215"/>
      <c r="JY80" s="215"/>
      <c r="JZ80" s="215"/>
      <c r="KA80" s="215"/>
      <c r="KB80" s="215"/>
      <c r="KC80" s="215"/>
      <c r="KD80" s="215"/>
      <c r="KE80" s="215"/>
      <c r="KF80" s="215"/>
      <c r="KG80" s="215"/>
      <c r="KH80" s="215"/>
      <c r="KI80" s="215"/>
      <c r="KJ80" s="215"/>
      <c r="KK80" s="215"/>
      <c r="KL80" s="215"/>
    </row>
    <row r="81" spans="1:298" s="216" customFormat="1" ht="12.75" x14ac:dyDescent="0.2">
      <c r="A81" s="152"/>
      <c r="B81" s="152"/>
      <c r="C81" s="152"/>
      <c r="D81" s="152"/>
      <c r="E81" s="152"/>
      <c r="F81" s="152"/>
      <c r="G81" s="152"/>
      <c r="H81" s="152"/>
      <c r="I81" s="152"/>
      <c r="J81" s="152"/>
      <c r="K81" s="152"/>
      <c r="L81" s="152"/>
      <c r="M81" s="152"/>
      <c r="N81" s="152"/>
      <c r="O81" s="152"/>
      <c r="P81" s="186"/>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c r="BL81" s="215"/>
      <c r="BM81" s="215"/>
      <c r="BN81" s="215"/>
      <c r="BO81" s="215"/>
      <c r="BP81" s="215"/>
      <c r="BQ81" s="215"/>
      <c r="BR81" s="215"/>
      <c r="BS81" s="215"/>
      <c r="BT81" s="215"/>
      <c r="BU81" s="215"/>
      <c r="BV81" s="215"/>
      <c r="BW81" s="215"/>
      <c r="BX81" s="215"/>
      <c r="BY81" s="215"/>
      <c r="BZ81" s="215"/>
      <c r="CA81" s="215"/>
      <c r="CB81" s="215"/>
      <c r="CC81" s="215"/>
      <c r="CD81" s="215"/>
      <c r="CE81" s="215"/>
      <c r="CF81" s="215"/>
      <c r="CG81" s="215"/>
      <c r="CH81" s="215"/>
      <c r="CI81" s="215"/>
      <c r="CJ81" s="215"/>
      <c r="CK81" s="215"/>
      <c r="CL81" s="215"/>
      <c r="CM81" s="215"/>
      <c r="CN81" s="215"/>
      <c r="CO81" s="215"/>
      <c r="CP81" s="215"/>
      <c r="CQ81" s="215"/>
      <c r="CR81" s="215"/>
      <c r="CS81" s="215"/>
      <c r="CT81" s="215"/>
      <c r="CU81" s="215"/>
      <c r="CV81" s="215"/>
      <c r="CW81" s="215"/>
      <c r="CX81" s="215"/>
      <c r="CY81" s="215"/>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215"/>
      <c r="EA81" s="215"/>
      <c r="EB81" s="215"/>
      <c r="EC81" s="215"/>
      <c r="ED81" s="215"/>
      <c r="EE81" s="215"/>
      <c r="EF81" s="215"/>
      <c r="EG81" s="215"/>
      <c r="EH81" s="215"/>
      <c r="EI81" s="215"/>
      <c r="EJ81" s="215"/>
      <c r="EK81" s="215"/>
      <c r="EL81" s="215"/>
      <c r="EM81" s="215"/>
      <c r="EN81" s="215"/>
      <c r="EO81" s="215"/>
      <c r="EP81" s="215"/>
      <c r="EQ81" s="215"/>
      <c r="ER81" s="215"/>
      <c r="ES81" s="215"/>
      <c r="ET81" s="215"/>
      <c r="EU81" s="215"/>
      <c r="EV81" s="215"/>
      <c r="EW81" s="215"/>
      <c r="EX81" s="215"/>
      <c r="EY81" s="215"/>
      <c r="EZ81" s="215"/>
      <c r="FA81" s="215"/>
      <c r="FB81" s="215"/>
      <c r="FC81" s="215"/>
      <c r="FD81" s="215"/>
      <c r="FE81" s="215"/>
      <c r="FF81" s="215"/>
      <c r="FG81" s="215"/>
      <c r="FH81" s="215"/>
      <c r="FI81" s="215"/>
      <c r="FJ81" s="215"/>
      <c r="FK81" s="215"/>
      <c r="FL81" s="215"/>
      <c r="FM81" s="215"/>
      <c r="FN81" s="215"/>
      <c r="FO81" s="215"/>
      <c r="FP81" s="215"/>
      <c r="FQ81" s="215"/>
      <c r="FR81" s="215"/>
      <c r="FS81" s="215"/>
      <c r="FT81" s="215"/>
      <c r="FU81" s="215"/>
      <c r="FV81" s="215"/>
      <c r="FW81" s="215"/>
      <c r="FX81" s="215"/>
      <c r="FY81" s="215"/>
      <c r="FZ81" s="215"/>
      <c r="GA81" s="215"/>
      <c r="GB81" s="215"/>
      <c r="GC81" s="215"/>
      <c r="GD81" s="215"/>
      <c r="GE81" s="215"/>
      <c r="GF81" s="215"/>
      <c r="GG81" s="215"/>
      <c r="GH81" s="215"/>
      <c r="GI81" s="215"/>
      <c r="GJ81" s="215"/>
      <c r="GK81" s="215"/>
      <c r="GL81" s="215"/>
      <c r="GM81" s="215"/>
      <c r="GN81" s="215"/>
      <c r="GO81" s="215"/>
      <c r="GP81" s="215"/>
      <c r="GQ81" s="215"/>
      <c r="GR81" s="215"/>
      <c r="GS81" s="215"/>
      <c r="GT81" s="215"/>
      <c r="GU81" s="215"/>
      <c r="GV81" s="215"/>
      <c r="GW81" s="215"/>
      <c r="GX81" s="215"/>
      <c r="GY81" s="215"/>
      <c r="GZ81" s="215"/>
      <c r="HA81" s="215"/>
      <c r="HB81" s="215"/>
      <c r="HC81" s="215"/>
      <c r="HD81" s="215"/>
      <c r="HE81" s="215"/>
      <c r="HF81" s="215"/>
      <c r="HG81" s="215"/>
      <c r="HH81" s="215"/>
      <c r="HI81" s="215"/>
      <c r="HJ81" s="215"/>
      <c r="HK81" s="215"/>
      <c r="HL81" s="215"/>
      <c r="HM81" s="215"/>
      <c r="HN81" s="215"/>
      <c r="HO81" s="215"/>
      <c r="HP81" s="215"/>
      <c r="HQ81" s="215"/>
      <c r="HR81" s="215"/>
      <c r="HS81" s="215"/>
      <c r="HT81" s="215"/>
      <c r="HU81" s="215"/>
      <c r="HV81" s="215"/>
      <c r="HW81" s="215"/>
      <c r="HX81" s="215"/>
      <c r="HY81" s="215"/>
      <c r="HZ81" s="215"/>
      <c r="IA81" s="215"/>
      <c r="IB81" s="215"/>
      <c r="IC81" s="215"/>
      <c r="ID81" s="215"/>
      <c r="IE81" s="215"/>
      <c r="IF81" s="215"/>
      <c r="IG81" s="215"/>
      <c r="IH81" s="215"/>
      <c r="II81" s="215"/>
      <c r="IJ81" s="215"/>
      <c r="IK81" s="215"/>
      <c r="IL81" s="215"/>
      <c r="IM81" s="215"/>
      <c r="IN81" s="215"/>
      <c r="IO81" s="215"/>
      <c r="IP81" s="215"/>
      <c r="IQ81" s="215"/>
      <c r="IR81" s="215"/>
      <c r="IS81" s="215"/>
      <c r="IT81" s="215"/>
      <c r="IU81" s="215"/>
      <c r="IV81" s="215"/>
      <c r="IW81" s="215"/>
      <c r="IX81" s="215"/>
      <c r="IY81" s="215"/>
      <c r="IZ81" s="215"/>
      <c r="JA81" s="215"/>
      <c r="JB81" s="215"/>
      <c r="JC81" s="215"/>
      <c r="JD81" s="215"/>
      <c r="JE81" s="215"/>
      <c r="JF81" s="215"/>
      <c r="JG81" s="215"/>
      <c r="JH81" s="215"/>
      <c r="JI81" s="215"/>
      <c r="JJ81" s="215"/>
      <c r="JK81" s="215"/>
      <c r="JL81" s="215"/>
      <c r="JM81" s="215"/>
      <c r="JN81" s="215"/>
      <c r="JO81" s="215"/>
      <c r="JP81" s="215"/>
      <c r="JQ81" s="215"/>
      <c r="JR81" s="215"/>
      <c r="JS81" s="215"/>
      <c r="JT81" s="215"/>
      <c r="JU81" s="215"/>
      <c r="JV81" s="215"/>
      <c r="JW81" s="215"/>
      <c r="JX81" s="215"/>
      <c r="JY81" s="215"/>
      <c r="JZ81" s="215"/>
      <c r="KA81" s="215"/>
      <c r="KB81" s="215"/>
      <c r="KC81" s="215"/>
      <c r="KD81" s="215"/>
      <c r="KE81" s="215"/>
      <c r="KF81" s="215"/>
      <c r="KG81" s="215"/>
      <c r="KH81" s="215"/>
      <c r="KI81" s="215"/>
      <c r="KJ81" s="215"/>
      <c r="KK81" s="215"/>
      <c r="KL81" s="215"/>
    </row>
    <row r="82" spans="1:298" s="216" customFormat="1" ht="12.75" x14ac:dyDescent="0.2">
      <c r="A82" s="152"/>
      <c r="B82" s="152"/>
      <c r="C82" s="152"/>
      <c r="D82" s="152"/>
      <c r="E82" s="152"/>
      <c r="F82" s="152"/>
      <c r="G82" s="152"/>
      <c r="H82" s="152"/>
      <c r="I82" s="152"/>
      <c r="J82" s="152"/>
      <c r="K82" s="152"/>
      <c r="L82" s="152"/>
      <c r="M82" s="152"/>
      <c r="N82" s="152"/>
      <c r="O82" s="152"/>
      <c r="P82" s="186"/>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c r="BL82" s="215"/>
      <c r="BM82" s="215"/>
      <c r="BN82" s="215"/>
      <c r="BO82" s="215"/>
      <c r="BP82" s="215"/>
      <c r="BQ82" s="215"/>
      <c r="BR82" s="215"/>
      <c r="BS82" s="215"/>
      <c r="BT82" s="215"/>
      <c r="BU82" s="215"/>
      <c r="BV82" s="215"/>
      <c r="BW82" s="215"/>
      <c r="BX82" s="215"/>
      <c r="BY82" s="215"/>
      <c r="BZ82" s="215"/>
      <c r="CA82" s="215"/>
      <c r="CB82" s="215"/>
      <c r="CC82" s="215"/>
      <c r="CD82" s="215"/>
      <c r="CE82" s="215"/>
      <c r="CF82" s="215"/>
      <c r="CG82" s="215"/>
      <c r="CH82" s="215"/>
      <c r="CI82" s="215"/>
      <c r="CJ82" s="215"/>
      <c r="CK82" s="215"/>
      <c r="CL82" s="215"/>
      <c r="CM82" s="215"/>
      <c r="CN82" s="215"/>
      <c r="CO82" s="215"/>
      <c r="CP82" s="215"/>
      <c r="CQ82" s="215"/>
      <c r="CR82" s="215"/>
      <c r="CS82" s="215"/>
      <c r="CT82" s="215"/>
      <c r="CU82" s="215"/>
      <c r="CV82" s="215"/>
      <c r="CW82" s="215"/>
      <c r="CX82" s="215"/>
      <c r="CY82" s="215"/>
      <c r="CZ82" s="215"/>
      <c r="DA82" s="215"/>
      <c r="DB82" s="215"/>
      <c r="DC82" s="215"/>
      <c r="DD82" s="215"/>
      <c r="DE82" s="215"/>
      <c r="DF82" s="215"/>
      <c r="DG82" s="215"/>
      <c r="DH82" s="215"/>
      <c r="DI82" s="215"/>
      <c r="DJ82" s="215"/>
      <c r="DK82" s="215"/>
      <c r="DL82" s="215"/>
      <c r="DM82" s="215"/>
      <c r="DN82" s="215"/>
      <c r="DO82" s="215"/>
      <c r="DP82" s="215"/>
      <c r="DQ82" s="215"/>
      <c r="DR82" s="215"/>
      <c r="DS82" s="215"/>
      <c r="DT82" s="215"/>
      <c r="DU82" s="215"/>
      <c r="DV82" s="215"/>
      <c r="DW82" s="215"/>
      <c r="DX82" s="215"/>
      <c r="DY82" s="215"/>
      <c r="DZ82" s="215"/>
      <c r="EA82" s="215"/>
      <c r="EB82" s="215"/>
      <c r="EC82" s="215"/>
      <c r="ED82" s="215"/>
      <c r="EE82" s="215"/>
      <c r="EF82" s="215"/>
      <c r="EG82" s="215"/>
      <c r="EH82" s="215"/>
      <c r="EI82" s="215"/>
      <c r="EJ82" s="215"/>
      <c r="EK82" s="215"/>
      <c r="EL82" s="215"/>
      <c r="EM82" s="215"/>
      <c r="EN82" s="215"/>
      <c r="EO82" s="215"/>
      <c r="EP82" s="215"/>
      <c r="EQ82" s="215"/>
      <c r="ER82" s="215"/>
      <c r="ES82" s="215"/>
      <c r="ET82" s="215"/>
      <c r="EU82" s="215"/>
      <c r="EV82" s="215"/>
      <c r="EW82" s="215"/>
      <c r="EX82" s="215"/>
      <c r="EY82" s="215"/>
      <c r="EZ82" s="215"/>
      <c r="FA82" s="215"/>
      <c r="FB82" s="215"/>
      <c r="FC82" s="215"/>
      <c r="FD82" s="215"/>
      <c r="FE82" s="215"/>
      <c r="FF82" s="215"/>
      <c r="FG82" s="215"/>
      <c r="FH82" s="215"/>
      <c r="FI82" s="215"/>
      <c r="FJ82" s="215"/>
      <c r="FK82" s="215"/>
      <c r="FL82" s="215"/>
      <c r="FM82" s="215"/>
      <c r="FN82" s="215"/>
      <c r="FO82" s="215"/>
      <c r="FP82" s="215"/>
      <c r="FQ82" s="215"/>
      <c r="FR82" s="215"/>
      <c r="FS82" s="215"/>
      <c r="FT82" s="215"/>
      <c r="FU82" s="215"/>
      <c r="FV82" s="215"/>
      <c r="FW82" s="215"/>
      <c r="FX82" s="215"/>
      <c r="FY82" s="215"/>
      <c r="FZ82" s="215"/>
      <c r="GA82" s="215"/>
      <c r="GB82" s="215"/>
      <c r="GC82" s="215"/>
      <c r="GD82" s="215"/>
      <c r="GE82" s="215"/>
      <c r="GF82" s="215"/>
      <c r="GG82" s="215"/>
      <c r="GH82" s="215"/>
      <c r="GI82" s="215"/>
      <c r="GJ82" s="215"/>
      <c r="GK82" s="215"/>
      <c r="GL82" s="215"/>
      <c r="GM82" s="215"/>
      <c r="GN82" s="215"/>
      <c r="GO82" s="215"/>
      <c r="GP82" s="215"/>
      <c r="GQ82" s="215"/>
      <c r="GR82" s="215"/>
      <c r="GS82" s="215"/>
      <c r="GT82" s="215"/>
      <c r="GU82" s="215"/>
      <c r="GV82" s="215"/>
      <c r="GW82" s="215"/>
      <c r="GX82" s="215"/>
      <c r="GY82" s="215"/>
      <c r="GZ82" s="215"/>
      <c r="HA82" s="215"/>
      <c r="HB82" s="215"/>
      <c r="HC82" s="215"/>
      <c r="HD82" s="215"/>
      <c r="HE82" s="215"/>
      <c r="HF82" s="215"/>
      <c r="HG82" s="215"/>
      <c r="HH82" s="215"/>
      <c r="HI82" s="215"/>
      <c r="HJ82" s="215"/>
      <c r="HK82" s="215"/>
      <c r="HL82" s="215"/>
      <c r="HM82" s="215"/>
      <c r="HN82" s="215"/>
      <c r="HO82" s="215"/>
      <c r="HP82" s="215"/>
      <c r="HQ82" s="215"/>
      <c r="HR82" s="215"/>
      <c r="HS82" s="215"/>
      <c r="HT82" s="215"/>
      <c r="HU82" s="215"/>
      <c r="HV82" s="215"/>
      <c r="HW82" s="215"/>
      <c r="HX82" s="215"/>
      <c r="HY82" s="215"/>
      <c r="HZ82" s="215"/>
      <c r="IA82" s="215"/>
      <c r="IB82" s="215"/>
      <c r="IC82" s="215"/>
      <c r="ID82" s="215"/>
      <c r="IE82" s="215"/>
      <c r="IF82" s="215"/>
      <c r="IG82" s="215"/>
      <c r="IH82" s="215"/>
      <c r="II82" s="215"/>
      <c r="IJ82" s="215"/>
      <c r="IK82" s="215"/>
      <c r="IL82" s="215"/>
      <c r="IM82" s="215"/>
      <c r="IN82" s="215"/>
      <c r="IO82" s="215"/>
      <c r="IP82" s="215"/>
      <c r="IQ82" s="215"/>
      <c r="IR82" s="215"/>
      <c r="IS82" s="215"/>
      <c r="IT82" s="215"/>
      <c r="IU82" s="215"/>
      <c r="IV82" s="215"/>
      <c r="IW82" s="215"/>
      <c r="IX82" s="215"/>
      <c r="IY82" s="215"/>
      <c r="IZ82" s="215"/>
      <c r="JA82" s="215"/>
      <c r="JB82" s="215"/>
      <c r="JC82" s="215"/>
      <c r="JD82" s="215"/>
      <c r="JE82" s="215"/>
      <c r="JF82" s="215"/>
      <c r="JG82" s="215"/>
      <c r="JH82" s="215"/>
      <c r="JI82" s="215"/>
      <c r="JJ82" s="215"/>
      <c r="JK82" s="215"/>
      <c r="JL82" s="215"/>
      <c r="JM82" s="215"/>
      <c r="JN82" s="215"/>
      <c r="JO82" s="215"/>
      <c r="JP82" s="215"/>
      <c r="JQ82" s="215"/>
      <c r="JR82" s="215"/>
      <c r="JS82" s="215"/>
      <c r="JT82" s="215"/>
      <c r="JU82" s="215"/>
      <c r="JV82" s="215"/>
      <c r="JW82" s="215"/>
      <c r="JX82" s="215"/>
      <c r="JY82" s="215"/>
      <c r="JZ82" s="215"/>
      <c r="KA82" s="215"/>
      <c r="KB82" s="215"/>
      <c r="KC82" s="215"/>
      <c r="KD82" s="215"/>
      <c r="KE82" s="215"/>
      <c r="KF82" s="215"/>
      <c r="KG82" s="215"/>
      <c r="KH82" s="215"/>
      <c r="KI82" s="215"/>
      <c r="KJ82" s="215"/>
      <c r="KK82" s="215"/>
      <c r="KL82" s="215"/>
    </row>
    <row r="83" spans="1:298" s="216" customFormat="1" ht="12.75" x14ac:dyDescent="0.2">
      <c r="A83" s="152"/>
      <c r="B83" s="152"/>
      <c r="C83" s="152"/>
      <c r="D83" s="152"/>
      <c r="E83" s="152"/>
      <c r="F83" s="152"/>
      <c r="G83" s="152"/>
      <c r="H83" s="152"/>
      <c r="I83" s="152"/>
      <c r="J83" s="152"/>
      <c r="K83" s="152"/>
      <c r="L83" s="152"/>
      <c r="M83" s="152"/>
      <c r="N83" s="152"/>
      <c r="O83" s="152"/>
      <c r="P83" s="186"/>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c r="BL83" s="215"/>
      <c r="BM83" s="215"/>
      <c r="BN83" s="215"/>
      <c r="BO83" s="215"/>
      <c r="BP83" s="215"/>
      <c r="BQ83" s="215"/>
      <c r="BR83" s="215"/>
      <c r="BS83" s="215"/>
      <c r="BT83" s="215"/>
      <c r="BU83" s="215"/>
      <c r="BV83" s="215"/>
      <c r="BW83" s="215"/>
      <c r="BX83" s="215"/>
      <c r="BY83" s="215"/>
      <c r="BZ83" s="215"/>
      <c r="CA83" s="215"/>
      <c r="CB83" s="215"/>
      <c r="CC83" s="215"/>
      <c r="CD83" s="215"/>
      <c r="CE83" s="215"/>
      <c r="CF83" s="215"/>
      <c r="CG83" s="215"/>
      <c r="CH83" s="215"/>
      <c r="CI83" s="215"/>
      <c r="CJ83" s="215"/>
      <c r="CK83" s="215"/>
      <c r="CL83" s="215"/>
      <c r="CM83" s="215"/>
      <c r="CN83" s="215"/>
      <c r="CO83" s="215"/>
      <c r="CP83" s="215"/>
      <c r="CQ83" s="215"/>
      <c r="CR83" s="215"/>
      <c r="CS83" s="215"/>
      <c r="CT83" s="215"/>
      <c r="CU83" s="215"/>
      <c r="CV83" s="215"/>
      <c r="CW83" s="215"/>
      <c r="CX83" s="215"/>
      <c r="CY83" s="215"/>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c r="EA83" s="215"/>
      <c r="EB83" s="215"/>
      <c r="EC83" s="215"/>
      <c r="ED83" s="215"/>
      <c r="EE83" s="215"/>
      <c r="EF83" s="215"/>
      <c r="EG83" s="215"/>
      <c r="EH83" s="215"/>
      <c r="EI83" s="215"/>
      <c r="EJ83" s="215"/>
      <c r="EK83" s="215"/>
      <c r="EL83" s="215"/>
      <c r="EM83" s="215"/>
      <c r="EN83" s="215"/>
      <c r="EO83" s="215"/>
      <c r="EP83" s="215"/>
      <c r="EQ83" s="215"/>
      <c r="ER83" s="215"/>
      <c r="ES83" s="215"/>
      <c r="ET83" s="215"/>
      <c r="EU83" s="215"/>
      <c r="EV83" s="215"/>
      <c r="EW83" s="215"/>
      <c r="EX83" s="215"/>
      <c r="EY83" s="215"/>
      <c r="EZ83" s="215"/>
      <c r="FA83" s="215"/>
      <c r="FB83" s="215"/>
      <c r="FC83" s="215"/>
      <c r="FD83" s="215"/>
      <c r="FE83" s="215"/>
      <c r="FF83" s="215"/>
      <c r="FG83" s="215"/>
      <c r="FH83" s="215"/>
      <c r="FI83" s="215"/>
      <c r="FJ83" s="215"/>
      <c r="FK83" s="215"/>
      <c r="FL83" s="215"/>
      <c r="FM83" s="215"/>
      <c r="FN83" s="215"/>
      <c r="FO83" s="215"/>
      <c r="FP83" s="215"/>
      <c r="FQ83" s="215"/>
      <c r="FR83" s="215"/>
      <c r="FS83" s="215"/>
      <c r="FT83" s="215"/>
      <c r="FU83" s="215"/>
      <c r="FV83" s="215"/>
      <c r="FW83" s="215"/>
      <c r="FX83" s="215"/>
      <c r="FY83" s="215"/>
      <c r="FZ83" s="215"/>
      <c r="GA83" s="215"/>
      <c r="GB83" s="215"/>
      <c r="GC83" s="215"/>
      <c r="GD83" s="215"/>
      <c r="GE83" s="215"/>
      <c r="GF83" s="215"/>
      <c r="GG83" s="215"/>
      <c r="GH83" s="215"/>
      <c r="GI83" s="215"/>
      <c r="GJ83" s="215"/>
      <c r="GK83" s="215"/>
      <c r="GL83" s="215"/>
      <c r="GM83" s="215"/>
      <c r="GN83" s="215"/>
      <c r="GO83" s="215"/>
      <c r="GP83" s="215"/>
      <c r="GQ83" s="215"/>
      <c r="GR83" s="215"/>
      <c r="GS83" s="215"/>
      <c r="GT83" s="215"/>
      <c r="GU83" s="215"/>
      <c r="GV83" s="215"/>
      <c r="GW83" s="215"/>
      <c r="GX83" s="215"/>
      <c r="GY83" s="215"/>
      <c r="GZ83" s="215"/>
      <c r="HA83" s="215"/>
      <c r="HB83" s="215"/>
      <c r="HC83" s="215"/>
      <c r="HD83" s="215"/>
      <c r="HE83" s="215"/>
      <c r="HF83" s="215"/>
      <c r="HG83" s="215"/>
      <c r="HH83" s="215"/>
      <c r="HI83" s="215"/>
      <c r="HJ83" s="215"/>
      <c r="HK83" s="215"/>
      <c r="HL83" s="215"/>
      <c r="HM83" s="215"/>
      <c r="HN83" s="215"/>
      <c r="HO83" s="215"/>
      <c r="HP83" s="215"/>
      <c r="HQ83" s="215"/>
      <c r="HR83" s="215"/>
      <c r="HS83" s="215"/>
      <c r="HT83" s="215"/>
      <c r="HU83" s="215"/>
      <c r="HV83" s="215"/>
      <c r="HW83" s="215"/>
      <c r="HX83" s="215"/>
      <c r="HY83" s="215"/>
      <c r="HZ83" s="215"/>
      <c r="IA83" s="215"/>
      <c r="IB83" s="215"/>
      <c r="IC83" s="215"/>
      <c r="ID83" s="215"/>
      <c r="IE83" s="215"/>
      <c r="IF83" s="215"/>
      <c r="IG83" s="215"/>
      <c r="IH83" s="215"/>
      <c r="II83" s="215"/>
      <c r="IJ83" s="215"/>
      <c r="IK83" s="215"/>
      <c r="IL83" s="215"/>
      <c r="IM83" s="215"/>
      <c r="IN83" s="215"/>
      <c r="IO83" s="215"/>
      <c r="IP83" s="215"/>
      <c r="IQ83" s="215"/>
      <c r="IR83" s="215"/>
      <c r="IS83" s="215"/>
      <c r="IT83" s="215"/>
      <c r="IU83" s="215"/>
      <c r="IV83" s="215"/>
      <c r="IW83" s="215"/>
      <c r="IX83" s="215"/>
      <c r="IY83" s="215"/>
      <c r="IZ83" s="215"/>
      <c r="JA83" s="215"/>
      <c r="JB83" s="215"/>
      <c r="JC83" s="215"/>
      <c r="JD83" s="215"/>
      <c r="JE83" s="215"/>
      <c r="JF83" s="215"/>
      <c r="JG83" s="215"/>
      <c r="JH83" s="215"/>
      <c r="JI83" s="215"/>
      <c r="JJ83" s="215"/>
      <c r="JK83" s="215"/>
      <c r="JL83" s="215"/>
      <c r="JM83" s="215"/>
      <c r="JN83" s="215"/>
      <c r="JO83" s="215"/>
      <c r="JP83" s="215"/>
      <c r="JQ83" s="215"/>
      <c r="JR83" s="215"/>
      <c r="JS83" s="215"/>
      <c r="JT83" s="215"/>
      <c r="JU83" s="215"/>
      <c r="JV83" s="215"/>
      <c r="JW83" s="215"/>
      <c r="JX83" s="215"/>
      <c r="JY83" s="215"/>
      <c r="JZ83" s="215"/>
      <c r="KA83" s="215"/>
      <c r="KB83" s="215"/>
      <c r="KC83" s="215"/>
      <c r="KD83" s="215"/>
      <c r="KE83" s="215"/>
      <c r="KF83" s="215"/>
      <c r="KG83" s="215"/>
      <c r="KH83" s="215"/>
      <c r="KI83" s="215"/>
      <c r="KJ83" s="215"/>
      <c r="KK83" s="215"/>
      <c r="KL83" s="215"/>
    </row>
    <row r="84" spans="1:298" s="216" customFormat="1" ht="12.75" x14ac:dyDescent="0.2">
      <c r="A84" s="152"/>
      <c r="B84" s="152"/>
      <c r="C84" s="152"/>
      <c r="D84" s="152"/>
      <c r="E84" s="152"/>
      <c r="F84" s="152"/>
      <c r="G84" s="152"/>
      <c r="H84" s="152"/>
      <c r="I84" s="152"/>
      <c r="J84" s="152"/>
      <c r="K84" s="152"/>
      <c r="L84" s="152"/>
      <c r="M84" s="152"/>
      <c r="N84" s="152"/>
      <c r="O84" s="152"/>
      <c r="P84" s="186"/>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c r="BV84" s="215"/>
      <c r="BW84" s="215"/>
      <c r="BX84" s="215"/>
      <c r="BY84" s="215"/>
      <c r="BZ84" s="215"/>
      <c r="CA84" s="215"/>
      <c r="CB84" s="215"/>
      <c r="CC84" s="215"/>
      <c r="CD84" s="215"/>
      <c r="CE84" s="215"/>
      <c r="CF84" s="215"/>
      <c r="CG84" s="215"/>
      <c r="CH84" s="215"/>
      <c r="CI84" s="215"/>
      <c r="CJ84" s="215"/>
      <c r="CK84" s="215"/>
      <c r="CL84" s="215"/>
      <c r="CM84" s="215"/>
      <c r="CN84" s="215"/>
      <c r="CO84" s="215"/>
      <c r="CP84" s="215"/>
      <c r="CQ84" s="215"/>
      <c r="CR84" s="215"/>
      <c r="CS84" s="215"/>
      <c r="CT84" s="215"/>
      <c r="CU84" s="215"/>
      <c r="CV84" s="215"/>
      <c r="CW84" s="215"/>
      <c r="CX84" s="215"/>
      <c r="CY84" s="215"/>
      <c r="CZ84" s="215"/>
      <c r="DA84" s="215"/>
      <c r="DB84" s="215"/>
      <c r="DC84" s="215"/>
      <c r="DD84" s="215"/>
      <c r="DE84" s="215"/>
      <c r="DF84" s="215"/>
      <c r="DG84" s="215"/>
      <c r="DH84" s="215"/>
      <c r="DI84" s="215"/>
      <c r="DJ84" s="215"/>
      <c r="DK84" s="215"/>
      <c r="DL84" s="215"/>
      <c r="DM84" s="215"/>
      <c r="DN84" s="215"/>
      <c r="DO84" s="215"/>
      <c r="DP84" s="215"/>
      <c r="DQ84" s="215"/>
      <c r="DR84" s="215"/>
      <c r="DS84" s="215"/>
      <c r="DT84" s="215"/>
      <c r="DU84" s="215"/>
      <c r="DV84" s="215"/>
      <c r="DW84" s="215"/>
      <c r="DX84" s="215"/>
      <c r="DY84" s="215"/>
      <c r="DZ84" s="215"/>
      <c r="EA84" s="215"/>
      <c r="EB84" s="215"/>
      <c r="EC84" s="215"/>
      <c r="ED84" s="215"/>
      <c r="EE84" s="215"/>
      <c r="EF84" s="215"/>
      <c r="EG84" s="215"/>
      <c r="EH84" s="215"/>
      <c r="EI84" s="215"/>
      <c r="EJ84" s="215"/>
      <c r="EK84" s="215"/>
      <c r="EL84" s="215"/>
      <c r="EM84" s="215"/>
      <c r="EN84" s="215"/>
      <c r="EO84" s="215"/>
      <c r="EP84" s="215"/>
      <c r="EQ84" s="215"/>
      <c r="ER84" s="215"/>
      <c r="ES84" s="215"/>
      <c r="ET84" s="215"/>
      <c r="EU84" s="215"/>
      <c r="EV84" s="215"/>
      <c r="EW84" s="215"/>
      <c r="EX84" s="215"/>
      <c r="EY84" s="215"/>
      <c r="EZ84" s="215"/>
      <c r="FA84" s="215"/>
      <c r="FB84" s="215"/>
      <c r="FC84" s="215"/>
      <c r="FD84" s="215"/>
      <c r="FE84" s="215"/>
      <c r="FF84" s="215"/>
      <c r="FG84" s="215"/>
      <c r="FH84" s="215"/>
      <c r="FI84" s="215"/>
      <c r="FJ84" s="215"/>
      <c r="FK84" s="215"/>
      <c r="FL84" s="215"/>
      <c r="FM84" s="215"/>
      <c r="FN84" s="215"/>
      <c r="FO84" s="215"/>
      <c r="FP84" s="215"/>
      <c r="FQ84" s="215"/>
      <c r="FR84" s="215"/>
      <c r="FS84" s="215"/>
      <c r="FT84" s="215"/>
      <c r="FU84" s="215"/>
      <c r="FV84" s="215"/>
      <c r="FW84" s="215"/>
      <c r="FX84" s="215"/>
      <c r="FY84" s="215"/>
      <c r="FZ84" s="215"/>
      <c r="GA84" s="215"/>
      <c r="GB84" s="215"/>
      <c r="GC84" s="215"/>
      <c r="GD84" s="215"/>
      <c r="GE84" s="215"/>
      <c r="GF84" s="215"/>
      <c r="GG84" s="215"/>
      <c r="GH84" s="215"/>
      <c r="GI84" s="215"/>
      <c r="GJ84" s="215"/>
      <c r="GK84" s="215"/>
      <c r="GL84" s="215"/>
      <c r="GM84" s="215"/>
      <c r="GN84" s="215"/>
      <c r="GO84" s="215"/>
      <c r="GP84" s="215"/>
      <c r="GQ84" s="215"/>
      <c r="GR84" s="215"/>
      <c r="GS84" s="215"/>
      <c r="GT84" s="215"/>
      <c r="GU84" s="215"/>
      <c r="GV84" s="215"/>
      <c r="GW84" s="215"/>
      <c r="GX84" s="215"/>
      <c r="GY84" s="215"/>
      <c r="GZ84" s="215"/>
      <c r="HA84" s="215"/>
      <c r="HB84" s="215"/>
      <c r="HC84" s="215"/>
      <c r="HD84" s="215"/>
      <c r="HE84" s="215"/>
      <c r="HF84" s="215"/>
      <c r="HG84" s="215"/>
      <c r="HH84" s="215"/>
      <c r="HI84" s="215"/>
      <c r="HJ84" s="215"/>
      <c r="HK84" s="215"/>
      <c r="HL84" s="215"/>
      <c r="HM84" s="215"/>
      <c r="HN84" s="215"/>
      <c r="HO84" s="215"/>
      <c r="HP84" s="215"/>
      <c r="HQ84" s="215"/>
      <c r="HR84" s="215"/>
      <c r="HS84" s="215"/>
      <c r="HT84" s="215"/>
      <c r="HU84" s="215"/>
      <c r="HV84" s="215"/>
      <c r="HW84" s="215"/>
      <c r="HX84" s="215"/>
      <c r="HY84" s="215"/>
      <c r="HZ84" s="215"/>
      <c r="IA84" s="215"/>
      <c r="IB84" s="215"/>
      <c r="IC84" s="215"/>
      <c r="ID84" s="215"/>
      <c r="IE84" s="215"/>
      <c r="IF84" s="215"/>
      <c r="IG84" s="215"/>
      <c r="IH84" s="215"/>
      <c r="II84" s="215"/>
      <c r="IJ84" s="215"/>
      <c r="IK84" s="215"/>
      <c r="IL84" s="215"/>
      <c r="IM84" s="215"/>
      <c r="IN84" s="215"/>
      <c r="IO84" s="215"/>
      <c r="IP84" s="215"/>
      <c r="IQ84" s="215"/>
      <c r="IR84" s="215"/>
      <c r="IS84" s="215"/>
      <c r="IT84" s="215"/>
      <c r="IU84" s="215"/>
      <c r="IV84" s="215"/>
      <c r="IW84" s="215"/>
      <c r="IX84" s="215"/>
      <c r="IY84" s="215"/>
      <c r="IZ84" s="215"/>
      <c r="JA84" s="215"/>
      <c r="JB84" s="215"/>
      <c r="JC84" s="215"/>
      <c r="JD84" s="215"/>
      <c r="JE84" s="215"/>
      <c r="JF84" s="215"/>
      <c r="JG84" s="215"/>
      <c r="JH84" s="215"/>
      <c r="JI84" s="215"/>
      <c r="JJ84" s="215"/>
      <c r="JK84" s="215"/>
      <c r="JL84" s="215"/>
      <c r="JM84" s="215"/>
      <c r="JN84" s="215"/>
      <c r="JO84" s="215"/>
      <c r="JP84" s="215"/>
      <c r="JQ84" s="215"/>
      <c r="JR84" s="215"/>
      <c r="JS84" s="215"/>
      <c r="JT84" s="215"/>
      <c r="JU84" s="215"/>
      <c r="JV84" s="215"/>
      <c r="JW84" s="215"/>
      <c r="JX84" s="215"/>
      <c r="JY84" s="215"/>
      <c r="JZ84" s="215"/>
      <c r="KA84" s="215"/>
      <c r="KB84" s="215"/>
      <c r="KC84" s="215"/>
      <c r="KD84" s="215"/>
      <c r="KE84" s="215"/>
      <c r="KF84" s="215"/>
      <c r="KG84" s="215"/>
      <c r="KH84" s="215"/>
      <c r="KI84" s="215"/>
      <c r="KJ84" s="215"/>
      <c r="KK84" s="215"/>
      <c r="KL84" s="215"/>
    </row>
    <row r="85" spans="1:298" s="216" customFormat="1" ht="12.75" x14ac:dyDescent="0.2">
      <c r="A85" s="152"/>
      <c r="B85" s="152"/>
      <c r="C85" s="152"/>
      <c r="D85" s="152"/>
      <c r="E85" s="152"/>
      <c r="F85" s="152"/>
      <c r="G85" s="152"/>
      <c r="H85" s="152"/>
      <c r="I85" s="152"/>
      <c r="J85" s="152"/>
      <c r="K85" s="152"/>
      <c r="L85" s="152"/>
      <c r="M85" s="152"/>
      <c r="N85" s="152"/>
      <c r="O85" s="152"/>
      <c r="P85" s="186"/>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c r="EO85" s="215"/>
      <c r="EP85" s="215"/>
      <c r="EQ85" s="215"/>
      <c r="ER85" s="215"/>
      <c r="ES85" s="215"/>
      <c r="ET85" s="215"/>
      <c r="EU85" s="215"/>
      <c r="EV85" s="215"/>
      <c r="EW85" s="215"/>
      <c r="EX85" s="215"/>
      <c r="EY85" s="215"/>
      <c r="EZ85" s="215"/>
      <c r="FA85" s="215"/>
      <c r="FB85" s="215"/>
      <c r="FC85" s="215"/>
      <c r="FD85" s="215"/>
      <c r="FE85" s="215"/>
      <c r="FF85" s="215"/>
      <c r="FG85" s="215"/>
      <c r="FH85" s="215"/>
      <c r="FI85" s="215"/>
      <c r="FJ85" s="215"/>
      <c r="FK85" s="215"/>
      <c r="FL85" s="215"/>
      <c r="FM85" s="215"/>
      <c r="FN85" s="215"/>
      <c r="FO85" s="215"/>
      <c r="FP85" s="215"/>
      <c r="FQ85" s="215"/>
      <c r="FR85" s="215"/>
      <c r="FS85" s="215"/>
      <c r="FT85" s="215"/>
      <c r="FU85" s="215"/>
      <c r="FV85" s="215"/>
      <c r="FW85" s="215"/>
      <c r="FX85" s="215"/>
      <c r="FY85" s="215"/>
      <c r="FZ85" s="215"/>
      <c r="GA85" s="215"/>
      <c r="GB85" s="215"/>
      <c r="GC85" s="215"/>
      <c r="GD85" s="215"/>
      <c r="GE85" s="215"/>
      <c r="GF85" s="215"/>
      <c r="GG85" s="215"/>
      <c r="GH85" s="215"/>
      <c r="GI85" s="215"/>
      <c r="GJ85" s="215"/>
      <c r="GK85" s="215"/>
      <c r="GL85" s="215"/>
      <c r="GM85" s="215"/>
      <c r="GN85" s="215"/>
      <c r="GO85" s="215"/>
      <c r="GP85" s="215"/>
      <c r="GQ85" s="215"/>
      <c r="GR85" s="215"/>
      <c r="GS85" s="215"/>
      <c r="GT85" s="215"/>
      <c r="GU85" s="215"/>
      <c r="GV85" s="215"/>
      <c r="GW85" s="215"/>
      <c r="GX85" s="215"/>
      <c r="GY85" s="215"/>
      <c r="GZ85" s="215"/>
      <c r="HA85" s="215"/>
      <c r="HB85" s="215"/>
      <c r="HC85" s="215"/>
      <c r="HD85" s="215"/>
      <c r="HE85" s="215"/>
      <c r="HF85" s="215"/>
      <c r="HG85" s="215"/>
      <c r="HH85" s="215"/>
      <c r="HI85" s="215"/>
      <c r="HJ85" s="215"/>
      <c r="HK85" s="215"/>
      <c r="HL85" s="215"/>
      <c r="HM85" s="215"/>
      <c r="HN85" s="215"/>
      <c r="HO85" s="215"/>
      <c r="HP85" s="215"/>
      <c r="HQ85" s="215"/>
      <c r="HR85" s="215"/>
      <c r="HS85" s="215"/>
      <c r="HT85" s="215"/>
      <c r="HU85" s="215"/>
      <c r="HV85" s="215"/>
      <c r="HW85" s="215"/>
      <c r="HX85" s="215"/>
      <c r="HY85" s="215"/>
      <c r="HZ85" s="215"/>
      <c r="IA85" s="215"/>
      <c r="IB85" s="215"/>
      <c r="IC85" s="215"/>
      <c r="ID85" s="215"/>
      <c r="IE85" s="215"/>
      <c r="IF85" s="215"/>
      <c r="IG85" s="215"/>
      <c r="IH85" s="215"/>
      <c r="II85" s="215"/>
      <c r="IJ85" s="215"/>
      <c r="IK85" s="215"/>
      <c r="IL85" s="215"/>
      <c r="IM85" s="215"/>
      <c r="IN85" s="215"/>
      <c r="IO85" s="215"/>
      <c r="IP85" s="215"/>
      <c r="IQ85" s="215"/>
      <c r="IR85" s="215"/>
      <c r="IS85" s="215"/>
      <c r="IT85" s="215"/>
      <c r="IU85" s="215"/>
      <c r="IV85" s="215"/>
      <c r="IW85" s="215"/>
      <c r="IX85" s="215"/>
      <c r="IY85" s="215"/>
      <c r="IZ85" s="215"/>
      <c r="JA85" s="215"/>
      <c r="JB85" s="215"/>
      <c r="JC85" s="215"/>
      <c r="JD85" s="215"/>
      <c r="JE85" s="215"/>
      <c r="JF85" s="215"/>
      <c r="JG85" s="215"/>
      <c r="JH85" s="215"/>
      <c r="JI85" s="215"/>
      <c r="JJ85" s="215"/>
      <c r="JK85" s="215"/>
      <c r="JL85" s="215"/>
      <c r="JM85" s="215"/>
      <c r="JN85" s="215"/>
      <c r="JO85" s="215"/>
      <c r="JP85" s="215"/>
      <c r="JQ85" s="215"/>
      <c r="JR85" s="215"/>
      <c r="JS85" s="215"/>
      <c r="JT85" s="215"/>
      <c r="JU85" s="215"/>
      <c r="JV85" s="215"/>
      <c r="JW85" s="215"/>
      <c r="JX85" s="215"/>
      <c r="JY85" s="215"/>
      <c r="JZ85" s="215"/>
      <c r="KA85" s="215"/>
      <c r="KB85" s="215"/>
      <c r="KC85" s="215"/>
      <c r="KD85" s="215"/>
      <c r="KE85" s="215"/>
      <c r="KF85" s="215"/>
      <c r="KG85" s="215"/>
      <c r="KH85" s="215"/>
      <c r="KI85" s="215"/>
      <c r="KJ85" s="215"/>
      <c r="KK85" s="215"/>
      <c r="KL85" s="215"/>
    </row>
    <row r="86" spans="1:298" s="216" customFormat="1" ht="12.75" x14ac:dyDescent="0.2">
      <c r="A86" s="152"/>
      <c r="B86" s="152"/>
      <c r="C86" s="152"/>
      <c r="D86" s="152"/>
      <c r="E86" s="152"/>
      <c r="F86" s="152"/>
      <c r="G86" s="152"/>
      <c r="H86" s="152"/>
      <c r="I86" s="152"/>
      <c r="J86" s="152"/>
      <c r="K86" s="152"/>
      <c r="L86" s="152"/>
      <c r="M86" s="152"/>
      <c r="N86" s="152"/>
      <c r="O86" s="152"/>
      <c r="P86" s="186"/>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5"/>
      <c r="BR86" s="215"/>
      <c r="BS86" s="215"/>
      <c r="BT86" s="215"/>
      <c r="BU86" s="215"/>
      <c r="BV86" s="215"/>
      <c r="BW86" s="215"/>
      <c r="BX86" s="215"/>
      <c r="BY86" s="215"/>
      <c r="BZ86" s="215"/>
      <c r="CA86" s="215"/>
      <c r="CB86" s="215"/>
      <c r="CC86" s="215"/>
      <c r="CD86" s="215"/>
      <c r="CE86" s="215"/>
      <c r="CF86" s="215"/>
      <c r="CG86" s="215"/>
      <c r="CH86" s="215"/>
      <c r="CI86" s="215"/>
      <c r="CJ86" s="215"/>
      <c r="CK86" s="215"/>
      <c r="CL86" s="215"/>
      <c r="CM86" s="215"/>
      <c r="CN86" s="215"/>
      <c r="CO86" s="215"/>
      <c r="CP86" s="215"/>
      <c r="CQ86" s="215"/>
      <c r="CR86" s="215"/>
      <c r="CS86" s="215"/>
      <c r="CT86" s="215"/>
      <c r="CU86" s="215"/>
      <c r="CV86" s="215"/>
      <c r="CW86" s="215"/>
      <c r="CX86" s="215"/>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c r="EA86" s="215"/>
      <c r="EB86" s="215"/>
      <c r="EC86" s="215"/>
      <c r="ED86" s="215"/>
      <c r="EE86" s="215"/>
      <c r="EF86" s="215"/>
      <c r="EG86" s="215"/>
      <c r="EH86" s="215"/>
      <c r="EI86" s="215"/>
      <c r="EJ86" s="215"/>
      <c r="EK86" s="215"/>
      <c r="EL86" s="215"/>
      <c r="EM86" s="215"/>
      <c r="EN86" s="215"/>
      <c r="EO86" s="215"/>
      <c r="EP86" s="215"/>
      <c r="EQ86" s="215"/>
      <c r="ER86" s="215"/>
      <c r="ES86" s="215"/>
      <c r="ET86" s="215"/>
      <c r="EU86" s="215"/>
      <c r="EV86" s="215"/>
      <c r="EW86" s="215"/>
      <c r="EX86" s="215"/>
      <c r="EY86" s="215"/>
      <c r="EZ86" s="215"/>
      <c r="FA86" s="215"/>
      <c r="FB86" s="215"/>
      <c r="FC86" s="215"/>
      <c r="FD86" s="215"/>
      <c r="FE86" s="215"/>
      <c r="FF86" s="215"/>
      <c r="FG86" s="215"/>
      <c r="FH86" s="215"/>
      <c r="FI86" s="215"/>
      <c r="FJ86" s="215"/>
      <c r="FK86" s="215"/>
      <c r="FL86" s="215"/>
      <c r="FM86" s="215"/>
      <c r="FN86" s="215"/>
      <c r="FO86" s="215"/>
      <c r="FP86" s="215"/>
      <c r="FQ86" s="215"/>
      <c r="FR86" s="215"/>
      <c r="FS86" s="215"/>
      <c r="FT86" s="215"/>
      <c r="FU86" s="215"/>
      <c r="FV86" s="215"/>
      <c r="FW86" s="215"/>
      <c r="FX86" s="215"/>
      <c r="FY86" s="215"/>
      <c r="FZ86" s="215"/>
      <c r="GA86" s="215"/>
      <c r="GB86" s="215"/>
      <c r="GC86" s="215"/>
      <c r="GD86" s="215"/>
      <c r="GE86" s="215"/>
      <c r="GF86" s="215"/>
      <c r="GG86" s="215"/>
      <c r="GH86" s="215"/>
      <c r="GI86" s="215"/>
      <c r="GJ86" s="215"/>
      <c r="GK86" s="215"/>
      <c r="GL86" s="215"/>
      <c r="GM86" s="215"/>
      <c r="GN86" s="215"/>
      <c r="GO86" s="215"/>
      <c r="GP86" s="215"/>
      <c r="GQ86" s="215"/>
      <c r="GR86" s="215"/>
      <c r="GS86" s="215"/>
      <c r="GT86" s="215"/>
      <c r="GU86" s="215"/>
      <c r="GV86" s="215"/>
      <c r="GW86" s="215"/>
      <c r="GX86" s="215"/>
      <c r="GY86" s="215"/>
      <c r="GZ86" s="215"/>
      <c r="HA86" s="215"/>
      <c r="HB86" s="215"/>
      <c r="HC86" s="215"/>
      <c r="HD86" s="215"/>
      <c r="HE86" s="215"/>
      <c r="HF86" s="215"/>
      <c r="HG86" s="215"/>
      <c r="HH86" s="215"/>
      <c r="HI86" s="215"/>
      <c r="HJ86" s="215"/>
      <c r="HK86" s="215"/>
      <c r="HL86" s="215"/>
      <c r="HM86" s="215"/>
      <c r="HN86" s="215"/>
      <c r="HO86" s="215"/>
      <c r="HP86" s="215"/>
      <c r="HQ86" s="215"/>
      <c r="HR86" s="215"/>
      <c r="HS86" s="215"/>
      <c r="HT86" s="215"/>
      <c r="HU86" s="215"/>
      <c r="HV86" s="215"/>
      <c r="HW86" s="215"/>
      <c r="HX86" s="215"/>
      <c r="HY86" s="215"/>
      <c r="HZ86" s="215"/>
      <c r="IA86" s="215"/>
      <c r="IB86" s="215"/>
      <c r="IC86" s="215"/>
      <c r="ID86" s="215"/>
      <c r="IE86" s="215"/>
      <c r="IF86" s="215"/>
      <c r="IG86" s="215"/>
      <c r="IH86" s="215"/>
      <c r="II86" s="215"/>
      <c r="IJ86" s="215"/>
      <c r="IK86" s="215"/>
      <c r="IL86" s="215"/>
      <c r="IM86" s="215"/>
      <c r="IN86" s="215"/>
      <c r="IO86" s="215"/>
      <c r="IP86" s="215"/>
      <c r="IQ86" s="215"/>
      <c r="IR86" s="215"/>
      <c r="IS86" s="215"/>
      <c r="IT86" s="215"/>
      <c r="IU86" s="215"/>
      <c r="IV86" s="215"/>
      <c r="IW86" s="215"/>
      <c r="IX86" s="215"/>
      <c r="IY86" s="215"/>
      <c r="IZ86" s="215"/>
      <c r="JA86" s="215"/>
      <c r="JB86" s="215"/>
      <c r="JC86" s="215"/>
      <c r="JD86" s="215"/>
      <c r="JE86" s="215"/>
      <c r="JF86" s="215"/>
      <c r="JG86" s="215"/>
      <c r="JH86" s="215"/>
      <c r="JI86" s="215"/>
      <c r="JJ86" s="215"/>
      <c r="JK86" s="215"/>
      <c r="JL86" s="215"/>
      <c r="JM86" s="215"/>
      <c r="JN86" s="215"/>
      <c r="JO86" s="215"/>
      <c r="JP86" s="215"/>
      <c r="JQ86" s="215"/>
      <c r="JR86" s="215"/>
      <c r="JS86" s="215"/>
      <c r="JT86" s="215"/>
      <c r="JU86" s="215"/>
      <c r="JV86" s="215"/>
      <c r="JW86" s="215"/>
      <c r="JX86" s="215"/>
      <c r="JY86" s="215"/>
      <c r="JZ86" s="215"/>
      <c r="KA86" s="215"/>
      <c r="KB86" s="215"/>
      <c r="KC86" s="215"/>
      <c r="KD86" s="215"/>
      <c r="KE86" s="215"/>
      <c r="KF86" s="215"/>
      <c r="KG86" s="215"/>
      <c r="KH86" s="215"/>
      <c r="KI86" s="215"/>
      <c r="KJ86" s="215"/>
      <c r="KK86" s="215"/>
      <c r="KL86" s="215"/>
    </row>
    <row r="87" spans="1:298" s="216" customFormat="1" ht="12.75" x14ac:dyDescent="0.2">
      <c r="A87" s="152"/>
      <c r="B87" s="152"/>
      <c r="C87" s="152"/>
      <c r="D87" s="152"/>
      <c r="E87" s="152"/>
      <c r="F87" s="152"/>
      <c r="G87" s="152"/>
      <c r="H87" s="152"/>
      <c r="I87" s="152"/>
      <c r="J87" s="152"/>
      <c r="K87" s="152"/>
      <c r="L87" s="152"/>
      <c r="M87" s="152"/>
      <c r="N87" s="152"/>
      <c r="O87" s="152"/>
      <c r="P87" s="186"/>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c r="BL87" s="215"/>
      <c r="BM87" s="215"/>
      <c r="BN87" s="215"/>
      <c r="BO87" s="215"/>
      <c r="BP87" s="215"/>
      <c r="BQ87" s="215"/>
      <c r="BR87" s="215"/>
      <c r="BS87" s="215"/>
      <c r="BT87" s="215"/>
      <c r="BU87" s="215"/>
      <c r="BV87" s="215"/>
      <c r="BW87" s="215"/>
      <c r="BX87" s="215"/>
      <c r="BY87" s="215"/>
      <c r="BZ87" s="215"/>
      <c r="CA87" s="215"/>
      <c r="CB87" s="215"/>
      <c r="CC87" s="215"/>
      <c r="CD87" s="215"/>
      <c r="CE87" s="215"/>
      <c r="CF87" s="215"/>
      <c r="CG87" s="215"/>
      <c r="CH87" s="215"/>
      <c r="CI87" s="215"/>
      <c r="CJ87" s="215"/>
      <c r="CK87" s="215"/>
      <c r="CL87" s="215"/>
      <c r="CM87" s="215"/>
      <c r="CN87" s="215"/>
      <c r="CO87" s="215"/>
      <c r="CP87" s="215"/>
      <c r="CQ87" s="215"/>
      <c r="CR87" s="215"/>
      <c r="CS87" s="215"/>
      <c r="CT87" s="215"/>
      <c r="CU87" s="215"/>
      <c r="CV87" s="215"/>
      <c r="CW87" s="215"/>
      <c r="CX87" s="215"/>
      <c r="CY87" s="215"/>
      <c r="CZ87" s="215"/>
      <c r="DA87" s="215"/>
      <c r="DB87" s="215"/>
      <c r="DC87" s="215"/>
      <c r="DD87" s="215"/>
      <c r="DE87" s="215"/>
      <c r="DF87" s="215"/>
      <c r="DG87" s="215"/>
      <c r="DH87" s="215"/>
      <c r="DI87" s="215"/>
      <c r="DJ87" s="215"/>
      <c r="DK87" s="215"/>
      <c r="DL87" s="215"/>
      <c r="DM87" s="215"/>
      <c r="DN87" s="215"/>
      <c r="DO87" s="215"/>
      <c r="DP87" s="215"/>
      <c r="DQ87" s="215"/>
      <c r="DR87" s="215"/>
      <c r="DS87" s="215"/>
      <c r="DT87" s="215"/>
      <c r="DU87" s="215"/>
      <c r="DV87" s="215"/>
      <c r="DW87" s="215"/>
      <c r="DX87" s="215"/>
      <c r="DY87" s="215"/>
      <c r="DZ87" s="215"/>
      <c r="EA87" s="215"/>
      <c r="EB87" s="215"/>
      <c r="EC87" s="215"/>
      <c r="ED87" s="215"/>
      <c r="EE87" s="215"/>
      <c r="EF87" s="215"/>
      <c r="EG87" s="215"/>
      <c r="EH87" s="215"/>
      <c r="EI87" s="215"/>
      <c r="EJ87" s="215"/>
      <c r="EK87" s="215"/>
      <c r="EL87" s="215"/>
      <c r="EM87" s="215"/>
      <c r="EN87" s="215"/>
      <c r="EO87" s="215"/>
      <c r="EP87" s="215"/>
      <c r="EQ87" s="215"/>
      <c r="ER87" s="215"/>
      <c r="ES87" s="215"/>
      <c r="ET87" s="215"/>
      <c r="EU87" s="215"/>
      <c r="EV87" s="215"/>
      <c r="EW87" s="215"/>
      <c r="EX87" s="215"/>
      <c r="EY87" s="215"/>
      <c r="EZ87" s="215"/>
      <c r="FA87" s="215"/>
      <c r="FB87" s="215"/>
      <c r="FC87" s="215"/>
      <c r="FD87" s="215"/>
      <c r="FE87" s="215"/>
      <c r="FF87" s="215"/>
      <c r="FG87" s="215"/>
      <c r="FH87" s="215"/>
      <c r="FI87" s="215"/>
      <c r="FJ87" s="215"/>
      <c r="FK87" s="215"/>
      <c r="FL87" s="215"/>
      <c r="FM87" s="215"/>
      <c r="FN87" s="215"/>
      <c r="FO87" s="215"/>
      <c r="FP87" s="215"/>
      <c r="FQ87" s="215"/>
      <c r="FR87" s="215"/>
      <c r="FS87" s="215"/>
      <c r="FT87" s="215"/>
      <c r="FU87" s="215"/>
      <c r="FV87" s="215"/>
      <c r="FW87" s="215"/>
      <c r="FX87" s="215"/>
      <c r="FY87" s="215"/>
      <c r="FZ87" s="215"/>
      <c r="GA87" s="215"/>
      <c r="GB87" s="215"/>
      <c r="GC87" s="215"/>
      <c r="GD87" s="215"/>
      <c r="GE87" s="215"/>
      <c r="GF87" s="215"/>
      <c r="GG87" s="215"/>
      <c r="GH87" s="215"/>
      <c r="GI87" s="215"/>
      <c r="GJ87" s="215"/>
      <c r="GK87" s="215"/>
      <c r="GL87" s="215"/>
      <c r="GM87" s="215"/>
      <c r="GN87" s="215"/>
      <c r="GO87" s="215"/>
      <c r="GP87" s="215"/>
      <c r="GQ87" s="215"/>
      <c r="GR87" s="215"/>
      <c r="GS87" s="215"/>
      <c r="GT87" s="215"/>
      <c r="GU87" s="215"/>
      <c r="GV87" s="215"/>
      <c r="GW87" s="215"/>
      <c r="GX87" s="215"/>
      <c r="GY87" s="215"/>
      <c r="GZ87" s="215"/>
      <c r="HA87" s="215"/>
      <c r="HB87" s="215"/>
      <c r="HC87" s="215"/>
      <c r="HD87" s="215"/>
      <c r="HE87" s="215"/>
      <c r="HF87" s="215"/>
      <c r="HG87" s="215"/>
      <c r="HH87" s="215"/>
      <c r="HI87" s="215"/>
      <c r="HJ87" s="215"/>
      <c r="HK87" s="215"/>
      <c r="HL87" s="215"/>
      <c r="HM87" s="215"/>
      <c r="HN87" s="215"/>
      <c r="HO87" s="215"/>
      <c r="HP87" s="215"/>
      <c r="HQ87" s="215"/>
      <c r="HR87" s="215"/>
      <c r="HS87" s="215"/>
      <c r="HT87" s="215"/>
      <c r="HU87" s="215"/>
      <c r="HV87" s="215"/>
      <c r="HW87" s="215"/>
      <c r="HX87" s="215"/>
      <c r="HY87" s="215"/>
      <c r="HZ87" s="215"/>
      <c r="IA87" s="215"/>
      <c r="IB87" s="215"/>
      <c r="IC87" s="215"/>
      <c r="ID87" s="215"/>
      <c r="IE87" s="215"/>
      <c r="IF87" s="215"/>
      <c r="IG87" s="215"/>
      <c r="IH87" s="215"/>
      <c r="II87" s="215"/>
      <c r="IJ87" s="215"/>
      <c r="IK87" s="215"/>
      <c r="IL87" s="215"/>
      <c r="IM87" s="215"/>
      <c r="IN87" s="215"/>
      <c r="IO87" s="215"/>
      <c r="IP87" s="215"/>
      <c r="IQ87" s="215"/>
      <c r="IR87" s="215"/>
      <c r="IS87" s="215"/>
      <c r="IT87" s="215"/>
      <c r="IU87" s="215"/>
      <c r="IV87" s="215"/>
      <c r="IW87" s="215"/>
      <c r="IX87" s="215"/>
      <c r="IY87" s="215"/>
      <c r="IZ87" s="215"/>
      <c r="JA87" s="215"/>
      <c r="JB87" s="215"/>
      <c r="JC87" s="215"/>
      <c r="JD87" s="215"/>
      <c r="JE87" s="215"/>
      <c r="JF87" s="215"/>
      <c r="JG87" s="215"/>
      <c r="JH87" s="215"/>
      <c r="JI87" s="215"/>
      <c r="JJ87" s="215"/>
      <c r="JK87" s="215"/>
      <c r="JL87" s="215"/>
      <c r="JM87" s="215"/>
      <c r="JN87" s="215"/>
      <c r="JO87" s="215"/>
      <c r="JP87" s="215"/>
      <c r="JQ87" s="215"/>
      <c r="JR87" s="215"/>
      <c r="JS87" s="215"/>
      <c r="JT87" s="215"/>
      <c r="JU87" s="215"/>
      <c r="JV87" s="215"/>
      <c r="JW87" s="215"/>
      <c r="JX87" s="215"/>
      <c r="JY87" s="215"/>
      <c r="JZ87" s="215"/>
      <c r="KA87" s="215"/>
      <c r="KB87" s="215"/>
      <c r="KC87" s="215"/>
      <c r="KD87" s="215"/>
      <c r="KE87" s="215"/>
      <c r="KF87" s="215"/>
      <c r="KG87" s="215"/>
      <c r="KH87" s="215"/>
      <c r="KI87" s="215"/>
      <c r="KJ87" s="215"/>
      <c r="KK87" s="215"/>
      <c r="KL87" s="215"/>
    </row>
    <row r="88" spans="1:298" s="216" customFormat="1" ht="12.75" x14ac:dyDescent="0.2">
      <c r="A88" s="152"/>
      <c r="B88" s="152"/>
      <c r="C88" s="152"/>
      <c r="D88" s="152"/>
      <c r="E88" s="152"/>
      <c r="F88" s="152"/>
      <c r="G88" s="152"/>
      <c r="H88" s="152"/>
      <c r="I88" s="152"/>
      <c r="J88" s="152"/>
      <c r="K88" s="152"/>
      <c r="L88" s="152"/>
      <c r="M88" s="152"/>
      <c r="N88" s="152"/>
      <c r="O88" s="152"/>
      <c r="P88" s="186"/>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c r="BL88" s="215"/>
      <c r="BM88" s="215"/>
      <c r="BN88" s="215"/>
      <c r="BO88" s="215"/>
      <c r="BP88" s="215"/>
      <c r="BQ88" s="215"/>
      <c r="BR88" s="215"/>
      <c r="BS88" s="215"/>
      <c r="BT88" s="215"/>
      <c r="BU88" s="215"/>
      <c r="BV88" s="215"/>
      <c r="BW88" s="215"/>
      <c r="BX88" s="215"/>
      <c r="BY88" s="215"/>
      <c r="BZ88" s="215"/>
      <c r="CA88" s="215"/>
      <c r="CB88" s="215"/>
      <c r="CC88" s="215"/>
      <c r="CD88" s="215"/>
      <c r="CE88" s="215"/>
      <c r="CF88" s="215"/>
      <c r="CG88" s="215"/>
      <c r="CH88" s="215"/>
      <c r="CI88" s="215"/>
      <c r="CJ88" s="215"/>
      <c r="CK88" s="215"/>
      <c r="CL88" s="215"/>
      <c r="CM88" s="215"/>
      <c r="CN88" s="215"/>
      <c r="CO88" s="215"/>
      <c r="CP88" s="215"/>
      <c r="CQ88" s="215"/>
      <c r="CR88" s="215"/>
      <c r="CS88" s="215"/>
      <c r="CT88" s="215"/>
      <c r="CU88" s="215"/>
      <c r="CV88" s="215"/>
      <c r="CW88" s="215"/>
      <c r="CX88" s="215"/>
      <c r="CY88" s="215"/>
      <c r="CZ88" s="215"/>
      <c r="DA88" s="215"/>
      <c r="DB88" s="215"/>
      <c r="DC88" s="215"/>
      <c r="DD88" s="215"/>
      <c r="DE88" s="215"/>
      <c r="DF88" s="215"/>
      <c r="DG88" s="215"/>
      <c r="DH88" s="215"/>
      <c r="DI88" s="215"/>
      <c r="DJ88" s="215"/>
      <c r="DK88" s="215"/>
      <c r="DL88" s="215"/>
      <c r="DM88" s="215"/>
      <c r="DN88" s="215"/>
      <c r="DO88" s="215"/>
      <c r="DP88" s="215"/>
      <c r="DQ88" s="215"/>
      <c r="DR88" s="215"/>
      <c r="DS88" s="215"/>
      <c r="DT88" s="215"/>
      <c r="DU88" s="215"/>
      <c r="DV88" s="215"/>
      <c r="DW88" s="215"/>
      <c r="DX88" s="215"/>
      <c r="DY88" s="215"/>
      <c r="DZ88" s="215"/>
      <c r="EA88" s="215"/>
      <c r="EB88" s="215"/>
      <c r="EC88" s="215"/>
      <c r="ED88" s="215"/>
      <c r="EE88" s="215"/>
      <c r="EF88" s="215"/>
      <c r="EG88" s="215"/>
      <c r="EH88" s="215"/>
      <c r="EI88" s="215"/>
      <c r="EJ88" s="215"/>
      <c r="EK88" s="215"/>
      <c r="EL88" s="215"/>
      <c r="EM88" s="215"/>
      <c r="EN88" s="215"/>
      <c r="EO88" s="215"/>
      <c r="EP88" s="215"/>
      <c r="EQ88" s="215"/>
      <c r="ER88" s="215"/>
      <c r="ES88" s="215"/>
      <c r="ET88" s="215"/>
      <c r="EU88" s="215"/>
      <c r="EV88" s="215"/>
      <c r="EW88" s="215"/>
      <c r="EX88" s="215"/>
      <c r="EY88" s="215"/>
      <c r="EZ88" s="215"/>
      <c r="FA88" s="215"/>
      <c r="FB88" s="215"/>
      <c r="FC88" s="215"/>
      <c r="FD88" s="215"/>
      <c r="FE88" s="215"/>
      <c r="FF88" s="215"/>
      <c r="FG88" s="215"/>
      <c r="FH88" s="215"/>
      <c r="FI88" s="215"/>
      <c r="FJ88" s="215"/>
      <c r="FK88" s="215"/>
      <c r="FL88" s="215"/>
      <c r="FM88" s="215"/>
      <c r="FN88" s="215"/>
      <c r="FO88" s="215"/>
      <c r="FP88" s="215"/>
      <c r="FQ88" s="215"/>
      <c r="FR88" s="215"/>
      <c r="FS88" s="215"/>
      <c r="FT88" s="215"/>
      <c r="FU88" s="215"/>
      <c r="FV88" s="215"/>
      <c r="FW88" s="215"/>
      <c r="FX88" s="215"/>
      <c r="FY88" s="215"/>
      <c r="FZ88" s="215"/>
      <c r="GA88" s="215"/>
      <c r="GB88" s="215"/>
      <c r="GC88" s="215"/>
      <c r="GD88" s="215"/>
      <c r="GE88" s="215"/>
      <c r="GF88" s="215"/>
      <c r="GG88" s="215"/>
      <c r="GH88" s="215"/>
      <c r="GI88" s="215"/>
      <c r="GJ88" s="215"/>
      <c r="GK88" s="215"/>
      <c r="GL88" s="215"/>
      <c r="GM88" s="215"/>
      <c r="GN88" s="215"/>
      <c r="GO88" s="215"/>
      <c r="GP88" s="215"/>
      <c r="GQ88" s="215"/>
      <c r="GR88" s="215"/>
      <c r="GS88" s="215"/>
      <c r="GT88" s="215"/>
      <c r="GU88" s="215"/>
      <c r="GV88" s="215"/>
      <c r="GW88" s="215"/>
      <c r="GX88" s="215"/>
      <c r="GY88" s="215"/>
      <c r="GZ88" s="215"/>
      <c r="HA88" s="215"/>
      <c r="HB88" s="215"/>
      <c r="HC88" s="215"/>
      <c r="HD88" s="215"/>
      <c r="HE88" s="215"/>
      <c r="HF88" s="215"/>
      <c r="HG88" s="215"/>
      <c r="HH88" s="215"/>
      <c r="HI88" s="215"/>
      <c r="HJ88" s="215"/>
      <c r="HK88" s="215"/>
      <c r="HL88" s="215"/>
      <c r="HM88" s="215"/>
      <c r="HN88" s="215"/>
      <c r="HO88" s="215"/>
      <c r="HP88" s="215"/>
      <c r="HQ88" s="215"/>
      <c r="HR88" s="215"/>
      <c r="HS88" s="215"/>
      <c r="HT88" s="215"/>
      <c r="HU88" s="215"/>
      <c r="HV88" s="215"/>
      <c r="HW88" s="215"/>
      <c r="HX88" s="215"/>
      <c r="HY88" s="215"/>
      <c r="HZ88" s="215"/>
      <c r="IA88" s="215"/>
      <c r="IB88" s="215"/>
      <c r="IC88" s="215"/>
      <c r="ID88" s="215"/>
      <c r="IE88" s="215"/>
      <c r="IF88" s="215"/>
      <c r="IG88" s="215"/>
      <c r="IH88" s="215"/>
      <c r="II88" s="215"/>
      <c r="IJ88" s="215"/>
      <c r="IK88" s="215"/>
      <c r="IL88" s="215"/>
      <c r="IM88" s="215"/>
      <c r="IN88" s="215"/>
      <c r="IO88" s="215"/>
      <c r="IP88" s="215"/>
      <c r="IQ88" s="215"/>
      <c r="IR88" s="215"/>
      <c r="IS88" s="215"/>
      <c r="IT88" s="215"/>
      <c r="IU88" s="215"/>
      <c r="IV88" s="215"/>
      <c r="IW88" s="215"/>
      <c r="IX88" s="215"/>
      <c r="IY88" s="215"/>
      <c r="IZ88" s="215"/>
      <c r="JA88" s="215"/>
      <c r="JB88" s="215"/>
      <c r="JC88" s="215"/>
      <c r="JD88" s="215"/>
      <c r="JE88" s="215"/>
      <c r="JF88" s="215"/>
      <c r="JG88" s="215"/>
      <c r="JH88" s="215"/>
      <c r="JI88" s="215"/>
      <c r="JJ88" s="215"/>
      <c r="JK88" s="215"/>
      <c r="JL88" s="215"/>
      <c r="JM88" s="215"/>
      <c r="JN88" s="215"/>
      <c r="JO88" s="215"/>
      <c r="JP88" s="215"/>
      <c r="JQ88" s="215"/>
      <c r="JR88" s="215"/>
      <c r="JS88" s="215"/>
      <c r="JT88" s="215"/>
      <c r="JU88" s="215"/>
      <c r="JV88" s="215"/>
      <c r="JW88" s="215"/>
      <c r="JX88" s="215"/>
      <c r="JY88" s="215"/>
      <c r="JZ88" s="215"/>
      <c r="KA88" s="215"/>
      <c r="KB88" s="215"/>
      <c r="KC88" s="215"/>
      <c r="KD88" s="215"/>
      <c r="KE88" s="215"/>
      <c r="KF88" s="215"/>
      <c r="KG88" s="215"/>
      <c r="KH88" s="215"/>
      <c r="KI88" s="215"/>
      <c r="KJ88" s="215"/>
      <c r="KK88" s="215"/>
      <c r="KL88" s="215"/>
    </row>
    <row r="89" spans="1:298" s="216" customFormat="1" ht="12.75" x14ac:dyDescent="0.2">
      <c r="A89" s="152"/>
      <c r="B89" s="152"/>
      <c r="C89" s="152"/>
      <c r="D89" s="152"/>
      <c r="E89" s="152"/>
      <c r="F89" s="152"/>
      <c r="G89" s="152"/>
      <c r="H89" s="152"/>
      <c r="I89" s="152"/>
      <c r="J89" s="152"/>
      <c r="K89" s="152"/>
      <c r="L89" s="152"/>
      <c r="M89" s="152"/>
      <c r="N89" s="152"/>
      <c r="O89" s="152"/>
      <c r="P89" s="186"/>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c r="BL89" s="215"/>
      <c r="BM89" s="215"/>
      <c r="BN89" s="215"/>
      <c r="BO89" s="215"/>
      <c r="BP89" s="215"/>
      <c r="BQ89" s="215"/>
      <c r="BR89" s="215"/>
      <c r="BS89" s="215"/>
      <c r="BT89" s="215"/>
      <c r="BU89" s="215"/>
      <c r="BV89" s="215"/>
      <c r="BW89" s="215"/>
      <c r="BX89" s="215"/>
      <c r="BY89" s="215"/>
      <c r="BZ89" s="215"/>
      <c r="CA89" s="215"/>
      <c r="CB89" s="215"/>
      <c r="CC89" s="215"/>
      <c r="CD89" s="215"/>
      <c r="CE89" s="215"/>
      <c r="CF89" s="215"/>
      <c r="CG89" s="215"/>
      <c r="CH89" s="215"/>
      <c r="CI89" s="215"/>
      <c r="CJ89" s="215"/>
      <c r="CK89" s="215"/>
      <c r="CL89" s="215"/>
      <c r="CM89" s="215"/>
      <c r="CN89" s="215"/>
      <c r="CO89" s="215"/>
      <c r="CP89" s="215"/>
      <c r="CQ89" s="215"/>
      <c r="CR89" s="215"/>
      <c r="CS89" s="215"/>
      <c r="CT89" s="215"/>
      <c r="CU89" s="215"/>
      <c r="CV89" s="215"/>
      <c r="CW89" s="215"/>
      <c r="CX89" s="215"/>
      <c r="CY89" s="215"/>
      <c r="CZ89" s="215"/>
      <c r="DA89" s="215"/>
      <c r="DB89" s="215"/>
      <c r="DC89" s="215"/>
      <c r="DD89" s="215"/>
      <c r="DE89" s="215"/>
      <c r="DF89" s="215"/>
      <c r="DG89" s="215"/>
      <c r="DH89" s="215"/>
      <c r="DI89" s="215"/>
      <c r="DJ89" s="215"/>
      <c r="DK89" s="215"/>
      <c r="DL89" s="215"/>
      <c r="DM89" s="215"/>
      <c r="DN89" s="215"/>
      <c r="DO89" s="215"/>
      <c r="DP89" s="215"/>
      <c r="DQ89" s="215"/>
      <c r="DR89" s="215"/>
      <c r="DS89" s="215"/>
      <c r="DT89" s="215"/>
      <c r="DU89" s="215"/>
      <c r="DV89" s="215"/>
      <c r="DW89" s="215"/>
      <c r="DX89" s="215"/>
      <c r="DY89" s="215"/>
      <c r="DZ89" s="215"/>
      <c r="EA89" s="215"/>
      <c r="EB89" s="215"/>
      <c r="EC89" s="215"/>
      <c r="ED89" s="215"/>
      <c r="EE89" s="215"/>
      <c r="EF89" s="215"/>
      <c r="EG89" s="215"/>
      <c r="EH89" s="215"/>
      <c r="EI89" s="215"/>
      <c r="EJ89" s="215"/>
      <c r="EK89" s="215"/>
      <c r="EL89" s="215"/>
      <c r="EM89" s="215"/>
      <c r="EN89" s="215"/>
      <c r="EO89" s="215"/>
      <c r="EP89" s="215"/>
      <c r="EQ89" s="215"/>
      <c r="ER89" s="215"/>
      <c r="ES89" s="215"/>
      <c r="ET89" s="215"/>
      <c r="EU89" s="215"/>
      <c r="EV89" s="215"/>
      <c r="EW89" s="215"/>
      <c r="EX89" s="215"/>
      <c r="EY89" s="215"/>
      <c r="EZ89" s="215"/>
      <c r="FA89" s="215"/>
      <c r="FB89" s="215"/>
      <c r="FC89" s="215"/>
      <c r="FD89" s="215"/>
      <c r="FE89" s="215"/>
      <c r="FF89" s="215"/>
      <c r="FG89" s="215"/>
      <c r="FH89" s="215"/>
      <c r="FI89" s="215"/>
      <c r="FJ89" s="215"/>
      <c r="FK89" s="215"/>
      <c r="FL89" s="215"/>
      <c r="FM89" s="215"/>
      <c r="FN89" s="215"/>
      <c r="FO89" s="215"/>
      <c r="FP89" s="215"/>
      <c r="FQ89" s="215"/>
      <c r="FR89" s="215"/>
      <c r="FS89" s="215"/>
      <c r="FT89" s="215"/>
      <c r="FU89" s="215"/>
      <c r="FV89" s="215"/>
      <c r="FW89" s="215"/>
      <c r="FX89" s="215"/>
      <c r="FY89" s="215"/>
      <c r="FZ89" s="215"/>
      <c r="GA89" s="215"/>
      <c r="GB89" s="215"/>
      <c r="GC89" s="215"/>
      <c r="GD89" s="215"/>
      <c r="GE89" s="215"/>
      <c r="GF89" s="215"/>
      <c r="GG89" s="215"/>
      <c r="GH89" s="215"/>
      <c r="GI89" s="215"/>
      <c r="GJ89" s="215"/>
      <c r="GK89" s="215"/>
      <c r="GL89" s="215"/>
      <c r="GM89" s="215"/>
      <c r="GN89" s="215"/>
      <c r="GO89" s="215"/>
      <c r="GP89" s="215"/>
      <c r="GQ89" s="215"/>
      <c r="GR89" s="215"/>
      <c r="GS89" s="215"/>
      <c r="GT89" s="215"/>
      <c r="GU89" s="215"/>
      <c r="GV89" s="215"/>
      <c r="GW89" s="215"/>
      <c r="GX89" s="215"/>
      <c r="GY89" s="215"/>
      <c r="GZ89" s="215"/>
      <c r="HA89" s="215"/>
      <c r="HB89" s="215"/>
      <c r="HC89" s="215"/>
      <c r="HD89" s="215"/>
      <c r="HE89" s="215"/>
      <c r="HF89" s="215"/>
      <c r="HG89" s="215"/>
      <c r="HH89" s="215"/>
      <c r="HI89" s="215"/>
      <c r="HJ89" s="215"/>
      <c r="HK89" s="215"/>
      <c r="HL89" s="215"/>
      <c r="HM89" s="215"/>
      <c r="HN89" s="215"/>
      <c r="HO89" s="215"/>
      <c r="HP89" s="215"/>
      <c r="HQ89" s="215"/>
      <c r="HR89" s="215"/>
      <c r="HS89" s="215"/>
      <c r="HT89" s="215"/>
      <c r="HU89" s="215"/>
      <c r="HV89" s="215"/>
      <c r="HW89" s="215"/>
      <c r="HX89" s="215"/>
      <c r="HY89" s="215"/>
      <c r="HZ89" s="215"/>
      <c r="IA89" s="215"/>
      <c r="IB89" s="215"/>
      <c r="IC89" s="215"/>
      <c r="ID89" s="215"/>
      <c r="IE89" s="215"/>
      <c r="IF89" s="215"/>
      <c r="IG89" s="215"/>
      <c r="IH89" s="215"/>
      <c r="II89" s="215"/>
      <c r="IJ89" s="215"/>
      <c r="IK89" s="215"/>
      <c r="IL89" s="215"/>
      <c r="IM89" s="215"/>
      <c r="IN89" s="215"/>
      <c r="IO89" s="215"/>
      <c r="IP89" s="215"/>
      <c r="IQ89" s="215"/>
      <c r="IR89" s="215"/>
      <c r="IS89" s="215"/>
      <c r="IT89" s="215"/>
      <c r="IU89" s="215"/>
      <c r="IV89" s="215"/>
      <c r="IW89" s="215"/>
      <c r="IX89" s="215"/>
      <c r="IY89" s="215"/>
      <c r="IZ89" s="215"/>
      <c r="JA89" s="215"/>
      <c r="JB89" s="215"/>
      <c r="JC89" s="215"/>
      <c r="JD89" s="215"/>
      <c r="JE89" s="215"/>
      <c r="JF89" s="215"/>
      <c r="JG89" s="215"/>
      <c r="JH89" s="215"/>
      <c r="JI89" s="215"/>
      <c r="JJ89" s="215"/>
      <c r="JK89" s="215"/>
      <c r="JL89" s="215"/>
      <c r="JM89" s="215"/>
      <c r="JN89" s="215"/>
      <c r="JO89" s="215"/>
      <c r="JP89" s="215"/>
      <c r="JQ89" s="215"/>
      <c r="JR89" s="215"/>
      <c r="JS89" s="215"/>
      <c r="JT89" s="215"/>
      <c r="JU89" s="215"/>
      <c r="JV89" s="215"/>
      <c r="JW89" s="215"/>
      <c r="JX89" s="215"/>
      <c r="JY89" s="215"/>
      <c r="JZ89" s="215"/>
      <c r="KA89" s="215"/>
      <c r="KB89" s="215"/>
      <c r="KC89" s="215"/>
      <c r="KD89" s="215"/>
      <c r="KE89" s="215"/>
      <c r="KF89" s="215"/>
      <c r="KG89" s="215"/>
      <c r="KH89" s="215"/>
      <c r="KI89" s="215"/>
      <c r="KJ89" s="215"/>
      <c r="KK89" s="215"/>
      <c r="KL89" s="215"/>
    </row>
    <row r="90" spans="1:298" s="216" customFormat="1" ht="12.75" x14ac:dyDescent="0.2">
      <c r="A90" s="152"/>
      <c r="B90" s="152"/>
      <c r="C90" s="152"/>
      <c r="D90" s="152"/>
      <c r="E90" s="152"/>
      <c r="F90" s="152"/>
      <c r="G90" s="152"/>
      <c r="H90" s="152"/>
      <c r="I90" s="152"/>
      <c r="J90" s="152"/>
      <c r="K90" s="152"/>
      <c r="L90" s="152"/>
      <c r="M90" s="152"/>
      <c r="N90" s="152"/>
      <c r="O90" s="152"/>
      <c r="P90" s="186"/>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c r="BL90" s="215"/>
      <c r="BM90" s="215"/>
      <c r="BN90" s="215"/>
      <c r="BO90" s="215"/>
      <c r="BP90" s="215"/>
      <c r="BQ90" s="215"/>
      <c r="BR90" s="215"/>
      <c r="BS90" s="215"/>
      <c r="BT90" s="215"/>
      <c r="BU90" s="215"/>
      <c r="BV90" s="215"/>
      <c r="BW90" s="215"/>
      <c r="BX90" s="215"/>
      <c r="BY90" s="215"/>
      <c r="BZ90" s="215"/>
      <c r="CA90" s="215"/>
      <c r="CB90" s="215"/>
      <c r="CC90" s="215"/>
      <c r="CD90" s="215"/>
      <c r="CE90" s="215"/>
      <c r="CF90" s="215"/>
      <c r="CG90" s="215"/>
      <c r="CH90" s="215"/>
      <c r="CI90" s="215"/>
      <c r="CJ90" s="215"/>
      <c r="CK90" s="215"/>
      <c r="CL90" s="215"/>
      <c r="CM90" s="215"/>
      <c r="CN90" s="215"/>
      <c r="CO90" s="215"/>
      <c r="CP90" s="215"/>
      <c r="CQ90" s="215"/>
      <c r="CR90" s="215"/>
      <c r="CS90" s="215"/>
      <c r="CT90" s="215"/>
      <c r="CU90" s="215"/>
      <c r="CV90" s="215"/>
      <c r="CW90" s="215"/>
      <c r="CX90" s="215"/>
      <c r="CY90" s="215"/>
      <c r="CZ90" s="215"/>
      <c r="DA90" s="215"/>
      <c r="DB90" s="215"/>
      <c r="DC90" s="215"/>
      <c r="DD90" s="215"/>
      <c r="DE90" s="215"/>
      <c r="DF90" s="215"/>
      <c r="DG90" s="215"/>
      <c r="DH90" s="215"/>
      <c r="DI90" s="215"/>
      <c r="DJ90" s="215"/>
      <c r="DK90" s="215"/>
      <c r="DL90" s="215"/>
      <c r="DM90" s="215"/>
      <c r="DN90" s="215"/>
      <c r="DO90" s="215"/>
      <c r="DP90" s="215"/>
      <c r="DQ90" s="215"/>
      <c r="DR90" s="215"/>
      <c r="DS90" s="215"/>
      <c r="DT90" s="215"/>
      <c r="DU90" s="215"/>
      <c r="DV90" s="215"/>
      <c r="DW90" s="215"/>
      <c r="DX90" s="215"/>
      <c r="DY90" s="215"/>
      <c r="DZ90" s="215"/>
      <c r="EA90" s="215"/>
      <c r="EB90" s="215"/>
      <c r="EC90" s="215"/>
      <c r="ED90" s="215"/>
      <c r="EE90" s="215"/>
      <c r="EF90" s="215"/>
      <c r="EG90" s="215"/>
      <c r="EH90" s="215"/>
      <c r="EI90" s="215"/>
      <c r="EJ90" s="215"/>
      <c r="EK90" s="215"/>
      <c r="EL90" s="215"/>
      <c r="EM90" s="215"/>
      <c r="EN90" s="215"/>
      <c r="EO90" s="215"/>
      <c r="EP90" s="215"/>
      <c r="EQ90" s="215"/>
      <c r="ER90" s="215"/>
      <c r="ES90" s="215"/>
      <c r="ET90" s="215"/>
      <c r="EU90" s="215"/>
      <c r="EV90" s="215"/>
      <c r="EW90" s="215"/>
      <c r="EX90" s="215"/>
      <c r="EY90" s="215"/>
      <c r="EZ90" s="215"/>
      <c r="FA90" s="215"/>
      <c r="FB90" s="215"/>
      <c r="FC90" s="215"/>
      <c r="FD90" s="215"/>
      <c r="FE90" s="215"/>
      <c r="FF90" s="215"/>
      <c r="FG90" s="215"/>
      <c r="FH90" s="215"/>
      <c r="FI90" s="215"/>
      <c r="FJ90" s="215"/>
      <c r="FK90" s="215"/>
      <c r="FL90" s="215"/>
      <c r="FM90" s="215"/>
      <c r="FN90" s="215"/>
      <c r="FO90" s="215"/>
      <c r="FP90" s="215"/>
      <c r="FQ90" s="215"/>
      <c r="FR90" s="215"/>
      <c r="FS90" s="215"/>
      <c r="FT90" s="215"/>
      <c r="FU90" s="215"/>
      <c r="FV90" s="215"/>
      <c r="FW90" s="215"/>
      <c r="FX90" s="215"/>
      <c r="FY90" s="215"/>
      <c r="FZ90" s="215"/>
      <c r="GA90" s="215"/>
      <c r="GB90" s="215"/>
      <c r="GC90" s="215"/>
      <c r="GD90" s="215"/>
      <c r="GE90" s="215"/>
      <c r="GF90" s="215"/>
      <c r="GG90" s="215"/>
      <c r="GH90" s="215"/>
      <c r="GI90" s="215"/>
      <c r="GJ90" s="215"/>
      <c r="GK90" s="215"/>
      <c r="GL90" s="215"/>
      <c r="GM90" s="215"/>
      <c r="GN90" s="215"/>
      <c r="GO90" s="215"/>
      <c r="GP90" s="215"/>
      <c r="GQ90" s="215"/>
      <c r="GR90" s="215"/>
      <c r="GS90" s="215"/>
      <c r="GT90" s="215"/>
      <c r="GU90" s="215"/>
      <c r="GV90" s="215"/>
      <c r="GW90" s="215"/>
      <c r="GX90" s="215"/>
      <c r="GY90" s="215"/>
      <c r="GZ90" s="215"/>
      <c r="HA90" s="215"/>
      <c r="HB90" s="215"/>
      <c r="HC90" s="215"/>
      <c r="HD90" s="215"/>
      <c r="HE90" s="215"/>
      <c r="HF90" s="215"/>
      <c r="HG90" s="215"/>
      <c r="HH90" s="215"/>
      <c r="HI90" s="215"/>
      <c r="HJ90" s="215"/>
      <c r="HK90" s="215"/>
      <c r="HL90" s="215"/>
      <c r="HM90" s="215"/>
      <c r="HN90" s="215"/>
      <c r="HO90" s="215"/>
      <c r="HP90" s="215"/>
      <c r="HQ90" s="215"/>
      <c r="HR90" s="215"/>
      <c r="HS90" s="215"/>
      <c r="HT90" s="215"/>
      <c r="HU90" s="215"/>
      <c r="HV90" s="215"/>
      <c r="HW90" s="215"/>
      <c r="HX90" s="215"/>
      <c r="HY90" s="215"/>
      <c r="HZ90" s="215"/>
      <c r="IA90" s="215"/>
      <c r="IB90" s="215"/>
      <c r="IC90" s="215"/>
      <c r="ID90" s="215"/>
      <c r="IE90" s="215"/>
      <c r="IF90" s="215"/>
      <c r="IG90" s="215"/>
      <c r="IH90" s="215"/>
      <c r="II90" s="215"/>
      <c r="IJ90" s="215"/>
      <c r="IK90" s="215"/>
      <c r="IL90" s="215"/>
      <c r="IM90" s="215"/>
      <c r="IN90" s="215"/>
      <c r="IO90" s="215"/>
      <c r="IP90" s="215"/>
      <c r="IQ90" s="215"/>
      <c r="IR90" s="215"/>
      <c r="IS90" s="215"/>
      <c r="IT90" s="215"/>
      <c r="IU90" s="215"/>
      <c r="IV90" s="215"/>
      <c r="IW90" s="215"/>
      <c r="IX90" s="215"/>
      <c r="IY90" s="215"/>
      <c r="IZ90" s="215"/>
      <c r="JA90" s="215"/>
      <c r="JB90" s="215"/>
      <c r="JC90" s="215"/>
      <c r="JD90" s="215"/>
      <c r="JE90" s="215"/>
      <c r="JF90" s="215"/>
      <c r="JG90" s="215"/>
      <c r="JH90" s="215"/>
      <c r="JI90" s="215"/>
      <c r="JJ90" s="215"/>
      <c r="JK90" s="215"/>
      <c r="JL90" s="215"/>
      <c r="JM90" s="215"/>
      <c r="JN90" s="215"/>
      <c r="JO90" s="215"/>
      <c r="JP90" s="215"/>
      <c r="JQ90" s="215"/>
      <c r="JR90" s="215"/>
      <c r="JS90" s="215"/>
      <c r="JT90" s="215"/>
      <c r="JU90" s="215"/>
      <c r="JV90" s="215"/>
      <c r="JW90" s="215"/>
      <c r="JX90" s="215"/>
      <c r="JY90" s="215"/>
      <c r="JZ90" s="215"/>
      <c r="KA90" s="215"/>
      <c r="KB90" s="215"/>
      <c r="KC90" s="215"/>
      <c r="KD90" s="215"/>
      <c r="KE90" s="215"/>
      <c r="KF90" s="215"/>
      <c r="KG90" s="215"/>
      <c r="KH90" s="215"/>
      <c r="KI90" s="215"/>
      <c r="KJ90" s="215"/>
      <c r="KK90" s="215"/>
      <c r="KL90" s="215"/>
    </row>
    <row r="91" spans="1:298" s="216" customFormat="1" ht="12.75" x14ac:dyDescent="0.2">
      <c r="A91" s="152"/>
      <c r="B91" s="152"/>
      <c r="C91" s="152"/>
      <c r="D91" s="152"/>
      <c r="E91" s="152"/>
      <c r="F91" s="152"/>
      <c r="G91" s="152"/>
      <c r="H91" s="152"/>
      <c r="I91" s="152"/>
      <c r="J91" s="152"/>
      <c r="K91" s="152"/>
      <c r="L91" s="152"/>
      <c r="M91" s="152"/>
      <c r="N91" s="152"/>
      <c r="O91" s="152"/>
      <c r="P91" s="186"/>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c r="BT91" s="215"/>
      <c r="BU91" s="215"/>
      <c r="BV91" s="215"/>
      <c r="BW91" s="215"/>
      <c r="BX91" s="215"/>
      <c r="BY91" s="215"/>
      <c r="BZ91" s="215"/>
      <c r="CA91" s="215"/>
      <c r="CB91" s="215"/>
      <c r="CC91" s="215"/>
      <c r="CD91" s="215"/>
      <c r="CE91" s="215"/>
      <c r="CF91" s="215"/>
      <c r="CG91" s="215"/>
      <c r="CH91" s="215"/>
      <c r="CI91" s="215"/>
      <c r="CJ91" s="215"/>
      <c r="CK91" s="215"/>
      <c r="CL91" s="215"/>
      <c r="CM91" s="215"/>
      <c r="CN91" s="215"/>
      <c r="CO91" s="215"/>
      <c r="CP91" s="215"/>
      <c r="CQ91" s="215"/>
      <c r="CR91" s="215"/>
      <c r="CS91" s="215"/>
      <c r="CT91" s="215"/>
      <c r="CU91" s="215"/>
      <c r="CV91" s="215"/>
      <c r="CW91" s="215"/>
      <c r="CX91" s="215"/>
      <c r="CY91" s="215"/>
      <c r="CZ91" s="215"/>
      <c r="DA91" s="215"/>
      <c r="DB91" s="215"/>
      <c r="DC91" s="215"/>
      <c r="DD91" s="215"/>
      <c r="DE91" s="215"/>
      <c r="DF91" s="215"/>
      <c r="DG91" s="215"/>
      <c r="DH91" s="215"/>
      <c r="DI91" s="215"/>
      <c r="DJ91" s="215"/>
      <c r="DK91" s="215"/>
      <c r="DL91" s="215"/>
      <c r="DM91" s="215"/>
      <c r="DN91" s="215"/>
      <c r="DO91" s="215"/>
      <c r="DP91" s="215"/>
      <c r="DQ91" s="215"/>
      <c r="DR91" s="215"/>
      <c r="DS91" s="215"/>
      <c r="DT91" s="215"/>
      <c r="DU91" s="215"/>
      <c r="DV91" s="215"/>
      <c r="DW91" s="215"/>
      <c r="DX91" s="215"/>
      <c r="DY91" s="215"/>
      <c r="DZ91" s="215"/>
      <c r="EA91" s="215"/>
      <c r="EB91" s="215"/>
      <c r="EC91" s="215"/>
      <c r="ED91" s="215"/>
      <c r="EE91" s="215"/>
      <c r="EF91" s="215"/>
      <c r="EG91" s="215"/>
      <c r="EH91" s="215"/>
      <c r="EI91" s="215"/>
      <c r="EJ91" s="215"/>
      <c r="EK91" s="215"/>
      <c r="EL91" s="215"/>
      <c r="EM91" s="215"/>
      <c r="EN91" s="215"/>
      <c r="EO91" s="215"/>
      <c r="EP91" s="215"/>
      <c r="EQ91" s="215"/>
      <c r="ER91" s="215"/>
      <c r="ES91" s="215"/>
      <c r="ET91" s="215"/>
      <c r="EU91" s="215"/>
      <c r="EV91" s="215"/>
      <c r="EW91" s="215"/>
      <c r="EX91" s="215"/>
      <c r="EY91" s="215"/>
      <c r="EZ91" s="215"/>
      <c r="FA91" s="215"/>
      <c r="FB91" s="215"/>
      <c r="FC91" s="215"/>
      <c r="FD91" s="215"/>
      <c r="FE91" s="215"/>
      <c r="FF91" s="215"/>
      <c r="FG91" s="215"/>
      <c r="FH91" s="215"/>
      <c r="FI91" s="215"/>
      <c r="FJ91" s="215"/>
      <c r="FK91" s="215"/>
      <c r="FL91" s="215"/>
      <c r="FM91" s="215"/>
      <c r="FN91" s="215"/>
      <c r="FO91" s="215"/>
      <c r="FP91" s="215"/>
      <c r="FQ91" s="215"/>
      <c r="FR91" s="215"/>
      <c r="FS91" s="215"/>
      <c r="FT91" s="215"/>
      <c r="FU91" s="215"/>
      <c r="FV91" s="215"/>
      <c r="FW91" s="215"/>
      <c r="FX91" s="215"/>
      <c r="FY91" s="215"/>
      <c r="FZ91" s="215"/>
      <c r="GA91" s="215"/>
      <c r="GB91" s="215"/>
      <c r="GC91" s="215"/>
      <c r="GD91" s="215"/>
      <c r="GE91" s="215"/>
      <c r="GF91" s="215"/>
      <c r="GG91" s="215"/>
      <c r="GH91" s="215"/>
      <c r="GI91" s="215"/>
      <c r="GJ91" s="215"/>
      <c r="GK91" s="215"/>
      <c r="GL91" s="215"/>
      <c r="GM91" s="215"/>
      <c r="GN91" s="215"/>
      <c r="GO91" s="215"/>
      <c r="GP91" s="215"/>
      <c r="GQ91" s="215"/>
      <c r="GR91" s="215"/>
      <c r="GS91" s="215"/>
      <c r="GT91" s="215"/>
      <c r="GU91" s="215"/>
      <c r="GV91" s="215"/>
      <c r="GW91" s="215"/>
      <c r="GX91" s="215"/>
      <c r="GY91" s="215"/>
      <c r="GZ91" s="215"/>
      <c r="HA91" s="215"/>
      <c r="HB91" s="215"/>
      <c r="HC91" s="215"/>
      <c r="HD91" s="215"/>
      <c r="HE91" s="215"/>
      <c r="HF91" s="215"/>
      <c r="HG91" s="215"/>
      <c r="HH91" s="215"/>
      <c r="HI91" s="215"/>
      <c r="HJ91" s="215"/>
      <c r="HK91" s="215"/>
      <c r="HL91" s="215"/>
      <c r="HM91" s="215"/>
      <c r="HN91" s="215"/>
      <c r="HO91" s="215"/>
      <c r="HP91" s="215"/>
      <c r="HQ91" s="215"/>
      <c r="HR91" s="215"/>
      <c r="HS91" s="215"/>
      <c r="HT91" s="215"/>
      <c r="HU91" s="215"/>
      <c r="HV91" s="215"/>
      <c r="HW91" s="215"/>
      <c r="HX91" s="215"/>
      <c r="HY91" s="215"/>
      <c r="HZ91" s="215"/>
      <c r="IA91" s="215"/>
      <c r="IB91" s="215"/>
      <c r="IC91" s="215"/>
      <c r="ID91" s="215"/>
      <c r="IE91" s="215"/>
      <c r="IF91" s="215"/>
      <c r="IG91" s="215"/>
      <c r="IH91" s="215"/>
      <c r="II91" s="215"/>
      <c r="IJ91" s="215"/>
      <c r="IK91" s="215"/>
      <c r="IL91" s="215"/>
      <c r="IM91" s="215"/>
      <c r="IN91" s="215"/>
      <c r="IO91" s="215"/>
      <c r="IP91" s="215"/>
      <c r="IQ91" s="215"/>
      <c r="IR91" s="215"/>
      <c r="IS91" s="215"/>
      <c r="IT91" s="215"/>
      <c r="IU91" s="215"/>
      <c r="IV91" s="215"/>
      <c r="IW91" s="215"/>
      <c r="IX91" s="215"/>
      <c r="IY91" s="215"/>
      <c r="IZ91" s="215"/>
      <c r="JA91" s="215"/>
      <c r="JB91" s="215"/>
      <c r="JC91" s="215"/>
      <c r="JD91" s="215"/>
      <c r="JE91" s="215"/>
      <c r="JF91" s="215"/>
      <c r="JG91" s="215"/>
      <c r="JH91" s="215"/>
      <c r="JI91" s="215"/>
      <c r="JJ91" s="215"/>
      <c r="JK91" s="215"/>
      <c r="JL91" s="215"/>
      <c r="JM91" s="215"/>
      <c r="JN91" s="215"/>
      <c r="JO91" s="215"/>
      <c r="JP91" s="215"/>
      <c r="JQ91" s="215"/>
      <c r="JR91" s="215"/>
      <c r="JS91" s="215"/>
      <c r="JT91" s="215"/>
      <c r="JU91" s="215"/>
      <c r="JV91" s="215"/>
      <c r="JW91" s="215"/>
      <c r="JX91" s="215"/>
      <c r="JY91" s="215"/>
      <c r="JZ91" s="215"/>
      <c r="KA91" s="215"/>
      <c r="KB91" s="215"/>
      <c r="KC91" s="215"/>
      <c r="KD91" s="215"/>
      <c r="KE91" s="215"/>
      <c r="KF91" s="215"/>
      <c r="KG91" s="215"/>
      <c r="KH91" s="215"/>
      <c r="KI91" s="215"/>
      <c r="KJ91" s="215"/>
      <c r="KK91" s="215"/>
      <c r="KL91" s="215"/>
    </row>
    <row r="92" spans="1:298" s="216" customFormat="1" ht="12.75" x14ac:dyDescent="0.2">
      <c r="A92" s="152"/>
      <c r="B92" s="152"/>
      <c r="C92" s="152"/>
      <c r="D92" s="152"/>
      <c r="E92" s="152"/>
      <c r="F92" s="152"/>
      <c r="G92" s="152"/>
      <c r="H92" s="152"/>
      <c r="I92" s="152"/>
      <c r="J92" s="152"/>
      <c r="K92" s="152"/>
      <c r="L92" s="152"/>
      <c r="M92" s="152"/>
      <c r="N92" s="152"/>
      <c r="O92" s="152"/>
      <c r="P92" s="186"/>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5"/>
      <c r="CB92" s="215"/>
      <c r="CC92" s="215"/>
      <c r="CD92" s="215"/>
      <c r="CE92" s="215"/>
      <c r="CF92" s="215"/>
      <c r="CG92" s="215"/>
      <c r="CH92" s="215"/>
      <c r="CI92" s="215"/>
      <c r="CJ92" s="215"/>
      <c r="CK92" s="215"/>
      <c r="CL92" s="215"/>
      <c r="CM92" s="215"/>
      <c r="CN92" s="215"/>
      <c r="CO92" s="215"/>
      <c r="CP92" s="215"/>
      <c r="CQ92" s="215"/>
      <c r="CR92" s="215"/>
      <c r="CS92" s="215"/>
      <c r="CT92" s="215"/>
      <c r="CU92" s="215"/>
      <c r="CV92" s="215"/>
      <c r="CW92" s="215"/>
      <c r="CX92" s="215"/>
      <c r="CY92" s="215"/>
      <c r="CZ92" s="215"/>
      <c r="DA92" s="215"/>
      <c r="DB92" s="215"/>
      <c r="DC92" s="215"/>
      <c r="DD92" s="215"/>
      <c r="DE92" s="215"/>
      <c r="DF92" s="215"/>
      <c r="DG92" s="215"/>
      <c r="DH92" s="215"/>
      <c r="DI92" s="215"/>
      <c r="DJ92" s="215"/>
      <c r="DK92" s="215"/>
      <c r="DL92" s="215"/>
      <c r="DM92" s="215"/>
      <c r="DN92" s="215"/>
      <c r="DO92" s="215"/>
      <c r="DP92" s="215"/>
      <c r="DQ92" s="215"/>
      <c r="DR92" s="215"/>
      <c r="DS92" s="215"/>
      <c r="DT92" s="215"/>
      <c r="DU92" s="215"/>
      <c r="DV92" s="215"/>
      <c r="DW92" s="215"/>
      <c r="DX92" s="215"/>
      <c r="DY92" s="215"/>
      <c r="DZ92" s="215"/>
      <c r="EA92" s="215"/>
      <c r="EB92" s="215"/>
      <c r="EC92" s="215"/>
      <c r="ED92" s="215"/>
      <c r="EE92" s="215"/>
      <c r="EF92" s="215"/>
      <c r="EG92" s="215"/>
      <c r="EH92" s="215"/>
      <c r="EI92" s="215"/>
      <c r="EJ92" s="215"/>
      <c r="EK92" s="215"/>
      <c r="EL92" s="215"/>
      <c r="EM92" s="215"/>
      <c r="EN92" s="215"/>
      <c r="EO92" s="215"/>
      <c r="EP92" s="215"/>
      <c r="EQ92" s="215"/>
      <c r="ER92" s="215"/>
      <c r="ES92" s="215"/>
      <c r="ET92" s="215"/>
      <c r="EU92" s="215"/>
      <c r="EV92" s="215"/>
      <c r="EW92" s="215"/>
      <c r="EX92" s="215"/>
      <c r="EY92" s="215"/>
      <c r="EZ92" s="215"/>
      <c r="FA92" s="215"/>
      <c r="FB92" s="215"/>
      <c r="FC92" s="215"/>
      <c r="FD92" s="215"/>
      <c r="FE92" s="215"/>
      <c r="FF92" s="215"/>
      <c r="FG92" s="215"/>
      <c r="FH92" s="215"/>
      <c r="FI92" s="215"/>
      <c r="FJ92" s="215"/>
      <c r="FK92" s="215"/>
      <c r="FL92" s="215"/>
      <c r="FM92" s="215"/>
      <c r="FN92" s="215"/>
      <c r="FO92" s="215"/>
      <c r="FP92" s="215"/>
      <c r="FQ92" s="215"/>
      <c r="FR92" s="215"/>
      <c r="FS92" s="215"/>
      <c r="FT92" s="215"/>
      <c r="FU92" s="215"/>
      <c r="FV92" s="215"/>
      <c r="FW92" s="215"/>
      <c r="FX92" s="215"/>
      <c r="FY92" s="215"/>
      <c r="FZ92" s="215"/>
      <c r="GA92" s="215"/>
      <c r="GB92" s="215"/>
      <c r="GC92" s="215"/>
      <c r="GD92" s="215"/>
      <c r="GE92" s="215"/>
      <c r="GF92" s="215"/>
      <c r="GG92" s="215"/>
      <c r="GH92" s="215"/>
      <c r="GI92" s="215"/>
      <c r="GJ92" s="215"/>
      <c r="GK92" s="215"/>
      <c r="GL92" s="215"/>
      <c r="GM92" s="215"/>
      <c r="GN92" s="215"/>
      <c r="GO92" s="215"/>
      <c r="GP92" s="215"/>
      <c r="GQ92" s="215"/>
      <c r="GR92" s="215"/>
      <c r="GS92" s="215"/>
      <c r="GT92" s="215"/>
      <c r="GU92" s="215"/>
      <c r="GV92" s="215"/>
      <c r="GW92" s="215"/>
      <c r="GX92" s="215"/>
      <c r="GY92" s="215"/>
      <c r="GZ92" s="215"/>
      <c r="HA92" s="215"/>
      <c r="HB92" s="215"/>
      <c r="HC92" s="215"/>
      <c r="HD92" s="215"/>
      <c r="HE92" s="215"/>
      <c r="HF92" s="215"/>
      <c r="HG92" s="215"/>
      <c r="HH92" s="215"/>
      <c r="HI92" s="215"/>
      <c r="HJ92" s="215"/>
      <c r="HK92" s="215"/>
      <c r="HL92" s="215"/>
      <c r="HM92" s="215"/>
      <c r="HN92" s="215"/>
      <c r="HO92" s="215"/>
      <c r="HP92" s="215"/>
      <c r="HQ92" s="215"/>
      <c r="HR92" s="215"/>
      <c r="HS92" s="215"/>
      <c r="HT92" s="215"/>
      <c r="HU92" s="215"/>
      <c r="HV92" s="215"/>
      <c r="HW92" s="215"/>
      <c r="HX92" s="215"/>
      <c r="HY92" s="215"/>
      <c r="HZ92" s="215"/>
      <c r="IA92" s="215"/>
      <c r="IB92" s="215"/>
      <c r="IC92" s="215"/>
      <c r="ID92" s="215"/>
      <c r="IE92" s="215"/>
      <c r="IF92" s="215"/>
      <c r="IG92" s="215"/>
      <c r="IH92" s="215"/>
      <c r="II92" s="215"/>
      <c r="IJ92" s="215"/>
      <c r="IK92" s="215"/>
      <c r="IL92" s="215"/>
      <c r="IM92" s="215"/>
      <c r="IN92" s="215"/>
      <c r="IO92" s="215"/>
      <c r="IP92" s="215"/>
      <c r="IQ92" s="215"/>
      <c r="IR92" s="215"/>
      <c r="IS92" s="215"/>
      <c r="IT92" s="215"/>
      <c r="IU92" s="215"/>
      <c r="IV92" s="215"/>
      <c r="IW92" s="215"/>
      <c r="IX92" s="215"/>
      <c r="IY92" s="215"/>
      <c r="IZ92" s="215"/>
      <c r="JA92" s="215"/>
      <c r="JB92" s="215"/>
      <c r="JC92" s="215"/>
      <c r="JD92" s="215"/>
      <c r="JE92" s="215"/>
      <c r="JF92" s="215"/>
      <c r="JG92" s="215"/>
      <c r="JH92" s="215"/>
      <c r="JI92" s="215"/>
      <c r="JJ92" s="215"/>
      <c r="JK92" s="215"/>
      <c r="JL92" s="215"/>
      <c r="JM92" s="215"/>
      <c r="JN92" s="215"/>
      <c r="JO92" s="215"/>
      <c r="JP92" s="215"/>
      <c r="JQ92" s="215"/>
      <c r="JR92" s="215"/>
      <c r="JS92" s="215"/>
      <c r="JT92" s="215"/>
      <c r="JU92" s="215"/>
      <c r="JV92" s="215"/>
      <c r="JW92" s="215"/>
      <c r="JX92" s="215"/>
      <c r="JY92" s="215"/>
      <c r="JZ92" s="215"/>
      <c r="KA92" s="215"/>
      <c r="KB92" s="215"/>
      <c r="KC92" s="215"/>
      <c r="KD92" s="215"/>
      <c r="KE92" s="215"/>
      <c r="KF92" s="215"/>
      <c r="KG92" s="215"/>
      <c r="KH92" s="215"/>
      <c r="KI92" s="215"/>
      <c r="KJ92" s="215"/>
      <c r="KK92" s="215"/>
      <c r="KL92" s="215"/>
    </row>
    <row r="93" spans="1:298" s="216" customFormat="1" ht="12.75" x14ac:dyDescent="0.2">
      <c r="A93" s="152"/>
      <c r="B93" s="152"/>
      <c r="C93" s="152"/>
      <c r="D93" s="152"/>
      <c r="E93" s="152"/>
      <c r="F93" s="152"/>
      <c r="G93" s="152"/>
      <c r="H93" s="152"/>
      <c r="I93" s="152"/>
      <c r="J93" s="152"/>
      <c r="K93" s="152"/>
      <c r="L93" s="152"/>
      <c r="M93" s="152"/>
      <c r="N93" s="152"/>
      <c r="O93" s="152"/>
      <c r="P93" s="186"/>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5"/>
      <c r="CB93" s="215"/>
      <c r="CC93" s="215"/>
      <c r="CD93" s="215"/>
      <c r="CE93" s="215"/>
      <c r="CF93" s="215"/>
      <c r="CG93" s="215"/>
      <c r="CH93" s="215"/>
      <c r="CI93" s="215"/>
      <c r="CJ93" s="215"/>
      <c r="CK93" s="215"/>
      <c r="CL93" s="215"/>
      <c r="CM93" s="215"/>
      <c r="CN93" s="215"/>
      <c r="CO93" s="215"/>
      <c r="CP93" s="215"/>
      <c r="CQ93" s="215"/>
      <c r="CR93" s="215"/>
      <c r="CS93" s="215"/>
      <c r="CT93" s="215"/>
      <c r="CU93" s="215"/>
      <c r="CV93" s="215"/>
      <c r="CW93" s="215"/>
      <c r="CX93" s="215"/>
      <c r="CY93" s="215"/>
      <c r="CZ93" s="215"/>
      <c r="DA93" s="215"/>
      <c r="DB93" s="215"/>
      <c r="DC93" s="215"/>
      <c r="DD93" s="215"/>
      <c r="DE93" s="215"/>
      <c r="DF93" s="215"/>
      <c r="DG93" s="215"/>
      <c r="DH93" s="215"/>
      <c r="DI93" s="215"/>
      <c r="DJ93" s="215"/>
      <c r="DK93" s="215"/>
      <c r="DL93" s="215"/>
      <c r="DM93" s="215"/>
      <c r="DN93" s="215"/>
      <c r="DO93" s="215"/>
      <c r="DP93" s="215"/>
      <c r="DQ93" s="215"/>
      <c r="DR93" s="215"/>
      <c r="DS93" s="215"/>
      <c r="DT93" s="215"/>
      <c r="DU93" s="215"/>
      <c r="DV93" s="215"/>
      <c r="DW93" s="215"/>
      <c r="DX93" s="215"/>
      <c r="DY93" s="215"/>
      <c r="DZ93" s="215"/>
      <c r="EA93" s="215"/>
      <c r="EB93" s="215"/>
      <c r="EC93" s="215"/>
      <c r="ED93" s="215"/>
      <c r="EE93" s="215"/>
      <c r="EF93" s="215"/>
      <c r="EG93" s="215"/>
      <c r="EH93" s="215"/>
      <c r="EI93" s="215"/>
      <c r="EJ93" s="215"/>
      <c r="EK93" s="215"/>
      <c r="EL93" s="215"/>
      <c r="EM93" s="215"/>
      <c r="EN93" s="215"/>
      <c r="EO93" s="215"/>
      <c r="EP93" s="215"/>
      <c r="EQ93" s="215"/>
      <c r="ER93" s="215"/>
      <c r="ES93" s="215"/>
      <c r="ET93" s="215"/>
      <c r="EU93" s="215"/>
      <c r="EV93" s="215"/>
      <c r="EW93" s="215"/>
      <c r="EX93" s="215"/>
      <c r="EY93" s="215"/>
      <c r="EZ93" s="215"/>
      <c r="FA93" s="215"/>
      <c r="FB93" s="215"/>
      <c r="FC93" s="215"/>
      <c r="FD93" s="215"/>
      <c r="FE93" s="215"/>
      <c r="FF93" s="215"/>
      <c r="FG93" s="215"/>
      <c r="FH93" s="215"/>
      <c r="FI93" s="215"/>
      <c r="FJ93" s="215"/>
      <c r="FK93" s="215"/>
      <c r="FL93" s="215"/>
      <c r="FM93" s="215"/>
      <c r="FN93" s="215"/>
      <c r="FO93" s="215"/>
      <c r="FP93" s="215"/>
      <c r="FQ93" s="215"/>
      <c r="FR93" s="215"/>
      <c r="FS93" s="215"/>
      <c r="FT93" s="215"/>
      <c r="FU93" s="215"/>
      <c r="FV93" s="215"/>
      <c r="FW93" s="215"/>
      <c r="FX93" s="215"/>
      <c r="FY93" s="215"/>
      <c r="FZ93" s="215"/>
      <c r="GA93" s="215"/>
      <c r="GB93" s="215"/>
      <c r="GC93" s="215"/>
      <c r="GD93" s="215"/>
      <c r="GE93" s="215"/>
      <c r="GF93" s="215"/>
      <c r="GG93" s="215"/>
      <c r="GH93" s="215"/>
      <c r="GI93" s="215"/>
      <c r="GJ93" s="215"/>
      <c r="GK93" s="215"/>
      <c r="GL93" s="215"/>
      <c r="GM93" s="215"/>
      <c r="GN93" s="215"/>
      <c r="GO93" s="215"/>
      <c r="GP93" s="215"/>
      <c r="GQ93" s="215"/>
      <c r="GR93" s="215"/>
      <c r="GS93" s="215"/>
      <c r="GT93" s="215"/>
      <c r="GU93" s="215"/>
      <c r="GV93" s="215"/>
      <c r="GW93" s="215"/>
      <c r="GX93" s="215"/>
      <c r="GY93" s="215"/>
      <c r="GZ93" s="215"/>
      <c r="HA93" s="215"/>
      <c r="HB93" s="215"/>
      <c r="HC93" s="215"/>
      <c r="HD93" s="215"/>
      <c r="HE93" s="215"/>
      <c r="HF93" s="215"/>
      <c r="HG93" s="215"/>
      <c r="HH93" s="215"/>
      <c r="HI93" s="215"/>
      <c r="HJ93" s="215"/>
      <c r="HK93" s="215"/>
      <c r="HL93" s="215"/>
      <c r="HM93" s="215"/>
      <c r="HN93" s="215"/>
      <c r="HO93" s="215"/>
      <c r="HP93" s="215"/>
      <c r="HQ93" s="215"/>
      <c r="HR93" s="215"/>
      <c r="HS93" s="215"/>
      <c r="HT93" s="215"/>
      <c r="HU93" s="215"/>
      <c r="HV93" s="215"/>
      <c r="HW93" s="215"/>
      <c r="HX93" s="215"/>
      <c r="HY93" s="215"/>
      <c r="HZ93" s="215"/>
      <c r="IA93" s="215"/>
      <c r="IB93" s="215"/>
      <c r="IC93" s="215"/>
      <c r="ID93" s="215"/>
      <c r="IE93" s="215"/>
      <c r="IF93" s="215"/>
      <c r="IG93" s="215"/>
      <c r="IH93" s="215"/>
      <c r="II93" s="215"/>
      <c r="IJ93" s="215"/>
      <c r="IK93" s="215"/>
      <c r="IL93" s="215"/>
      <c r="IM93" s="215"/>
      <c r="IN93" s="215"/>
      <c r="IO93" s="215"/>
      <c r="IP93" s="215"/>
      <c r="IQ93" s="215"/>
      <c r="IR93" s="215"/>
      <c r="IS93" s="215"/>
      <c r="IT93" s="215"/>
      <c r="IU93" s="215"/>
      <c r="IV93" s="215"/>
      <c r="IW93" s="215"/>
      <c r="IX93" s="215"/>
      <c r="IY93" s="215"/>
      <c r="IZ93" s="215"/>
      <c r="JA93" s="215"/>
      <c r="JB93" s="215"/>
      <c r="JC93" s="215"/>
      <c r="JD93" s="215"/>
      <c r="JE93" s="215"/>
      <c r="JF93" s="215"/>
      <c r="JG93" s="215"/>
      <c r="JH93" s="215"/>
      <c r="JI93" s="215"/>
      <c r="JJ93" s="215"/>
      <c r="JK93" s="215"/>
      <c r="JL93" s="215"/>
      <c r="JM93" s="215"/>
      <c r="JN93" s="215"/>
      <c r="JO93" s="215"/>
      <c r="JP93" s="215"/>
      <c r="JQ93" s="215"/>
      <c r="JR93" s="215"/>
      <c r="JS93" s="215"/>
      <c r="JT93" s="215"/>
      <c r="JU93" s="215"/>
      <c r="JV93" s="215"/>
      <c r="JW93" s="215"/>
      <c r="JX93" s="215"/>
      <c r="JY93" s="215"/>
      <c r="JZ93" s="215"/>
      <c r="KA93" s="215"/>
      <c r="KB93" s="215"/>
      <c r="KC93" s="215"/>
      <c r="KD93" s="215"/>
      <c r="KE93" s="215"/>
      <c r="KF93" s="215"/>
      <c r="KG93" s="215"/>
      <c r="KH93" s="215"/>
      <c r="KI93" s="215"/>
      <c r="KJ93" s="215"/>
      <c r="KK93" s="215"/>
      <c r="KL93" s="215"/>
    </row>
    <row r="94" spans="1:298" s="216" customFormat="1" ht="12.75" x14ac:dyDescent="0.2">
      <c r="A94" s="152"/>
      <c r="B94" s="152"/>
      <c r="C94" s="152"/>
      <c r="D94" s="152"/>
      <c r="E94" s="152"/>
      <c r="F94" s="152"/>
      <c r="G94" s="152"/>
      <c r="H94" s="152"/>
      <c r="I94" s="152"/>
      <c r="J94" s="152"/>
      <c r="K94" s="152"/>
      <c r="L94" s="152"/>
      <c r="M94" s="152"/>
      <c r="N94" s="152"/>
      <c r="O94" s="152"/>
      <c r="P94" s="186"/>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5"/>
      <c r="CB94" s="215"/>
      <c r="CC94" s="215"/>
      <c r="CD94" s="215"/>
      <c r="CE94" s="215"/>
      <c r="CF94" s="215"/>
      <c r="CG94" s="215"/>
      <c r="CH94" s="215"/>
      <c r="CI94" s="215"/>
      <c r="CJ94" s="215"/>
      <c r="CK94" s="215"/>
      <c r="CL94" s="215"/>
      <c r="CM94" s="215"/>
      <c r="CN94" s="215"/>
      <c r="CO94" s="215"/>
      <c r="CP94" s="215"/>
      <c r="CQ94" s="215"/>
      <c r="CR94" s="215"/>
      <c r="CS94" s="215"/>
      <c r="CT94" s="215"/>
      <c r="CU94" s="215"/>
      <c r="CV94" s="215"/>
      <c r="CW94" s="215"/>
      <c r="CX94" s="215"/>
      <c r="CY94" s="215"/>
      <c r="CZ94" s="215"/>
      <c r="DA94" s="215"/>
      <c r="DB94" s="215"/>
      <c r="DC94" s="215"/>
      <c r="DD94" s="215"/>
      <c r="DE94" s="215"/>
      <c r="DF94" s="215"/>
      <c r="DG94" s="215"/>
      <c r="DH94" s="215"/>
      <c r="DI94" s="215"/>
      <c r="DJ94" s="215"/>
      <c r="DK94" s="215"/>
      <c r="DL94" s="215"/>
      <c r="DM94" s="215"/>
      <c r="DN94" s="215"/>
      <c r="DO94" s="215"/>
      <c r="DP94" s="215"/>
      <c r="DQ94" s="215"/>
      <c r="DR94" s="215"/>
      <c r="DS94" s="215"/>
      <c r="DT94" s="215"/>
      <c r="DU94" s="215"/>
      <c r="DV94" s="215"/>
      <c r="DW94" s="215"/>
      <c r="DX94" s="215"/>
      <c r="DY94" s="215"/>
      <c r="DZ94" s="215"/>
      <c r="EA94" s="215"/>
      <c r="EB94" s="215"/>
      <c r="EC94" s="215"/>
      <c r="ED94" s="215"/>
      <c r="EE94" s="215"/>
      <c r="EF94" s="215"/>
      <c r="EG94" s="215"/>
      <c r="EH94" s="215"/>
      <c r="EI94" s="215"/>
      <c r="EJ94" s="215"/>
      <c r="EK94" s="215"/>
      <c r="EL94" s="215"/>
      <c r="EM94" s="215"/>
      <c r="EN94" s="215"/>
      <c r="EO94" s="215"/>
      <c r="EP94" s="215"/>
      <c r="EQ94" s="215"/>
      <c r="ER94" s="215"/>
      <c r="ES94" s="215"/>
      <c r="ET94" s="215"/>
      <c r="EU94" s="215"/>
      <c r="EV94" s="215"/>
      <c r="EW94" s="215"/>
      <c r="EX94" s="215"/>
      <c r="EY94" s="215"/>
      <c r="EZ94" s="215"/>
      <c r="FA94" s="215"/>
      <c r="FB94" s="215"/>
      <c r="FC94" s="215"/>
      <c r="FD94" s="215"/>
      <c r="FE94" s="215"/>
      <c r="FF94" s="215"/>
      <c r="FG94" s="215"/>
      <c r="FH94" s="215"/>
      <c r="FI94" s="215"/>
      <c r="FJ94" s="215"/>
      <c r="FK94" s="215"/>
      <c r="FL94" s="215"/>
      <c r="FM94" s="215"/>
      <c r="FN94" s="215"/>
      <c r="FO94" s="215"/>
      <c r="FP94" s="215"/>
      <c r="FQ94" s="215"/>
      <c r="FR94" s="215"/>
      <c r="FS94" s="215"/>
      <c r="FT94" s="215"/>
      <c r="FU94" s="215"/>
      <c r="FV94" s="215"/>
      <c r="FW94" s="215"/>
      <c r="FX94" s="215"/>
      <c r="FY94" s="215"/>
      <c r="FZ94" s="215"/>
      <c r="GA94" s="215"/>
      <c r="GB94" s="215"/>
      <c r="GC94" s="215"/>
      <c r="GD94" s="215"/>
      <c r="GE94" s="215"/>
      <c r="GF94" s="215"/>
      <c r="GG94" s="215"/>
      <c r="GH94" s="215"/>
      <c r="GI94" s="215"/>
      <c r="GJ94" s="215"/>
      <c r="GK94" s="215"/>
      <c r="GL94" s="215"/>
      <c r="GM94" s="215"/>
      <c r="GN94" s="215"/>
      <c r="GO94" s="215"/>
      <c r="GP94" s="215"/>
      <c r="GQ94" s="215"/>
      <c r="GR94" s="215"/>
      <c r="GS94" s="215"/>
      <c r="GT94" s="215"/>
      <c r="GU94" s="215"/>
      <c r="GV94" s="215"/>
      <c r="GW94" s="215"/>
      <c r="GX94" s="215"/>
      <c r="GY94" s="215"/>
      <c r="GZ94" s="215"/>
      <c r="HA94" s="215"/>
      <c r="HB94" s="215"/>
      <c r="HC94" s="215"/>
      <c r="HD94" s="215"/>
      <c r="HE94" s="215"/>
      <c r="HF94" s="215"/>
      <c r="HG94" s="215"/>
      <c r="HH94" s="215"/>
      <c r="HI94" s="215"/>
      <c r="HJ94" s="215"/>
      <c r="HK94" s="215"/>
      <c r="HL94" s="215"/>
      <c r="HM94" s="215"/>
      <c r="HN94" s="215"/>
      <c r="HO94" s="215"/>
      <c r="HP94" s="215"/>
      <c r="HQ94" s="215"/>
      <c r="HR94" s="215"/>
      <c r="HS94" s="215"/>
      <c r="HT94" s="215"/>
      <c r="HU94" s="215"/>
      <c r="HV94" s="215"/>
      <c r="HW94" s="215"/>
      <c r="HX94" s="215"/>
      <c r="HY94" s="215"/>
      <c r="HZ94" s="215"/>
      <c r="IA94" s="215"/>
      <c r="IB94" s="215"/>
      <c r="IC94" s="215"/>
      <c r="ID94" s="215"/>
      <c r="IE94" s="215"/>
      <c r="IF94" s="215"/>
      <c r="IG94" s="215"/>
      <c r="IH94" s="215"/>
      <c r="II94" s="215"/>
      <c r="IJ94" s="215"/>
      <c r="IK94" s="215"/>
      <c r="IL94" s="215"/>
      <c r="IM94" s="215"/>
      <c r="IN94" s="215"/>
      <c r="IO94" s="215"/>
      <c r="IP94" s="215"/>
      <c r="IQ94" s="215"/>
      <c r="IR94" s="215"/>
      <c r="IS94" s="215"/>
      <c r="IT94" s="215"/>
      <c r="IU94" s="215"/>
      <c r="IV94" s="215"/>
      <c r="IW94" s="215"/>
      <c r="IX94" s="215"/>
      <c r="IY94" s="215"/>
      <c r="IZ94" s="215"/>
      <c r="JA94" s="215"/>
      <c r="JB94" s="215"/>
      <c r="JC94" s="215"/>
      <c r="JD94" s="215"/>
      <c r="JE94" s="215"/>
      <c r="JF94" s="215"/>
      <c r="JG94" s="215"/>
      <c r="JH94" s="215"/>
      <c r="JI94" s="215"/>
      <c r="JJ94" s="215"/>
      <c r="JK94" s="215"/>
      <c r="JL94" s="215"/>
      <c r="JM94" s="215"/>
      <c r="JN94" s="215"/>
      <c r="JO94" s="215"/>
      <c r="JP94" s="215"/>
      <c r="JQ94" s="215"/>
      <c r="JR94" s="215"/>
      <c r="JS94" s="215"/>
      <c r="JT94" s="215"/>
      <c r="JU94" s="215"/>
      <c r="JV94" s="215"/>
      <c r="JW94" s="215"/>
      <c r="JX94" s="215"/>
      <c r="JY94" s="215"/>
      <c r="JZ94" s="215"/>
      <c r="KA94" s="215"/>
      <c r="KB94" s="215"/>
      <c r="KC94" s="215"/>
      <c r="KD94" s="215"/>
      <c r="KE94" s="215"/>
      <c r="KF94" s="215"/>
      <c r="KG94" s="215"/>
      <c r="KH94" s="215"/>
      <c r="KI94" s="215"/>
      <c r="KJ94" s="215"/>
      <c r="KK94" s="215"/>
      <c r="KL94" s="215"/>
    </row>
    <row r="95" spans="1:298" s="216" customFormat="1" ht="12.75" x14ac:dyDescent="0.2">
      <c r="A95" s="152"/>
      <c r="B95" s="152"/>
      <c r="C95" s="152"/>
      <c r="D95" s="152"/>
      <c r="E95" s="152"/>
      <c r="F95" s="152"/>
      <c r="G95" s="152"/>
      <c r="H95" s="152"/>
      <c r="I95" s="152"/>
      <c r="J95" s="152"/>
      <c r="K95" s="152"/>
      <c r="L95" s="152"/>
      <c r="M95" s="152"/>
      <c r="N95" s="152"/>
      <c r="O95" s="152"/>
      <c r="P95" s="186"/>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5"/>
      <c r="BU95" s="215"/>
      <c r="BV95" s="215"/>
      <c r="BW95" s="215"/>
      <c r="BX95" s="215"/>
      <c r="BY95" s="215"/>
      <c r="BZ95" s="215"/>
      <c r="CA95" s="215"/>
      <c r="CB95" s="215"/>
      <c r="CC95" s="215"/>
      <c r="CD95" s="215"/>
      <c r="CE95" s="215"/>
      <c r="CF95" s="215"/>
      <c r="CG95" s="215"/>
      <c r="CH95" s="215"/>
      <c r="CI95" s="215"/>
      <c r="CJ95" s="215"/>
      <c r="CK95" s="215"/>
      <c r="CL95" s="215"/>
      <c r="CM95" s="215"/>
      <c r="CN95" s="215"/>
      <c r="CO95" s="215"/>
      <c r="CP95" s="215"/>
      <c r="CQ95" s="215"/>
      <c r="CR95" s="215"/>
      <c r="CS95" s="215"/>
      <c r="CT95" s="215"/>
      <c r="CU95" s="215"/>
      <c r="CV95" s="215"/>
      <c r="CW95" s="215"/>
      <c r="CX95" s="215"/>
      <c r="CY95" s="215"/>
      <c r="CZ95" s="215"/>
      <c r="DA95" s="215"/>
      <c r="DB95" s="215"/>
      <c r="DC95" s="215"/>
      <c r="DD95" s="215"/>
      <c r="DE95" s="215"/>
      <c r="DF95" s="215"/>
      <c r="DG95" s="215"/>
      <c r="DH95" s="215"/>
      <c r="DI95" s="215"/>
      <c r="DJ95" s="215"/>
      <c r="DK95" s="215"/>
      <c r="DL95" s="215"/>
      <c r="DM95" s="215"/>
      <c r="DN95" s="215"/>
      <c r="DO95" s="215"/>
      <c r="DP95" s="215"/>
      <c r="DQ95" s="215"/>
      <c r="DR95" s="215"/>
      <c r="DS95" s="215"/>
      <c r="DT95" s="215"/>
      <c r="DU95" s="215"/>
      <c r="DV95" s="215"/>
      <c r="DW95" s="215"/>
      <c r="DX95" s="215"/>
      <c r="DY95" s="215"/>
      <c r="DZ95" s="215"/>
      <c r="EA95" s="215"/>
      <c r="EB95" s="215"/>
      <c r="EC95" s="215"/>
      <c r="ED95" s="215"/>
      <c r="EE95" s="215"/>
      <c r="EF95" s="215"/>
      <c r="EG95" s="215"/>
      <c r="EH95" s="215"/>
      <c r="EI95" s="215"/>
      <c r="EJ95" s="215"/>
      <c r="EK95" s="215"/>
      <c r="EL95" s="215"/>
      <c r="EM95" s="215"/>
      <c r="EN95" s="215"/>
      <c r="EO95" s="215"/>
      <c r="EP95" s="215"/>
      <c r="EQ95" s="215"/>
      <c r="ER95" s="215"/>
      <c r="ES95" s="215"/>
      <c r="ET95" s="215"/>
      <c r="EU95" s="215"/>
      <c r="EV95" s="215"/>
      <c r="EW95" s="215"/>
      <c r="EX95" s="215"/>
      <c r="EY95" s="215"/>
      <c r="EZ95" s="215"/>
      <c r="FA95" s="215"/>
      <c r="FB95" s="215"/>
      <c r="FC95" s="215"/>
      <c r="FD95" s="215"/>
      <c r="FE95" s="215"/>
      <c r="FF95" s="215"/>
      <c r="FG95" s="215"/>
      <c r="FH95" s="215"/>
      <c r="FI95" s="215"/>
      <c r="FJ95" s="215"/>
      <c r="FK95" s="215"/>
      <c r="FL95" s="215"/>
      <c r="FM95" s="215"/>
      <c r="FN95" s="215"/>
      <c r="FO95" s="215"/>
      <c r="FP95" s="215"/>
      <c r="FQ95" s="215"/>
      <c r="FR95" s="215"/>
      <c r="FS95" s="215"/>
      <c r="FT95" s="215"/>
      <c r="FU95" s="215"/>
      <c r="FV95" s="215"/>
      <c r="FW95" s="215"/>
      <c r="FX95" s="215"/>
      <c r="FY95" s="215"/>
      <c r="FZ95" s="215"/>
      <c r="GA95" s="215"/>
      <c r="GB95" s="215"/>
      <c r="GC95" s="215"/>
      <c r="GD95" s="215"/>
      <c r="GE95" s="215"/>
      <c r="GF95" s="215"/>
      <c r="GG95" s="215"/>
      <c r="GH95" s="215"/>
      <c r="GI95" s="215"/>
      <c r="GJ95" s="215"/>
      <c r="GK95" s="215"/>
      <c r="GL95" s="215"/>
      <c r="GM95" s="215"/>
      <c r="GN95" s="215"/>
      <c r="GO95" s="215"/>
      <c r="GP95" s="215"/>
      <c r="GQ95" s="215"/>
      <c r="GR95" s="215"/>
      <c r="GS95" s="215"/>
      <c r="GT95" s="215"/>
      <c r="GU95" s="215"/>
      <c r="GV95" s="215"/>
      <c r="GW95" s="215"/>
      <c r="GX95" s="215"/>
      <c r="GY95" s="215"/>
      <c r="GZ95" s="215"/>
      <c r="HA95" s="215"/>
      <c r="HB95" s="215"/>
      <c r="HC95" s="215"/>
      <c r="HD95" s="215"/>
      <c r="HE95" s="215"/>
      <c r="HF95" s="215"/>
      <c r="HG95" s="215"/>
      <c r="HH95" s="215"/>
      <c r="HI95" s="215"/>
      <c r="HJ95" s="215"/>
      <c r="HK95" s="215"/>
      <c r="HL95" s="215"/>
      <c r="HM95" s="215"/>
      <c r="HN95" s="215"/>
      <c r="HO95" s="215"/>
      <c r="HP95" s="215"/>
      <c r="HQ95" s="215"/>
      <c r="HR95" s="215"/>
      <c r="HS95" s="215"/>
      <c r="HT95" s="215"/>
      <c r="HU95" s="215"/>
      <c r="HV95" s="215"/>
      <c r="HW95" s="215"/>
      <c r="HX95" s="215"/>
      <c r="HY95" s="215"/>
      <c r="HZ95" s="215"/>
      <c r="IA95" s="215"/>
      <c r="IB95" s="215"/>
      <c r="IC95" s="215"/>
      <c r="ID95" s="215"/>
      <c r="IE95" s="215"/>
      <c r="IF95" s="215"/>
      <c r="IG95" s="215"/>
      <c r="IH95" s="215"/>
      <c r="II95" s="215"/>
      <c r="IJ95" s="215"/>
      <c r="IK95" s="215"/>
      <c r="IL95" s="215"/>
      <c r="IM95" s="215"/>
      <c r="IN95" s="215"/>
      <c r="IO95" s="215"/>
      <c r="IP95" s="215"/>
      <c r="IQ95" s="215"/>
      <c r="IR95" s="215"/>
      <c r="IS95" s="215"/>
      <c r="IT95" s="215"/>
      <c r="IU95" s="215"/>
      <c r="IV95" s="215"/>
      <c r="IW95" s="215"/>
      <c r="IX95" s="215"/>
      <c r="IY95" s="215"/>
      <c r="IZ95" s="215"/>
      <c r="JA95" s="215"/>
      <c r="JB95" s="215"/>
      <c r="JC95" s="215"/>
      <c r="JD95" s="215"/>
      <c r="JE95" s="215"/>
      <c r="JF95" s="215"/>
      <c r="JG95" s="215"/>
      <c r="JH95" s="215"/>
      <c r="JI95" s="215"/>
      <c r="JJ95" s="215"/>
      <c r="JK95" s="215"/>
      <c r="JL95" s="215"/>
      <c r="JM95" s="215"/>
      <c r="JN95" s="215"/>
      <c r="JO95" s="215"/>
      <c r="JP95" s="215"/>
      <c r="JQ95" s="215"/>
      <c r="JR95" s="215"/>
      <c r="JS95" s="215"/>
      <c r="JT95" s="215"/>
      <c r="JU95" s="215"/>
      <c r="JV95" s="215"/>
      <c r="JW95" s="215"/>
      <c r="JX95" s="215"/>
      <c r="JY95" s="215"/>
      <c r="JZ95" s="215"/>
      <c r="KA95" s="215"/>
      <c r="KB95" s="215"/>
      <c r="KC95" s="215"/>
      <c r="KD95" s="215"/>
      <c r="KE95" s="215"/>
      <c r="KF95" s="215"/>
      <c r="KG95" s="215"/>
      <c r="KH95" s="215"/>
      <c r="KI95" s="215"/>
      <c r="KJ95" s="215"/>
      <c r="KK95" s="215"/>
      <c r="KL95" s="215"/>
    </row>
    <row r="96" spans="1:298" s="216" customFormat="1" ht="12.75" x14ac:dyDescent="0.2">
      <c r="A96" s="152"/>
      <c r="B96" s="152"/>
      <c r="C96" s="152"/>
      <c r="D96" s="152"/>
      <c r="E96" s="152"/>
      <c r="F96" s="152"/>
      <c r="G96" s="152"/>
      <c r="H96" s="152"/>
      <c r="I96" s="152"/>
      <c r="J96" s="152"/>
      <c r="K96" s="152"/>
      <c r="L96" s="152"/>
      <c r="M96" s="152"/>
      <c r="N96" s="152"/>
      <c r="O96" s="152"/>
      <c r="P96" s="186"/>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215"/>
      <c r="BW96" s="215"/>
      <c r="BX96" s="215"/>
      <c r="BY96" s="215"/>
      <c r="BZ96" s="215"/>
      <c r="CA96" s="215"/>
      <c r="CB96" s="215"/>
      <c r="CC96" s="215"/>
      <c r="CD96" s="215"/>
      <c r="CE96" s="215"/>
      <c r="CF96" s="215"/>
      <c r="CG96" s="215"/>
      <c r="CH96" s="215"/>
      <c r="CI96" s="215"/>
      <c r="CJ96" s="215"/>
      <c r="CK96" s="215"/>
      <c r="CL96" s="215"/>
      <c r="CM96" s="215"/>
      <c r="CN96" s="215"/>
      <c r="CO96" s="215"/>
      <c r="CP96" s="215"/>
      <c r="CQ96" s="215"/>
      <c r="CR96" s="215"/>
      <c r="CS96" s="215"/>
      <c r="CT96" s="215"/>
      <c r="CU96" s="215"/>
      <c r="CV96" s="215"/>
      <c r="CW96" s="215"/>
      <c r="CX96" s="215"/>
      <c r="CY96" s="215"/>
      <c r="CZ96" s="215"/>
      <c r="DA96" s="215"/>
      <c r="DB96" s="215"/>
      <c r="DC96" s="215"/>
      <c r="DD96" s="215"/>
      <c r="DE96" s="215"/>
      <c r="DF96" s="215"/>
      <c r="DG96" s="215"/>
      <c r="DH96" s="215"/>
      <c r="DI96" s="215"/>
      <c r="DJ96" s="215"/>
      <c r="DK96" s="215"/>
      <c r="DL96" s="215"/>
      <c r="DM96" s="215"/>
      <c r="DN96" s="215"/>
      <c r="DO96" s="215"/>
      <c r="DP96" s="215"/>
      <c r="DQ96" s="215"/>
      <c r="DR96" s="215"/>
      <c r="DS96" s="215"/>
      <c r="DT96" s="215"/>
      <c r="DU96" s="215"/>
      <c r="DV96" s="215"/>
      <c r="DW96" s="215"/>
      <c r="DX96" s="215"/>
      <c r="DY96" s="215"/>
      <c r="DZ96" s="215"/>
      <c r="EA96" s="215"/>
      <c r="EB96" s="215"/>
      <c r="EC96" s="215"/>
      <c r="ED96" s="215"/>
      <c r="EE96" s="215"/>
      <c r="EF96" s="215"/>
      <c r="EG96" s="215"/>
      <c r="EH96" s="215"/>
      <c r="EI96" s="215"/>
      <c r="EJ96" s="215"/>
      <c r="EK96" s="215"/>
      <c r="EL96" s="215"/>
      <c r="EM96" s="215"/>
      <c r="EN96" s="215"/>
      <c r="EO96" s="215"/>
      <c r="EP96" s="215"/>
      <c r="EQ96" s="215"/>
      <c r="ER96" s="215"/>
      <c r="ES96" s="215"/>
      <c r="ET96" s="215"/>
      <c r="EU96" s="215"/>
      <c r="EV96" s="215"/>
      <c r="EW96" s="215"/>
      <c r="EX96" s="215"/>
      <c r="EY96" s="215"/>
      <c r="EZ96" s="215"/>
      <c r="FA96" s="215"/>
      <c r="FB96" s="215"/>
      <c r="FC96" s="215"/>
      <c r="FD96" s="215"/>
      <c r="FE96" s="215"/>
      <c r="FF96" s="215"/>
      <c r="FG96" s="215"/>
      <c r="FH96" s="215"/>
      <c r="FI96" s="215"/>
      <c r="FJ96" s="215"/>
      <c r="FK96" s="215"/>
      <c r="FL96" s="215"/>
      <c r="FM96" s="215"/>
      <c r="FN96" s="215"/>
      <c r="FO96" s="215"/>
      <c r="FP96" s="215"/>
      <c r="FQ96" s="215"/>
      <c r="FR96" s="215"/>
      <c r="FS96" s="215"/>
      <c r="FT96" s="215"/>
      <c r="FU96" s="215"/>
      <c r="FV96" s="215"/>
      <c r="FW96" s="215"/>
      <c r="FX96" s="215"/>
      <c r="FY96" s="215"/>
      <c r="FZ96" s="215"/>
      <c r="GA96" s="215"/>
      <c r="GB96" s="215"/>
      <c r="GC96" s="215"/>
      <c r="GD96" s="215"/>
      <c r="GE96" s="215"/>
      <c r="GF96" s="215"/>
      <c r="GG96" s="215"/>
      <c r="GH96" s="215"/>
      <c r="GI96" s="215"/>
      <c r="GJ96" s="215"/>
      <c r="GK96" s="215"/>
      <c r="GL96" s="215"/>
      <c r="GM96" s="215"/>
      <c r="GN96" s="215"/>
      <c r="GO96" s="215"/>
      <c r="GP96" s="215"/>
      <c r="GQ96" s="215"/>
      <c r="GR96" s="215"/>
      <c r="GS96" s="215"/>
      <c r="GT96" s="215"/>
      <c r="GU96" s="215"/>
      <c r="GV96" s="215"/>
      <c r="GW96" s="215"/>
      <c r="GX96" s="215"/>
      <c r="GY96" s="215"/>
      <c r="GZ96" s="215"/>
      <c r="HA96" s="215"/>
      <c r="HB96" s="215"/>
      <c r="HC96" s="215"/>
      <c r="HD96" s="215"/>
      <c r="HE96" s="215"/>
      <c r="HF96" s="215"/>
      <c r="HG96" s="215"/>
      <c r="HH96" s="215"/>
      <c r="HI96" s="215"/>
      <c r="HJ96" s="215"/>
      <c r="HK96" s="215"/>
      <c r="HL96" s="215"/>
      <c r="HM96" s="215"/>
      <c r="HN96" s="215"/>
      <c r="HO96" s="215"/>
      <c r="HP96" s="215"/>
      <c r="HQ96" s="215"/>
      <c r="HR96" s="215"/>
      <c r="HS96" s="215"/>
      <c r="HT96" s="215"/>
      <c r="HU96" s="215"/>
      <c r="HV96" s="215"/>
      <c r="HW96" s="215"/>
      <c r="HX96" s="215"/>
      <c r="HY96" s="215"/>
      <c r="HZ96" s="215"/>
      <c r="IA96" s="215"/>
      <c r="IB96" s="215"/>
      <c r="IC96" s="215"/>
      <c r="ID96" s="215"/>
      <c r="IE96" s="215"/>
      <c r="IF96" s="215"/>
      <c r="IG96" s="215"/>
      <c r="IH96" s="215"/>
      <c r="II96" s="215"/>
      <c r="IJ96" s="215"/>
      <c r="IK96" s="215"/>
      <c r="IL96" s="215"/>
      <c r="IM96" s="215"/>
      <c r="IN96" s="215"/>
      <c r="IO96" s="215"/>
      <c r="IP96" s="215"/>
      <c r="IQ96" s="215"/>
      <c r="IR96" s="215"/>
      <c r="IS96" s="215"/>
      <c r="IT96" s="215"/>
      <c r="IU96" s="215"/>
      <c r="IV96" s="215"/>
      <c r="IW96" s="215"/>
      <c r="IX96" s="215"/>
      <c r="IY96" s="215"/>
      <c r="IZ96" s="215"/>
      <c r="JA96" s="215"/>
      <c r="JB96" s="215"/>
      <c r="JC96" s="215"/>
      <c r="JD96" s="215"/>
      <c r="JE96" s="215"/>
      <c r="JF96" s="215"/>
      <c r="JG96" s="215"/>
      <c r="JH96" s="215"/>
      <c r="JI96" s="215"/>
      <c r="JJ96" s="215"/>
      <c r="JK96" s="215"/>
      <c r="JL96" s="215"/>
      <c r="JM96" s="215"/>
      <c r="JN96" s="215"/>
      <c r="JO96" s="215"/>
      <c r="JP96" s="215"/>
      <c r="JQ96" s="215"/>
      <c r="JR96" s="215"/>
      <c r="JS96" s="215"/>
      <c r="JT96" s="215"/>
      <c r="JU96" s="215"/>
      <c r="JV96" s="215"/>
      <c r="JW96" s="215"/>
      <c r="JX96" s="215"/>
      <c r="JY96" s="215"/>
      <c r="JZ96" s="215"/>
      <c r="KA96" s="215"/>
      <c r="KB96" s="215"/>
      <c r="KC96" s="215"/>
      <c r="KD96" s="215"/>
      <c r="KE96" s="215"/>
      <c r="KF96" s="215"/>
      <c r="KG96" s="215"/>
      <c r="KH96" s="215"/>
      <c r="KI96" s="215"/>
      <c r="KJ96" s="215"/>
      <c r="KK96" s="215"/>
      <c r="KL96" s="215"/>
    </row>
    <row r="97" spans="1:298" s="216" customFormat="1" ht="12.75" x14ac:dyDescent="0.2">
      <c r="A97" s="152"/>
      <c r="B97" s="152"/>
      <c r="C97" s="152"/>
      <c r="D97" s="152"/>
      <c r="E97" s="152"/>
      <c r="F97" s="152"/>
      <c r="G97" s="152"/>
      <c r="H97" s="152"/>
      <c r="I97" s="152"/>
      <c r="J97" s="152"/>
      <c r="K97" s="152"/>
      <c r="L97" s="152"/>
      <c r="M97" s="152"/>
      <c r="N97" s="152"/>
      <c r="O97" s="152"/>
      <c r="P97" s="186"/>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c r="BV97" s="215"/>
      <c r="BW97" s="215"/>
      <c r="BX97" s="215"/>
      <c r="BY97" s="215"/>
      <c r="BZ97" s="215"/>
      <c r="CA97" s="215"/>
      <c r="CB97" s="215"/>
      <c r="CC97" s="215"/>
      <c r="CD97" s="215"/>
      <c r="CE97" s="215"/>
      <c r="CF97" s="215"/>
      <c r="CG97" s="215"/>
      <c r="CH97" s="215"/>
      <c r="CI97" s="215"/>
      <c r="CJ97" s="215"/>
      <c r="CK97" s="215"/>
      <c r="CL97" s="215"/>
      <c r="CM97" s="215"/>
      <c r="CN97" s="215"/>
      <c r="CO97" s="215"/>
      <c r="CP97" s="215"/>
      <c r="CQ97" s="215"/>
      <c r="CR97" s="215"/>
      <c r="CS97" s="215"/>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c r="GY97" s="215"/>
      <c r="GZ97" s="215"/>
      <c r="HA97" s="215"/>
      <c r="HB97" s="215"/>
      <c r="HC97" s="215"/>
      <c r="HD97" s="215"/>
      <c r="HE97" s="215"/>
      <c r="HF97" s="215"/>
      <c r="HG97" s="215"/>
      <c r="HH97" s="215"/>
      <c r="HI97" s="215"/>
      <c r="HJ97" s="215"/>
      <c r="HK97" s="215"/>
      <c r="HL97" s="215"/>
      <c r="HM97" s="215"/>
      <c r="HN97" s="215"/>
      <c r="HO97" s="215"/>
      <c r="HP97" s="215"/>
      <c r="HQ97" s="215"/>
      <c r="HR97" s="215"/>
      <c r="HS97" s="215"/>
      <c r="HT97" s="215"/>
      <c r="HU97" s="215"/>
      <c r="HV97" s="215"/>
      <c r="HW97" s="215"/>
      <c r="HX97" s="215"/>
      <c r="HY97" s="215"/>
      <c r="HZ97" s="215"/>
      <c r="IA97" s="215"/>
      <c r="IB97" s="215"/>
      <c r="IC97" s="215"/>
      <c r="ID97" s="215"/>
      <c r="IE97" s="215"/>
      <c r="IF97" s="215"/>
      <c r="IG97" s="215"/>
      <c r="IH97" s="215"/>
      <c r="II97" s="215"/>
      <c r="IJ97" s="215"/>
      <c r="IK97" s="215"/>
      <c r="IL97" s="215"/>
      <c r="IM97" s="215"/>
      <c r="IN97" s="215"/>
      <c r="IO97" s="215"/>
      <c r="IP97" s="215"/>
      <c r="IQ97" s="215"/>
      <c r="IR97" s="215"/>
      <c r="IS97" s="215"/>
      <c r="IT97" s="215"/>
      <c r="IU97" s="215"/>
      <c r="IV97" s="215"/>
      <c r="IW97" s="215"/>
      <c r="IX97" s="215"/>
      <c r="IY97" s="215"/>
      <c r="IZ97" s="215"/>
      <c r="JA97" s="215"/>
      <c r="JB97" s="215"/>
      <c r="JC97" s="215"/>
      <c r="JD97" s="215"/>
      <c r="JE97" s="215"/>
      <c r="JF97" s="215"/>
      <c r="JG97" s="215"/>
      <c r="JH97" s="215"/>
      <c r="JI97" s="215"/>
      <c r="JJ97" s="215"/>
      <c r="JK97" s="215"/>
      <c r="JL97" s="215"/>
      <c r="JM97" s="215"/>
      <c r="JN97" s="215"/>
      <c r="JO97" s="215"/>
      <c r="JP97" s="215"/>
      <c r="JQ97" s="215"/>
      <c r="JR97" s="215"/>
      <c r="JS97" s="215"/>
      <c r="JT97" s="215"/>
      <c r="JU97" s="215"/>
      <c r="JV97" s="215"/>
      <c r="JW97" s="215"/>
      <c r="JX97" s="215"/>
      <c r="JY97" s="215"/>
      <c r="JZ97" s="215"/>
      <c r="KA97" s="215"/>
      <c r="KB97" s="215"/>
      <c r="KC97" s="215"/>
      <c r="KD97" s="215"/>
      <c r="KE97" s="215"/>
      <c r="KF97" s="215"/>
      <c r="KG97" s="215"/>
      <c r="KH97" s="215"/>
      <c r="KI97" s="215"/>
      <c r="KJ97" s="215"/>
      <c r="KK97" s="215"/>
      <c r="KL97" s="215"/>
    </row>
    <row r="98" spans="1:298" s="216" customFormat="1" ht="12.75" x14ac:dyDescent="0.2">
      <c r="A98" s="152"/>
      <c r="B98" s="152"/>
      <c r="C98" s="152"/>
      <c r="D98" s="152"/>
      <c r="E98" s="152"/>
      <c r="F98" s="152"/>
      <c r="G98" s="152"/>
      <c r="H98" s="152"/>
      <c r="I98" s="152"/>
      <c r="J98" s="152"/>
      <c r="K98" s="152"/>
      <c r="L98" s="152"/>
      <c r="M98" s="152"/>
      <c r="N98" s="152"/>
      <c r="O98" s="152"/>
      <c r="P98" s="186"/>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c r="BV98" s="215"/>
      <c r="BW98" s="215"/>
      <c r="BX98" s="215"/>
      <c r="BY98" s="215"/>
      <c r="BZ98" s="215"/>
      <c r="CA98" s="215"/>
      <c r="CB98" s="215"/>
      <c r="CC98" s="215"/>
      <c r="CD98" s="215"/>
      <c r="CE98" s="215"/>
      <c r="CF98" s="215"/>
      <c r="CG98" s="215"/>
      <c r="CH98" s="215"/>
      <c r="CI98" s="215"/>
      <c r="CJ98" s="215"/>
      <c r="CK98" s="215"/>
      <c r="CL98" s="215"/>
      <c r="CM98" s="215"/>
      <c r="CN98" s="215"/>
      <c r="CO98" s="215"/>
      <c r="CP98" s="215"/>
      <c r="CQ98" s="215"/>
      <c r="CR98" s="215"/>
      <c r="CS98" s="215"/>
      <c r="CT98" s="215"/>
      <c r="CU98" s="215"/>
      <c r="CV98" s="215"/>
      <c r="CW98" s="215"/>
      <c r="CX98" s="215"/>
      <c r="CY98" s="215"/>
      <c r="CZ98" s="215"/>
      <c r="DA98" s="215"/>
      <c r="DB98" s="215"/>
      <c r="DC98" s="215"/>
      <c r="DD98" s="215"/>
      <c r="DE98" s="215"/>
      <c r="DF98" s="215"/>
      <c r="DG98" s="215"/>
      <c r="DH98" s="215"/>
      <c r="DI98" s="215"/>
      <c r="DJ98" s="215"/>
      <c r="DK98" s="215"/>
      <c r="DL98" s="215"/>
      <c r="DM98" s="215"/>
      <c r="DN98" s="215"/>
      <c r="DO98" s="215"/>
      <c r="DP98" s="215"/>
      <c r="DQ98" s="215"/>
      <c r="DR98" s="215"/>
      <c r="DS98" s="215"/>
      <c r="DT98" s="215"/>
      <c r="DU98" s="215"/>
      <c r="DV98" s="215"/>
      <c r="DW98" s="215"/>
      <c r="DX98" s="215"/>
      <c r="DY98" s="215"/>
      <c r="DZ98" s="215"/>
      <c r="EA98" s="215"/>
      <c r="EB98" s="215"/>
      <c r="EC98" s="215"/>
      <c r="ED98" s="215"/>
      <c r="EE98" s="215"/>
      <c r="EF98" s="215"/>
      <c r="EG98" s="215"/>
      <c r="EH98" s="215"/>
      <c r="EI98" s="215"/>
      <c r="EJ98" s="215"/>
      <c r="EK98" s="215"/>
      <c r="EL98" s="215"/>
      <c r="EM98" s="215"/>
      <c r="EN98" s="215"/>
      <c r="EO98" s="215"/>
      <c r="EP98" s="215"/>
      <c r="EQ98" s="215"/>
      <c r="ER98" s="215"/>
      <c r="ES98" s="215"/>
      <c r="ET98" s="215"/>
      <c r="EU98" s="215"/>
      <c r="EV98" s="215"/>
      <c r="EW98" s="215"/>
      <c r="EX98" s="215"/>
      <c r="EY98" s="215"/>
      <c r="EZ98" s="215"/>
      <c r="FA98" s="215"/>
      <c r="FB98" s="215"/>
      <c r="FC98" s="215"/>
      <c r="FD98" s="215"/>
      <c r="FE98" s="215"/>
      <c r="FF98" s="215"/>
      <c r="FG98" s="215"/>
      <c r="FH98" s="215"/>
      <c r="FI98" s="215"/>
      <c r="FJ98" s="215"/>
      <c r="FK98" s="215"/>
      <c r="FL98" s="215"/>
      <c r="FM98" s="215"/>
      <c r="FN98" s="215"/>
      <c r="FO98" s="215"/>
      <c r="FP98" s="215"/>
      <c r="FQ98" s="215"/>
      <c r="FR98" s="215"/>
      <c r="FS98" s="215"/>
      <c r="FT98" s="215"/>
      <c r="FU98" s="215"/>
      <c r="FV98" s="215"/>
      <c r="FW98" s="215"/>
      <c r="FX98" s="215"/>
      <c r="FY98" s="215"/>
      <c r="FZ98" s="215"/>
      <c r="GA98" s="215"/>
      <c r="GB98" s="215"/>
      <c r="GC98" s="215"/>
      <c r="GD98" s="215"/>
      <c r="GE98" s="215"/>
      <c r="GF98" s="215"/>
      <c r="GG98" s="215"/>
      <c r="GH98" s="215"/>
      <c r="GI98" s="215"/>
      <c r="GJ98" s="215"/>
      <c r="GK98" s="215"/>
      <c r="GL98" s="215"/>
      <c r="GM98" s="215"/>
      <c r="GN98" s="215"/>
      <c r="GO98" s="215"/>
      <c r="GP98" s="215"/>
      <c r="GQ98" s="215"/>
      <c r="GR98" s="215"/>
      <c r="GS98" s="215"/>
      <c r="GT98" s="215"/>
      <c r="GU98" s="215"/>
      <c r="GV98" s="215"/>
      <c r="GW98" s="215"/>
      <c r="GX98" s="215"/>
      <c r="GY98" s="215"/>
      <c r="GZ98" s="215"/>
      <c r="HA98" s="215"/>
      <c r="HB98" s="215"/>
      <c r="HC98" s="215"/>
      <c r="HD98" s="215"/>
      <c r="HE98" s="215"/>
      <c r="HF98" s="215"/>
      <c r="HG98" s="215"/>
      <c r="HH98" s="215"/>
      <c r="HI98" s="215"/>
      <c r="HJ98" s="215"/>
      <c r="HK98" s="215"/>
      <c r="HL98" s="215"/>
      <c r="HM98" s="215"/>
      <c r="HN98" s="215"/>
      <c r="HO98" s="215"/>
      <c r="HP98" s="215"/>
      <c r="HQ98" s="215"/>
      <c r="HR98" s="215"/>
      <c r="HS98" s="215"/>
      <c r="HT98" s="215"/>
      <c r="HU98" s="215"/>
      <c r="HV98" s="215"/>
      <c r="HW98" s="215"/>
      <c r="HX98" s="215"/>
      <c r="HY98" s="215"/>
      <c r="HZ98" s="215"/>
      <c r="IA98" s="215"/>
      <c r="IB98" s="215"/>
      <c r="IC98" s="215"/>
      <c r="ID98" s="215"/>
      <c r="IE98" s="215"/>
      <c r="IF98" s="215"/>
      <c r="IG98" s="215"/>
      <c r="IH98" s="215"/>
      <c r="II98" s="215"/>
      <c r="IJ98" s="215"/>
      <c r="IK98" s="215"/>
      <c r="IL98" s="215"/>
      <c r="IM98" s="215"/>
      <c r="IN98" s="215"/>
      <c r="IO98" s="215"/>
      <c r="IP98" s="215"/>
      <c r="IQ98" s="215"/>
      <c r="IR98" s="215"/>
      <c r="IS98" s="215"/>
      <c r="IT98" s="215"/>
      <c r="IU98" s="215"/>
      <c r="IV98" s="215"/>
      <c r="IW98" s="215"/>
      <c r="IX98" s="215"/>
      <c r="IY98" s="215"/>
      <c r="IZ98" s="215"/>
      <c r="JA98" s="215"/>
      <c r="JB98" s="215"/>
      <c r="JC98" s="215"/>
      <c r="JD98" s="215"/>
      <c r="JE98" s="215"/>
      <c r="JF98" s="215"/>
      <c r="JG98" s="215"/>
      <c r="JH98" s="215"/>
      <c r="JI98" s="215"/>
      <c r="JJ98" s="215"/>
      <c r="JK98" s="215"/>
      <c r="JL98" s="215"/>
      <c r="JM98" s="215"/>
      <c r="JN98" s="215"/>
      <c r="JO98" s="215"/>
      <c r="JP98" s="215"/>
      <c r="JQ98" s="215"/>
      <c r="JR98" s="215"/>
      <c r="JS98" s="215"/>
      <c r="JT98" s="215"/>
      <c r="JU98" s="215"/>
      <c r="JV98" s="215"/>
      <c r="JW98" s="215"/>
      <c r="JX98" s="215"/>
      <c r="JY98" s="215"/>
      <c r="JZ98" s="215"/>
      <c r="KA98" s="215"/>
      <c r="KB98" s="215"/>
      <c r="KC98" s="215"/>
      <c r="KD98" s="215"/>
      <c r="KE98" s="215"/>
      <c r="KF98" s="215"/>
      <c r="KG98" s="215"/>
      <c r="KH98" s="215"/>
      <c r="KI98" s="215"/>
      <c r="KJ98" s="215"/>
      <c r="KK98" s="215"/>
      <c r="KL98" s="215"/>
    </row>
    <row r="99" spans="1:298" s="216" customFormat="1" ht="12.75" x14ac:dyDescent="0.2">
      <c r="A99" s="152"/>
      <c r="B99" s="152"/>
      <c r="C99" s="152"/>
      <c r="D99" s="152"/>
      <c r="E99" s="152"/>
      <c r="F99" s="152"/>
      <c r="G99" s="152"/>
      <c r="H99" s="152"/>
      <c r="I99" s="152"/>
      <c r="J99" s="152"/>
      <c r="K99" s="152"/>
      <c r="L99" s="152"/>
      <c r="M99" s="152"/>
      <c r="N99" s="152"/>
      <c r="O99" s="152"/>
      <c r="P99" s="186"/>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5"/>
      <c r="CB99" s="215"/>
      <c r="CC99" s="215"/>
      <c r="CD99" s="215"/>
      <c r="CE99" s="215"/>
      <c r="CF99" s="215"/>
      <c r="CG99" s="215"/>
      <c r="CH99" s="215"/>
      <c r="CI99" s="215"/>
      <c r="CJ99" s="215"/>
      <c r="CK99" s="215"/>
      <c r="CL99" s="215"/>
      <c r="CM99" s="215"/>
      <c r="CN99" s="215"/>
      <c r="CO99" s="215"/>
      <c r="CP99" s="215"/>
      <c r="CQ99" s="215"/>
      <c r="CR99" s="215"/>
      <c r="CS99" s="215"/>
      <c r="CT99" s="215"/>
      <c r="CU99" s="215"/>
      <c r="CV99" s="215"/>
      <c r="CW99" s="215"/>
      <c r="CX99" s="215"/>
      <c r="CY99" s="215"/>
      <c r="CZ99" s="215"/>
      <c r="DA99" s="215"/>
      <c r="DB99" s="215"/>
      <c r="DC99" s="215"/>
      <c r="DD99" s="215"/>
      <c r="DE99" s="215"/>
      <c r="DF99" s="215"/>
      <c r="DG99" s="215"/>
      <c r="DH99" s="215"/>
      <c r="DI99" s="215"/>
      <c r="DJ99" s="215"/>
      <c r="DK99" s="215"/>
      <c r="DL99" s="215"/>
      <c r="DM99" s="215"/>
      <c r="DN99" s="215"/>
      <c r="DO99" s="215"/>
      <c r="DP99" s="215"/>
      <c r="DQ99" s="215"/>
      <c r="DR99" s="215"/>
      <c r="DS99" s="215"/>
      <c r="DT99" s="215"/>
      <c r="DU99" s="215"/>
      <c r="DV99" s="215"/>
      <c r="DW99" s="215"/>
      <c r="DX99" s="215"/>
      <c r="DY99" s="215"/>
      <c r="DZ99" s="215"/>
      <c r="EA99" s="215"/>
      <c r="EB99" s="215"/>
      <c r="EC99" s="215"/>
      <c r="ED99" s="215"/>
      <c r="EE99" s="215"/>
      <c r="EF99" s="215"/>
      <c r="EG99" s="215"/>
      <c r="EH99" s="215"/>
      <c r="EI99" s="215"/>
      <c r="EJ99" s="215"/>
      <c r="EK99" s="215"/>
      <c r="EL99" s="215"/>
      <c r="EM99" s="215"/>
      <c r="EN99" s="215"/>
      <c r="EO99" s="215"/>
      <c r="EP99" s="215"/>
      <c r="EQ99" s="215"/>
      <c r="ER99" s="215"/>
      <c r="ES99" s="215"/>
      <c r="ET99" s="215"/>
      <c r="EU99" s="215"/>
      <c r="EV99" s="215"/>
      <c r="EW99" s="215"/>
      <c r="EX99" s="215"/>
      <c r="EY99" s="215"/>
      <c r="EZ99" s="215"/>
      <c r="FA99" s="215"/>
      <c r="FB99" s="215"/>
      <c r="FC99" s="215"/>
      <c r="FD99" s="215"/>
      <c r="FE99" s="215"/>
      <c r="FF99" s="215"/>
      <c r="FG99" s="215"/>
      <c r="FH99" s="215"/>
      <c r="FI99" s="215"/>
      <c r="FJ99" s="215"/>
      <c r="FK99" s="215"/>
      <c r="FL99" s="215"/>
      <c r="FM99" s="215"/>
      <c r="FN99" s="215"/>
      <c r="FO99" s="215"/>
      <c r="FP99" s="215"/>
      <c r="FQ99" s="215"/>
      <c r="FR99" s="215"/>
      <c r="FS99" s="215"/>
      <c r="FT99" s="215"/>
      <c r="FU99" s="215"/>
      <c r="FV99" s="215"/>
      <c r="FW99" s="215"/>
      <c r="FX99" s="215"/>
      <c r="FY99" s="215"/>
      <c r="FZ99" s="215"/>
      <c r="GA99" s="215"/>
      <c r="GB99" s="215"/>
      <c r="GC99" s="215"/>
      <c r="GD99" s="215"/>
      <c r="GE99" s="215"/>
      <c r="GF99" s="215"/>
      <c r="GG99" s="215"/>
      <c r="GH99" s="215"/>
      <c r="GI99" s="215"/>
      <c r="GJ99" s="215"/>
      <c r="GK99" s="215"/>
      <c r="GL99" s="215"/>
      <c r="GM99" s="215"/>
      <c r="GN99" s="215"/>
      <c r="GO99" s="215"/>
      <c r="GP99" s="215"/>
      <c r="GQ99" s="215"/>
      <c r="GR99" s="215"/>
      <c r="GS99" s="215"/>
      <c r="GT99" s="215"/>
      <c r="GU99" s="215"/>
      <c r="GV99" s="215"/>
      <c r="GW99" s="215"/>
      <c r="GX99" s="215"/>
      <c r="GY99" s="215"/>
      <c r="GZ99" s="215"/>
      <c r="HA99" s="215"/>
      <c r="HB99" s="215"/>
      <c r="HC99" s="215"/>
      <c r="HD99" s="215"/>
      <c r="HE99" s="215"/>
      <c r="HF99" s="215"/>
      <c r="HG99" s="215"/>
      <c r="HH99" s="215"/>
      <c r="HI99" s="215"/>
      <c r="HJ99" s="215"/>
      <c r="HK99" s="215"/>
      <c r="HL99" s="215"/>
      <c r="HM99" s="215"/>
      <c r="HN99" s="215"/>
      <c r="HO99" s="215"/>
      <c r="HP99" s="215"/>
      <c r="HQ99" s="215"/>
      <c r="HR99" s="215"/>
      <c r="HS99" s="215"/>
      <c r="HT99" s="215"/>
      <c r="HU99" s="215"/>
      <c r="HV99" s="215"/>
      <c r="HW99" s="215"/>
      <c r="HX99" s="215"/>
      <c r="HY99" s="215"/>
      <c r="HZ99" s="215"/>
      <c r="IA99" s="215"/>
      <c r="IB99" s="215"/>
      <c r="IC99" s="215"/>
      <c r="ID99" s="215"/>
      <c r="IE99" s="215"/>
      <c r="IF99" s="215"/>
      <c r="IG99" s="215"/>
      <c r="IH99" s="215"/>
      <c r="II99" s="215"/>
      <c r="IJ99" s="215"/>
      <c r="IK99" s="215"/>
      <c r="IL99" s="215"/>
      <c r="IM99" s="215"/>
      <c r="IN99" s="215"/>
      <c r="IO99" s="215"/>
      <c r="IP99" s="215"/>
      <c r="IQ99" s="215"/>
      <c r="IR99" s="215"/>
      <c r="IS99" s="215"/>
      <c r="IT99" s="215"/>
      <c r="IU99" s="215"/>
      <c r="IV99" s="215"/>
      <c r="IW99" s="215"/>
      <c r="IX99" s="215"/>
      <c r="IY99" s="215"/>
      <c r="IZ99" s="215"/>
      <c r="JA99" s="215"/>
      <c r="JB99" s="215"/>
      <c r="JC99" s="215"/>
      <c r="JD99" s="215"/>
      <c r="JE99" s="215"/>
      <c r="JF99" s="215"/>
      <c r="JG99" s="215"/>
      <c r="JH99" s="215"/>
      <c r="JI99" s="215"/>
      <c r="JJ99" s="215"/>
      <c r="JK99" s="215"/>
      <c r="JL99" s="215"/>
      <c r="JM99" s="215"/>
      <c r="JN99" s="215"/>
      <c r="JO99" s="215"/>
      <c r="JP99" s="215"/>
      <c r="JQ99" s="215"/>
      <c r="JR99" s="215"/>
      <c r="JS99" s="215"/>
      <c r="JT99" s="215"/>
      <c r="JU99" s="215"/>
      <c r="JV99" s="215"/>
      <c r="JW99" s="215"/>
      <c r="JX99" s="215"/>
      <c r="JY99" s="215"/>
      <c r="JZ99" s="215"/>
      <c r="KA99" s="215"/>
      <c r="KB99" s="215"/>
      <c r="KC99" s="215"/>
      <c r="KD99" s="215"/>
      <c r="KE99" s="215"/>
      <c r="KF99" s="215"/>
      <c r="KG99" s="215"/>
      <c r="KH99" s="215"/>
      <c r="KI99" s="215"/>
      <c r="KJ99" s="215"/>
      <c r="KK99" s="215"/>
      <c r="KL99" s="215"/>
    </row>
    <row r="100" spans="1:298" s="216" customFormat="1" ht="12.75" x14ac:dyDescent="0.2">
      <c r="A100" s="152"/>
      <c r="B100" s="152"/>
      <c r="C100" s="152"/>
      <c r="D100" s="152"/>
      <c r="E100" s="152"/>
      <c r="F100" s="152"/>
      <c r="G100" s="152"/>
      <c r="H100" s="152"/>
      <c r="I100" s="152"/>
      <c r="J100" s="152"/>
      <c r="K100" s="152"/>
      <c r="L100" s="152"/>
      <c r="M100" s="152"/>
      <c r="N100" s="152"/>
      <c r="O100" s="152"/>
      <c r="P100" s="186"/>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5"/>
      <c r="CB100" s="215"/>
      <c r="CC100" s="215"/>
      <c r="CD100" s="215"/>
      <c r="CE100" s="215"/>
      <c r="CF100" s="215"/>
      <c r="CG100" s="215"/>
      <c r="CH100" s="215"/>
      <c r="CI100" s="215"/>
      <c r="CJ100" s="215"/>
      <c r="CK100" s="215"/>
      <c r="CL100" s="215"/>
      <c r="CM100" s="215"/>
      <c r="CN100" s="215"/>
      <c r="CO100" s="215"/>
      <c r="CP100" s="215"/>
      <c r="CQ100" s="215"/>
      <c r="CR100" s="215"/>
      <c r="CS100" s="215"/>
      <c r="CT100" s="215"/>
      <c r="CU100" s="215"/>
      <c r="CV100" s="215"/>
      <c r="CW100" s="215"/>
      <c r="CX100" s="215"/>
      <c r="CY100" s="215"/>
      <c r="CZ100" s="215"/>
      <c r="DA100" s="215"/>
      <c r="DB100" s="215"/>
      <c r="DC100" s="215"/>
      <c r="DD100" s="215"/>
      <c r="DE100" s="215"/>
      <c r="DF100" s="215"/>
      <c r="DG100" s="215"/>
      <c r="DH100" s="215"/>
      <c r="DI100" s="215"/>
      <c r="DJ100" s="215"/>
      <c r="DK100" s="215"/>
      <c r="DL100" s="215"/>
      <c r="DM100" s="215"/>
      <c r="DN100" s="215"/>
      <c r="DO100" s="215"/>
      <c r="DP100" s="215"/>
      <c r="DQ100" s="215"/>
      <c r="DR100" s="215"/>
      <c r="DS100" s="215"/>
      <c r="DT100" s="215"/>
      <c r="DU100" s="215"/>
      <c r="DV100" s="215"/>
      <c r="DW100" s="215"/>
      <c r="DX100" s="215"/>
      <c r="DY100" s="215"/>
      <c r="DZ100" s="215"/>
      <c r="EA100" s="215"/>
      <c r="EB100" s="215"/>
      <c r="EC100" s="215"/>
      <c r="ED100" s="215"/>
      <c r="EE100" s="215"/>
      <c r="EF100" s="215"/>
      <c r="EG100" s="215"/>
      <c r="EH100" s="215"/>
      <c r="EI100" s="215"/>
      <c r="EJ100" s="215"/>
      <c r="EK100" s="215"/>
      <c r="EL100" s="215"/>
      <c r="EM100" s="215"/>
      <c r="EN100" s="215"/>
      <c r="EO100" s="215"/>
      <c r="EP100" s="215"/>
      <c r="EQ100" s="215"/>
      <c r="ER100" s="215"/>
      <c r="ES100" s="215"/>
      <c r="ET100" s="215"/>
      <c r="EU100" s="215"/>
      <c r="EV100" s="215"/>
      <c r="EW100" s="215"/>
      <c r="EX100" s="215"/>
      <c r="EY100" s="215"/>
      <c r="EZ100" s="215"/>
      <c r="FA100" s="215"/>
      <c r="FB100" s="215"/>
      <c r="FC100" s="215"/>
      <c r="FD100" s="215"/>
      <c r="FE100" s="215"/>
      <c r="FF100" s="215"/>
      <c r="FG100" s="215"/>
      <c r="FH100" s="215"/>
      <c r="FI100" s="215"/>
      <c r="FJ100" s="215"/>
      <c r="FK100" s="215"/>
      <c r="FL100" s="215"/>
      <c r="FM100" s="215"/>
      <c r="FN100" s="215"/>
      <c r="FO100" s="215"/>
      <c r="FP100" s="215"/>
      <c r="FQ100" s="215"/>
      <c r="FR100" s="215"/>
      <c r="FS100" s="215"/>
      <c r="FT100" s="215"/>
      <c r="FU100" s="215"/>
      <c r="FV100" s="215"/>
      <c r="FW100" s="215"/>
      <c r="FX100" s="215"/>
      <c r="FY100" s="215"/>
      <c r="FZ100" s="215"/>
      <c r="GA100" s="215"/>
      <c r="GB100" s="215"/>
      <c r="GC100" s="215"/>
      <c r="GD100" s="215"/>
      <c r="GE100" s="215"/>
      <c r="GF100" s="215"/>
      <c r="GG100" s="215"/>
      <c r="GH100" s="215"/>
      <c r="GI100" s="215"/>
      <c r="GJ100" s="215"/>
      <c r="GK100" s="215"/>
      <c r="GL100" s="215"/>
      <c r="GM100" s="215"/>
      <c r="GN100" s="215"/>
      <c r="GO100" s="215"/>
      <c r="GP100" s="215"/>
      <c r="GQ100" s="215"/>
      <c r="GR100" s="215"/>
      <c r="GS100" s="215"/>
      <c r="GT100" s="215"/>
      <c r="GU100" s="215"/>
      <c r="GV100" s="215"/>
      <c r="GW100" s="215"/>
      <c r="GX100" s="215"/>
      <c r="GY100" s="215"/>
      <c r="GZ100" s="215"/>
      <c r="HA100" s="215"/>
      <c r="HB100" s="215"/>
      <c r="HC100" s="215"/>
      <c r="HD100" s="215"/>
      <c r="HE100" s="215"/>
      <c r="HF100" s="215"/>
      <c r="HG100" s="215"/>
      <c r="HH100" s="215"/>
      <c r="HI100" s="215"/>
      <c r="HJ100" s="215"/>
      <c r="HK100" s="215"/>
      <c r="HL100" s="215"/>
      <c r="HM100" s="215"/>
      <c r="HN100" s="215"/>
      <c r="HO100" s="215"/>
      <c r="HP100" s="215"/>
      <c r="HQ100" s="215"/>
      <c r="HR100" s="215"/>
      <c r="HS100" s="215"/>
      <c r="HT100" s="215"/>
      <c r="HU100" s="215"/>
      <c r="HV100" s="215"/>
      <c r="HW100" s="215"/>
      <c r="HX100" s="215"/>
      <c r="HY100" s="215"/>
      <c r="HZ100" s="215"/>
      <c r="IA100" s="215"/>
      <c r="IB100" s="215"/>
      <c r="IC100" s="215"/>
      <c r="ID100" s="215"/>
      <c r="IE100" s="215"/>
      <c r="IF100" s="215"/>
      <c r="IG100" s="215"/>
      <c r="IH100" s="215"/>
      <c r="II100" s="215"/>
      <c r="IJ100" s="215"/>
      <c r="IK100" s="215"/>
      <c r="IL100" s="215"/>
      <c r="IM100" s="215"/>
      <c r="IN100" s="215"/>
      <c r="IO100" s="215"/>
      <c r="IP100" s="215"/>
      <c r="IQ100" s="215"/>
      <c r="IR100" s="215"/>
      <c r="IS100" s="215"/>
      <c r="IT100" s="215"/>
      <c r="IU100" s="215"/>
      <c r="IV100" s="215"/>
      <c r="IW100" s="215"/>
      <c r="IX100" s="215"/>
      <c r="IY100" s="215"/>
      <c r="IZ100" s="215"/>
      <c r="JA100" s="215"/>
      <c r="JB100" s="215"/>
      <c r="JC100" s="215"/>
      <c r="JD100" s="215"/>
      <c r="JE100" s="215"/>
      <c r="JF100" s="215"/>
      <c r="JG100" s="215"/>
      <c r="JH100" s="215"/>
      <c r="JI100" s="215"/>
      <c r="JJ100" s="215"/>
      <c r="JK100" s="215"/>
      <c r="JL100" s="215"/>
      <c r="JM100" s="215"/>
      <c r="JN100" s="215"/>
      <c r="JO100" s="215"/>
      <c r="JP100" s="215"/>
      <c r="JQ100" s="215"/>
      <c r="JR100" s="215"/>
      <c r="JS100" s="215"/>
      <c r="JT100" s="215"/>
      <c r="JU100" s="215"/>
      <c r="JV100" s="215"/>
      <c r="JW100" s="215"/>
      <c r="JX100" s="215"/>
      <c r="JY100" s="215"/>
      <c r="JZ100" s="215"/>
      <c r="KA100" s="215"/>
      <c r="KB100" s="215"/>
      <c r="KC100" s="215"/>
      <c r="KD100" s="215"/>
      <c r="KE100" s="215"/>
      <c r="KF100" s="215"/>
      <c r="KG100" s="215"/>
      <c r="KH100" s="215"/>
      <c r="KI100" s="215"/>
      <c r="KJ100" s="215"/>
      <c r="KK100" s="215"/>
      <c r="KL100" s="215"/>
    </row>
    <row r="101" spans="1:298" s="216" customFormat="1" ht="12.75" x14ac:dyDescent="0.2">
      <c r="A101" s="152"/>
      <c r="B101" s="152"/>
      <c r="C101" s="152"/>
      <c r="D101" s="152"/>
      <c r="E101" s="152"/>
      <c r="F101" s="152"/>
      <c r="G101" s="152"/>
      <c r="H101" s="152"/>
      <c r="I101" s="152"/>
      <c r="J101" s="152"/>
      <c r="K101" s="152"/>
      <c r="L101" s="152"/>
      <c r="M101" s="152"/>
      <c r="N101" s="152"/>
      <c r="O101" s="152"/>
      <c r="P101" s="186"/>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5"/>
      <c r="CB101" s="215"/>
      <c r="CC101" s="215"/>
      <c r="CD101" s="215"/>
      <c r="CE101" s="215"/>
      <c r="CF101" s="215"/>
      <c r="CG101" s="215"/>
      <c r="CH101" s="215"/>
      <c r="CI101" s="215"/>
      <c r="CJ101" s="215"/>
      <c r="CK101" s="215"/>
      <c r="CL101" s="215"/>
      <c r="CM101" s="215"/>
      <c r="CN101" s="215"/>
      <c r="CO101" s="215"/>
      <c r="CP101" s="215"/>
      <c r="CQ101" s="215"/>
      <c r="CR101" s="215"/>
      <c r="CS101" s="215"/>
      <c r="CT101" s="215"/>
      <c r="CU101" s="215"/>
      <c r="CV101" s="215"/>
      <c r="CW101" s="215"/>
      <c r="CX101" s="215"/>
      <c r="CY101" s="215"/>
      <c r="CZ101" s="215"/>
      <c r="DA101" s="215"/>
      <c r="DB101" s="215"/>
      <c r="DC101" s="215"/>
      <c r="DD101" s="215"/>
      <c r="DE101" s="215"/>
      <c r="DF101" s="215"/>
      <c r="DG101" s="215"/>
      <c r="DH101" s="215"/>
      <c r="DI101" s="215"/>
      <c r="DJ101" s="215"/>
      <c r="DK101" s="215"/>
      <c r="DL101" s="215"/>
      <c r="DM101" s="215"/>
      <c r="DN101" s="215"/>
      <c r="DO101" s="215"/>
      <c r="DP101" s="215"/>
      <c r="DQ101" s="215"/>
      <c r="DR101" s="215"/>
      <c r="DS101" s="215"/>
      <c r="DT101" s="215"/>
      <c r="DU101" s="215"/>
      <c r="DV101" s="215"/>
      <c r="DW101" s="215"/>
      <c r="DX101" s="215"/>
      <c r="DY101" s="215"/>
      <c r="DZ101" s="215"/>
      <c r="EA101" s="215"/>
      <c r="EB101" s="215"/>
      <c r="EC101" s="215"/>
      <c r="ED101" s="215"/>
      <c r="EE101" s="215"/>
      <c r="EF101" s="215"/>
      <c r="EG101" s="215"/>
      <c r="EH101" s="215"/>
      <c r="EI101" s="215"/>
      <c r="EJ101" s="215"/>
      <c r="EK101" s="215"/>
      <c r="EL101" s="215"/>
      <c r="EM101" s="215"/>
      <c r="EN101" s="215"/>
      <c r="EO101" s="215"/>
      <c r="EP101" s="215"/>
      <c r="EQ101" s="215"/>
      <c r="ER101" s="215"/>
      <c r="ES101" s="215"/>
      <c r="ET101" s="215"/>
      <c r="EU101" s="215"/>
      <c r="EV101" s="215"/>
      <c r="EW101" s="215"/>
      <c r="EX101" s="215"/>
      <c r="EY101" s="215"/>
      <c r="EZ101" s="215"/>
      <c r="FA101" s="215"/>
      <c r="FB101" s="215"/>
      <c r="FC101" s="215"/>
      <c r="FD101" s="215"/>
      <c r="FE101" s="215"/>
      <c r="FF101" s="215"/>
      <c r="FG101" s="215"/>
      <c r="FH101" s="215"/>
      <c r="FI101" s="215"/>
      <c r="FJ101" s="215"/>
      <c r="FK101" s="215"/>
      <c r="FL101" s="215"/>
      <c r="FM101" s="215"/>
      <c r="FN101" s="215"/>
      <c r="FO101" s="215"/>
      <c r="FP101" s="215"/>
      <c r="FQ101" s="215"/>
      <c r="FR101" s="215"/>
      <c r="FS101" s="215"/>
      <c r="FT101" s="215"/>
      <c r="FU101" s="215"/>
      <c r="FV101" s="215"/>
      <c r="FW101" s="215"/>
      <c r="FX101" s="215"/>
      <c r="FY101" s="215"/>
      <c r="FZ101" s="215"/>
      <c r="GA101" s="215"/>
      <c r="GB101" s="215"/>
      <c r="GC101" s="215"/>
      <c r="GD101" s="215"/>
      <c r="GE101" s="215"/>
      <c r="GF101" s="215"/>
      <c r="GG101" s="215"/>
      <c r="GH101" s="215"/>
      <c r="GI101" s="215"/>
      <c r="GJ101" s="215"/>
      <c r="GK101" s="215"/>
      <c r="GL101" s="215"/>
      <c r="GM101" s="215"/>
      <c r="GN101" s="215"/>
      <c r="GO101" s="215"/>
      <c r="GP101" s="215"/>
      <c r="GQ101" s="215"/>
      <c r="GR101" s="215"/>
      <c r="GS101" s="215"/>
      <c r="GT101" s="215"/>
      <c r="GU101" s="215"/>
      <c r="GV101" s="215"/>
      <c r="GW101" s="215"/>
      <c r="GX101" s="215"/>
      <c r="GY101" s="215"/>
      <c r="GZ101" s="215"/>
      <c r="HA101" s="215"/>
      <c r="HB101" s="215"/>
      <c r="HC101" s="215"/>
      <c r="HD101" s="215"/>
      <c r="HE101" s="215"/>
      <c r="HF101" s="215"/>
      <c r="HG101" s="215"/>
      <c r="HH101" s="215"/>
      <c r="HI101" s="215"/>
      <c r="HJ101" s="215"/>
      <c r="HK101" s="215"/>
      <c r="HL101" s="215"/>
      <c r="HM101" s="215"/>
      <c r="HN101" s="215"/>
      <c r="HO101" s="215"/>
      <c r="HP101" s="215"/>
      <c r="HQ101" s="215"/>
      <c r="HR101" s="215"/>
      <c r="HS101" s="215"/>
      <c r="HT101" s="215"/>
      <c r="HU101" s="215"/>
      <c r="HV101" s="215"/>
      <c r="HW101" s="215"/>
      <c r="HX101" s="215"/>
      <c r="HY101" s="215"/>
      <c r="HZ101" s="215"/>
      <c r="IA101" s="215"/>
      <c r="IB101" s="215"/>
      <c r="IC101" s="215"/>
      <c r="ID101" s="215"/>
      <c r="IE101" s="215"/>
      <c r="IF101" s="215"/>
      <c r="IG101" s="215"/>
      <c r="IH101" s="215"/>
      <c r="II101" s="215"/>
      <c r="IJ101" s="215"/>
      <c r="IK101" s="215"/>
      <c r="IL101" s="215"/>
      <c r="IM101" s="215"/>
      <c r="IN101" s="215"/>
      <c r="IO101" s="215"/>
      <c r="IP101" s="215"/>
      <c r="IQ101" s="215"/>
      <c r="IR101" s="215"/>
      <c r="IS101" s="215"/>
      <c r="IT101" s="215"/>
      <c r="IU101" s="215"/>
      <c r="IV101" s="215"/>
      <c r="IW101" s="215"/>
      <c r="IX101" s="215"/>
      <c r="IY101" s="215"/>
      <c r="IZ101" s="215"/>
      <c r="JA101" s="215"/>
      <c r="JB101" s="215"/>
      <c r="JC101" s="215"/>
      <c r="JD101" s="215"/>
      <c r="JE101" s="215"/>
      <c r="JF101" s="215"/>
      <c r="JG101" s="215"/>
      <c r="JH101" s="215"/>
      <c r="JI101" s="215"/>
      <c r="JJ101" s="215"/>
      <c r="JK101" s="215"/>
      <c r="JL101" s="215"/>
      <c r="JM101" s="215"/>
      <c r="JN101" s="215"/>
      <c r="JO101" s="215"/>
      <c r="JP101" s="215"/>
      <c r="JQ101" s="215"/>
      <c r="JR101" s="215"/>
      <c r="JS101" s="215"/>
      <c r="JT101" s="215"/>
      <c r="JU101" s="215"/>
      <c r="JV101" s="215"/>
      <c r="JW101" s="215"/>
      <c r="JX101" s="215"/>
      <c r="JY101" s="215"/>
      <c r="JZ101" s="215"/>
      <c r="KA101" s="215"/>
      <c r="KB101" s="215"/>
      <c r="KC101" s="215"/>
      <c r="KD101" s="215"/>
      <c r="KE101" s="215"/>
      <c r="KF101" s="215"/>
      <c r="KG101" s="215"/>
      <c r="KH101" s="215"/>
      <c r="KI101" s="215"/>
      <c r="KJ101" s="215"/>
      <c r="KK101" s="215"/>
      <c r="KL101" s="215"/>
    </row>
    <row r="102" spans="1:298" s="216" customFormat="1" ht="12.75" x14ac:dyDescent="0.2">
      <c r="A102" s="152"/>
      <c r="B102" s="152"/>
      <c r="C102" s="152"/>
      <c r="D102" s="152"/>
      <c r="E102" s="152"/>
      <c r="F102" s="152"/>
      <c r="G102" s="152"/>
      <c r="H102" s="152"/>
      <c r="I102" s="152"/>
      <c r="J102" s="152"/>
      <c r="K102" s="152"/>
      <c r="L102" s="152"/>
      <c r="M102" s="152"/>
      <c r="N102" s="152"/>
      <c r="O102" s="152"/>
      <c r="P102" s="186"/>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c r="BV102" s="215"/>
      <c r="BW102" s="215"/>
      <c r="BX102" s="215"/>
      <c r="BY102" s="215"/>
      <c r="BZ102" s="215"/>
      <c r="CA102" s="215"/>
      <c r="CB102" s="215"/>
      <c r="CC102" s="215"/>
      <c r="CD102" s="215"/>
      <c r="CE102" s="215"/>
      <c r="CF102" s="215"/>
      <c r="CG102" s="215"/>
      <c r="CH102" s="215"/>
      <c r="CI102" s="215"/>
      <c r="CJ102" s="215"/>
      <c r="CK102" s="215"/>
      <c r="CL102" s="215"/>
      <c r="CM102" s="215"/>
      <c r="CN102" s="215"/>
      <c r="CO102" s="215"/>
      <c r="CP102" s="215"/>
      <c r="CQ102" s="215"/>
      <c r="CR102" s="215"/>
      <c r="CS102" s="215"/>
      <c r="CT102" s="215"/>
      <c r="CU102" s="215"/>
      <c r="CV102" s="215"/>
      <c r="CW102" s="215"/>
      <c r="CX102" s="215"/>
      <c r="CY102" s="215"/>
      <c r="CZ102" s="215"/>
      <c r="DA102" s="215"/>
      <c r="DB102" s="215"/>
      <c r="DC102" s="215"/>
      <c r="DD102" s="215"/>
      <c r="DE102" s="215"/>
      <c r="DF102" s="215"/>
      <c r="DG102" s="215"/>
      <c r="DH102" s="215"/>
      <c r="DI102" s="215"/>
      <c r="DJ102" s="215"/>
      <c r="DK102" s="215"/>
      <c r="DL102" s="215"/>
      <c r="DM102" s="215"/>
      <c r="DN102" s="215"/>
      <c r="DO102" s="215"/>
      <c r="DP102" s="215"/>
      <c r="DQ102" s="215"/>
      <c r="DR102" s="215"/>
      <c r="DS102" s="215"/>
      <c r="DT102" s="215"/>
      <c r="DU102" s="215"/>
      <c r="DV102" s="215"/>
      <c r="DW102" s="215"/>
      <c r="DX102" s="215"/>
      <c r="DY102" s="215"/>
      <c r="DZ102" s="215"/>
      <c r="EA102" s="215"/>
      <c r="EB102" s="215"/>
      <c r="EC102" s="215"/>
      <c r="ED102" s="215"/>
      <c r="EE102" s="215"/>
      <c r="EF102" s="215"/>
      <c r="EG102" s="215"/>
      <c r="EH102" s="215"/>
      <c r="EI102" s="215"/>
      <c r="EJ102" s="215"/>
      <c r="EK102" s="215"/>
      <c r="EL102" s="215"/>
      <c r="EM102" s="215"/>
      <c r="EN102" s="215"/>
      <c r="EO102" s="215"/>
      <c r="EP102" s="215"/>
      <c r="EQ102" s="215"/>
      <c r="ER102" s="215"/>
      <c r="ES102" s="215"/>
      <c r="ET102" s="215"/>
      <c r="EU102" s="215"/>
      <c r="EV102" s="215"/>
      <c r="EW102" s="215"/>
      <c r="EX102" s="215"/>
      <c r="EY102" s="215"/>
      <c r="EZ102" s="215"/>
      <c r="FA102" s="215"/>
      <c r="FB102" s="215"/>
      <c r="FC102" s="215"/>
      <c r="FD102" s="215"/>
      <c r="FE102" s="215"/>
      <c r="FF102" s="215"/>
      <c r="FG102" s="215"/>
      <c r="FH102" s="215"/>
      <c r="FI102" s="215"/>
      <c r="FJ102" s="215"/>
      <c r="FK102" s="215"/>
      <c r="FL102" s="215"/>
      <c r="FM102" s="215"/>
      <c r="FN102" s="215"/>
      <c r="FO102" s="215"/>
      <c r="FP102" s="215"/>
      <c r="FQ102" s="215"/>
      <c r="FR102" s="215"/>
      <c r="FS102" s="215"/>
      <c r="FT102" s="215"/>
      <c r="FU102" s="215"/>
      <c r="FV102" s="215"/>
      <c r="FW102" s="215"/>
      <c r="FX102" s="215"/>
      <c r="FY102" s="215"/>
      <c r="FZ102" s="215"/>
      <c r="GA102" s="215"/>
      <c r="GB102" s="215"/>
      <c r="GC102" s="215"/>
      <c r="GD102" s="215"/>
      <c r="GE102" s="215"/>
      <c r="GF102" s="215"/>
      <c r="GG102" s="215"/>
      <c r="GH102" s="215"/>
      <c r="GI102" s="215"/>
      <c r="GJ102" s="215"/>
      <c r="GK102" s="215"/>
      <c r="GL102" s="215"/>
      <c r="GM102" s="215"/>
      <c r="GN102" s="215"/>
      <c r="GO102" s="215"/>
      <c r="GP102" s="215"/>
      <c r="GQ102" s="215"/>
      <c r="GR102" s="215"/>
      <c r="GS102" s="215"/>
      <c r="GT102" s="215"/>
      <c r="GU102" s="215"/>
      <c r="GV102" s="215"/>
      <c r="GW102" s="215"/>
      <c r="GX102" s="215"/>
      <c r="GY102" s="215"/>
      <c r="GZ102" s="215"/>
      <c r="HA102" s="215"/>
      <c r="HB102" s="215"/>
      <c r="HC102" s="215"/>
      <c r="HD102" s="215"/>
      <c r="HE102" s="215"/>
      <c r="HF102" s="215"/>
      <c r="HG102" s="215"/>
      <c r="HH102" s="215"/>
      <c r="HI102" s="215"/>
      <c r="HJ102" s="215"/>
      <c r="HK102" s="215"/>
      <c r="HL102" s="215"/>
      <c r="HM102" s="215"/>
      <c r="HN102" s="215"/>
      <c r="HO102" s="215"/>
      <c r="HP102" s="215"/>
      <c r="HQ102" s="215"/>
      <c r="HR102" s="215"/>
      <c r="HS102" s="215"/>
      <c r="HT102" s="215"/>
      <c r="HU102" s="215"/>
      <c r="HV102" s="215"/>
      <c r="HW102" s="215"/>
      <c r="HX102" s="215"/>
      <c r="HY102" s="215"/>
      <c r="HZ102" s="215"/>
      <c r="IA102" s="215"/>
      <c r="IB102" s="215"/>
      <c r="IC102" s="215"/>
      <c r="ID102" s="215"/>
      <c r="IE102" s="215"/>
      <c r="IF102" s="215"/>
      <c r="IG102" s="215"/>
      <c r="IH102" s="215"/>
      <c r="II102" s="215"/>
      <c r="IJ102" s="215"/>
      <c r="IK102" s="215"/>
      <c r="IL102" s="215"/>
      <c r="IM102" s="215"/>
      <c r="IN102" s="215"/>
      <c r="IO102" s="215"/>
      <c r="IP102" s="215"/>
      <c r="IQ102" s="215"/>
      <c r="IR102" s="215"/>
      <c r="IS102" s="215"/>
      <c r="IT102" s="215"/>
      <c r="IU102" s="215"/>
      <c r="IV102" s="215"/>
      <c r="IW102" s="215"/>
      <c r="IX102" s="215"/>
      <c r="IY102" s="215"/>
      <c r="IZ102" s="215"/>
      <c r="JA102" s="215"/>
      <c r="JB102" s="215"/>
      <c r="JC102" s="215"/>
      <c r="JD102" s="215"/>
      <c r="JE102" s="215"/>
      <c r="JF102" s="215"/>
      <c r="JG102" s="215"/>
      <c r="JH102" s="215"/>
      <c r="JI102" s="215"/>
      <c r="JJ102" s="215"/>
      <c r="JK102" s="215"/>
      <c r="JL102" s="215"/>
      <c r="JM102" s="215"/>
      <c r="JN102" s="215"/>
      <c r="JO102" s="215"/>
      <c r="JP102" s="215"/>
      <c r="JQ102" s="215"/>
      <c r="JR102" s="215"/>
      <c r="JS102" s="215"/>
      <c r="JT102" s="215"/>
      <c r="JU102" s="215"/>
      <c r="JV102" s="215"/>
      <c r="JW102" s="215"/>
      <c r="JX102" s="215"/>
      <c r="JY102" s="215"/>
      <c r="JZ102" s="215"/>
      <c r="KA102" s="215"/>
      <c r="KB102" s="215"/>
      <c r="KC102" s="215"/>
      <c r="KD102" s="215"/>
      <c r="KE102" s="215"/>
      <c r="KF102" s="215"/>
      <c r="KG102" s="215"/>
      <c r="KH102" s="215"/>
      <c r="KI102" s="215"/>
      <c r="KJ102" s="215"/>
      <c r="KK102" s="215"/>
      <c r="KL102" s="215"/>
    </row>
    <row r="103" spans="1:298" s="216" customFormat="1" ht="12.75" x14ac:dyDescent="0.2">
      <c r="A103" s="152"/>
      <c r="B103" s="152"/>
      <c r="C103" s="152"/>
      <c r="D103" s="152"/>
      <c r="E103" s="152"/>
      <c r="F103" s="152"/>
      <c r="G103" s="152"/>
      <c r="H103" s="152"/>
      <c r="I103" s="152"/>
      <c r="J103" s="152"/>
      <c r="K103" s="152"/>
      <c r="L103" s="152"/>
      <c r="M103" s="152"/>
      <c r="N103" s="152"/>
      <c r="O103" s="152"/>
      <c r="P103" s="186"/>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c r="CG103" s="215"/>
      <c r="CH103" s="215"/>
      <c r="CI103" s="215"/>
      <c r="CJ103" s="215"/>
      <c r="CK103" s="215"/>
      <c r="CL103" s="215"/>
      <c r="CM103" s="215"/>
      <c r="CN103" s="215"/>
      <c r="CO103" s="215"/>
      <c r="CP103" s="215"/>
      <c r="CQ103" s="215"/>
      <c r="CR103" s="215"/>
      <c r="CS103" s="215"/>
      <c r="CT103" s="215"/>
      <c r="CU103" s="215"/>
      <c r="CV103" s="215"/>
      <c r="CW103" s="215"/>
      <c r="CX103" s="215"/>
      <c r="CY103" s="215"/>
      <c r="CZ103" s="215"/>
      <c r="DA103" s="215"/>
      <c r="DB103" s="215"/>
      <c r="DC103" s="215"/>
      <c r="DD103" s="215"/>
      <c r="DE103" s="215"/>
      <c r="DF103" s="215"/>
      <c r="DG103" s="215"/>
      <c r="DH103" s="215"/>
      <c r="DI103" s="215"/>
      <c r="DJ103" s="215"/>
      <c r="DK103" s="215"/>
      <c r="DL103" s="215"/>
      <c r="DM103" s="215"/>
      <c r="DN103" s="215"/>
      <c r="DO103" s="215"/>
      <c r="DP103" s="215"/>
      <c r="DQ103" s="215"/>
      <c r="DR103" s="215"/>
      <c r="DS103" s="215"/>
      <c r="DT103" s="215"/>
      <c r="DU103" s="215"/>
      <c r="DV103" s="215"/>
      <c r="DW103" s="215"/>
      <c r="DX103" s="215"/>
      <c r="DY103" s="215"/>
      <c r="DZ103" s="215"/>
      <c r="EA103" s="215"/>
      <c r="EB103" s="215"/>
      <c r="EC103" s="215"/>
      <c r="ED103" s="215"/>
      <c r="EE103" s="215"/>
      <c r="EF103" s="215"/>
      <c r="EG103" s="215"/>
      <c r="EH103" s="215"/>
      <c r="EI103" s="215"/>
      <c r="EJ103" s="215"/>
      <c r="EK103" s="215"/>
      <c r="EL103" s="215"/>
      <c r="EM103" s="215"/>
      <c r="EN103" s="215"/>
      <c r="EO103" s="215"/>
      <c r="EP103" s="215"/>
      <c r="EQ103" s="215"/>
      <c r="ER103" s="215"/>
      <c r="ES103" s="215"/>
      <c r="ET103" s="215"/>
      <c r="EU103" s="215"/>
      <c r="EV103" s="215"/>
      <c r="EW103" s="215"/>
      <c r="EX103" s="215"/>
      <c r="EY103" s="215"/>
      <c r="EZ103" s="215"/>
      <c r="FA103" s="215"/>
      <c r="FB103" s="215"/>
      <c r="FC103" s="215"/>
      <c r="FD103" s="215"/>
      <c r="FE103" s="215"/>
      <c r="FF103" s="215"/>
      <c r="FG103" s="215"/>
      <c r="FH103" s="215"/>
      <c r="FI103" s="215"/>
      <c r="FJ103" s="215"/>
      <c r="FK103" s="215"/>
      <c r="FL103" s="215"/>
      <c r="FM103" s="215"/>
      <c r="FN103" s="215"/>
      <c r="FO103" s="215"/>
      <c r="FP103" s="215"/>
      <c r="FQ103" s="215"/>
      <c r="FR103" s="215"/>
      <c r="FS103" s="215"/>
      <c r="FT103" s="215"/>
      <c r="FU103" s="215"/>
      <c r="FV103" s="215"/>
      <c r="FW103" s="215"/>
      <c r="FX103" s="215"/>
      <c r="FY103" s="215"/>
      <c r="FZ103" s="215"/>
      <c r="GA103" s="215"/>
      <c r="GB103" s="215"/>
      <c r="GC103" s="215"/>
      <c r="GD103" s="215"/>
      <c r="GE103" s="215"/>
      <c r="GF103" s="215"/>
      <c r="GG103" s="215"/>
      <c r="GH103" s="215"/>
      <c r="GI103" s="215"/>
      <c r="GJ103" s="215"/>
      <c r="GK103" s="215"/>
      <c r="GL103" s="215"/>
      <c r="GM103" s="215"/>
      <c r="GN103" s="215"/>
      <c r="GO103" s="215"/>
      <c r="GP103" s="215"/>
      <c r="GQ103" s="215"/>
      <c r="GR103" s="215"/>
      <c r="GS103" s="215"/>
      <c r="GT103" s="215"/>
      <c r="GU103" s="215"/>
      <c r="GV103" s="215"/>
      <c r="GW103" s="215"/>
      <c r="GX103" s="215"/>
      <c r="GY103" s="215"/>
      <c r="GZ103" s="215"/>
      <c r="HA103" s="215"/>
      <c r="HB103" s="215"/>
      <c r="HC103" s="215"/>
      <c r="HD103" s="215"/>
      <c r="HE103" s="215"/>
      <c r="HF103" s="215"/>
      <c r="HG103" s="215"/>
      <c r="HH103" s="215"/>
      <c r="HI103" s="215"/>
      <c r="HJ103" s="215"/>
      <c r="HK103" s="215"/>
      <c r="HL103" s="215"/>
      <c r="HM103" s="215"/>
      <c r="HN103" s="215"/>
      <c r="HO103" s="215"/>
      <c r="HP103" s="215"/>
      <c r="HQ103" s="215"/>
      <c r="HR103" s="215"/>
      <c r="HS103" s="215"/>
      <c r="HT103" s="215"/>
      <c r="HU103" s="215"/>
      <c r="HV103" s="215"/>
      <c r="HW103" s="215"/>
      <c r="HX103" s="215"/>
      <c r="HY103" s="215"/>
      <c r="HZ103" s="215"/>
      <c r="IA103" s="215"/>
      <c r="IB103" s="215"/>
      <c r="IC103" s="215"/>
      <c r="ID103" s="215"/>
      <c r="IE103" s="215"/>
      <c r="IF103" s="215"/>
      <c r="IG103" s="215"/>
      <c r="IH103" s="215"/>
      <c r="II103" s="215"/>
      <c r="IJ103" s="215"/>
      <c r="IK103" s="215"/>
      <c r="IL103" s="215"/>
      <c r="IM103" s="215"/>
      <c r="IN103" s="215"/>
      <c r="IO103" s="215"/>
      <c r="IP103" s="215"/>
      <c r="IQ103" s="215"/>
      <c r="IR103" s="215"/>
      <c r="IS103" s="215"/>
      <c r="IT103" s="215"/>
      <c r="IU103" s="215"/>
      <c r="IV103" s="215"/>
      <c r="IW103" s="215"/>
      <c r="IX103" s="215"/>
      <c r="IY103" s="215"/>
      <c r="IZ103" s="215"/>
      <c r="JA103" s="215"/>
      <c r="JB103" s="215"/>
      <c r="JC103" s="215"/>
      <c r="JD103" s="215"/>
      <c r="JE103" s="215"/>
      <c r="JF103" s="215"/>
      <c r="JG103" s="215"/>
      <c r="JH103" s="215"/>
      <c r="JI103" s="215"/>
      <c r="JJ103" s="215"/>
      <c r="JK103" s="215"/>
      <c r="JL103" s="215"/>
      <c r="JM103" s="215"/>
      <c r="JN103" s="215"/>
      <c r="JO103" s="215"/>
      <c r="JP103" s="215"/>
      <c r="JQ103" s="215"/>
      <c r="JR103" s="215"/>
      <c r="JS103" s="215"/>
      <c r="JT103" s="215"/>
      <c r="JU103" s="215"/>
      <c r="JV103" s="215"/>
      <c r="JW103" s="215"/>
      <c r="JX103" s="215"/>
      <c r="JY103" s="215"/>
      <c r="JZ103" s="215"/>
      <c r="KA103" s="215"/>
      <c r="KB103" s="215"/>
      <c r="KC103" s="215"/>
      <c r="KD103" s="215"/>
      <c r="KE103" s="215"/>
      <c r="KF103" s="215"/>
      <c r="KG103" s="215"/>
      <c r="KH103" s="215"/>
      <c r="KI103" s="215"/>
      <c r="KJ103" s="215"/>
      <c r="KK103" s="215"/>
      <c r="KL103" s="215"/>
    </row>
    <row r="104" spans="1:298" s="216" customFormat="1" ht="12.75" x14ac:dyDescent="0.2">
      <c r="A104" s="152"/>
      <c r="B104" s="152"/>
      <c r="C104" s="152"/>
      <c r="D104" s="152"/>
      <c r="E104" s="152"/>
      <c r="F104" s="152"/>
      <c r="G104" s="152"/>
      <c r="H104" s="152"/>
      <c r="I104" s="152"/>
      <c r="J104" s="152"/>
      <c r="K104" s="152"/>
      <c r="L104" s="152"/>
      <c r="M104" s="152"/>
      <c r="N104" s="152"/>
      <c r="O104" s="152"/>
      <c r="P104" s="186"/>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c r="BT104" s="215"/>
      <c r="BU104" s="215"/>
      <c r="BV104" s="215"/>
      <c r="BW104" s="215"/>
      <c r="BX104" s="215"/>
      <c r="BY104" s="215"/>
      <c r="BZ104" s="215"/>
      <c r="CA104" s="215"/>
      <c r="CB104" s="215"/>
      <c r="CC104" s="215"/>
      <c r="CD104" s="215"/>
      <c r="CE104" s="215"/>
      <c r="CF104" s="215"/>
      <c r="CG104" s="215"/>
      <c r="CH104" s="215"/>
      <c r="CI104" s="215"/>
      <c r="CJ104" s="215"/>
      <c r="CK104" s="215"/>
      <c r="CL104" s="215"/>
      <c r="CM104" s="215"/>
      <c r="CN104" s="215"/>
      <c r="CO104" s="215"/>
      <c r="CP104" s="215"/>
      <c r="CQ104" s="215"/>
      <c r="CR104" s="215"/>
      <c r="CS104" s="215"/>
      <c r="CT104" s="215"/>
      <c r="CU104" s="215"/>
      <c r="CV104" s="215"/>
      <c r="CW104" s="215"/>
      <c r="CX104" s="215"/>
      <c r="CY104" s="215"/>
      <c r="CZ104" s="215"/>
      <c r="DA104" s="215"/>
      <c r="DB104" s="215"/>
      <c r="DC104" s="215"/>
      <c r="DD104" s="215"/>
      <c r="DE104" s="215"/>
      <c r="DF104" s="215"/>
      <c r="DG104" s="215"/>
      <c r="DH104" s="215"/>
      <c r="DI104" s="215"/>
      <c r="DJ104" s="215"/>
      <c r="DK104" s="215"/>
      <c r="DL104" s="215"/>
      <c r="DM104" s="215"/>
      <c r="DN104" s="215"/>
      <c r="DO104" s="215"/>
      <c r="DP104" s="215"/>
      <c r="DQ104" s="215"/>
      <c r="DR104" s="215"/>
      <c r="DS104" s="215"/>
      <c r="DT104" s="215"/>
      <c r="DU104" s="215"/>
      <c r="DV104" s="215"/>
      <c r="DW104" s="215"/>
      <c r="DX104" s="215"/>
      <c r="DY104" s="215"/>
      <c r="DZ104" s="215"/>
      <c r="EA104" s="215"/>
      <c r="EB104" s="215"/>
      <c r="EC104" s="215"/>
      <c r="ED104" s="215"/>
      <c r="EE104" s="215"/>
      <c r="EF104" s="215"/>
      <c r="EG104" s="215"/>
      <c r="EH104" s="215"/>
      <c r="EI104" s="215"/>
      <c r="EJ104" s="215"/>
      <c r="EK104" s="215"/>
      <c r="EL104" s="215"/>
      <c r="EM104" s="215"/>
      <c r="EN104" s="215"/>
      <c r="EO104" s="215"/>
      <c r="EP104" s="215"/>
      <c r="EQ104" s="215"/>
      <c r="ER104" s="215"/>
      <c r="ES104" s="215"/>
      <c r="ET104" s="215"/>
      <c r="EU104" s="215"/>
      <c r="EV104" s="215"/>
      <c r="EW104" s="215"/>
      <c r="EX104" s="215"/>
      <c r="EY104" s="215"/>
      <c r="EZ104" s="215"/>
      <c r="FA104" s="215"/>
      <c r="FB104" s="215"/>
      <c r="FC104" s="215"/>
      <c r="FD104" s="215"/>
      <c r="FE104" s="215"/>
      <c r="FF104" s="215"/>
      <c r="FG104" s="215"/>
      <c r="FH104" s="215"/>
      <c r="FI104" s="215"/>
      <c r="FJ104" s="215"/>
      <c r="FK104" s="215"/>
      <c r="FL104" s="215"/>
      <c r="FM104" s="215"/>
      <c r="FN104" s="215"/>
      <c r="FO104" s="215"/>
      <c r="FP104" s="215"/>
      <c r="FQ104" s="215"/>
      <c r="FR104" s="215"/>
      <c r="FS104" s="215"/>
      <c r="FT104" s="215"/>
      <c r="FU104" s="215"/>
      <c r="FV104" s="215"/>
      <c r="FW104" s="215"/>
      <c r="FX104" s="215"/>
      <c r="FY104" s="215"/>
      <c r="FZ104" s="215"/>
      <c r="GA104" s="215"/>
      <c r="GB104" s="215"/>
      <c r="GC104" s="215"/>
      <c r="GD104" s="215"/>
      <c r="GE104" s="215"/>
      <c r="GF104" s="215"/>
      <c r="GG104" s="215"/>
      <c r="GH104" s="215"/>
      <c r="GI104" s="215"/>
      <c r="GJ104" s="215"/>
      <c r="GK104" s="215"/>
      <c r="GL104" s="215"/>
      <c r="GM104" s="215"/>
      <c r="GN104" s="215"/>
      <c r="GO104" s="215"/>
      <c r="GP104" s="215"/>
      <c r="GQ104" s="215"/>
      <c r="GR104" s="215"/>
      <c r="GS104" s="215"/>
      <c r="GT104" s="215"/>
      <c r="GU104" s="215"/>
      <c r="GV104" s="215"/>
      <c r="GW104" s="215"/>
      <c r="GX104" s="215"/>
      <c r="GY104" s="215"/>
      <c r="GZ104" s="215"/>
      <c r="HA104" s="215"/>
      <c r="HB104" s="215"/>
      <c r="HC104" s="215"/>
      <c r="HD104" s="215"/>
      <c r="HE104" s="215"/>
      <c r="HF104" s="215"/>
      <c r="HG104" s="215"/>
      <c r="HH104" s="215"/>
      <c r="HI104" s="215"/>
      <c r="HJ104" s="215"/>
      <c r="HK104" s="215"/>
      <c r="HL104" s="215"/>
      <c r="HM104" s="215"/>
      <c r="HN104" s="215"/>
      <c r="HO104" s="215"/>
      <c r="HP104" s="215"/>
      <c r="HQ104" s="215"/>
      <c r="HR104" s="215"/>
      <c r="HS104" s="215"/>
      <c r="HT104" s="215"/>
      <c r="HU104" s="215"/>
      <c r="HV104" s="215"/>
      <c r="HW104" s="215"/>
      <c r="HX104" s="215"/>
      <c r="HY104" s="215"/>
      <c r="HZ104" s="215"/>
      <c r="IA104" s="215"/>
      <c r="IB104" s="215"/>
      <c r="IC104" s="215"/>
      <c r="ID104" s="215"/>
      <c r="IE104" s="215"/>
      <c r="IF104" s="215"/>
      <c r="IG104" s="215"/>
      <c r="IH104" s="215"/>
      <c r="II104" s="215"/>
      <c r="IJ104" s="215"/>
      <c r="IK104" s="215"/>
      <c r="IL104" s="215"/>
      <c r="IM104" s="215"/>
      <c r="IN104" s="215"/>
      <c r="IO104" s="215"/>
      <c r="IP104" s="215"/>
      <c r="IQ104" s="215"/>
      <c r="IR104" s="215"/>
      <c r="IS104" s="215"/>
      <c r="IT104" s="215"/>
      <c r="IU104" s="215"/>
      <c r="IV104" s="215"/>
      <c r="IW104" s="215"/>
      <c r="IX104" s="215"/>
      <c r="IY104" s="215"/>
      <c r="IZ104" s="215"/>
      <c r="JA104" s="215"/>
      <c r="JB104" s="215"/>
      <c r="JC104" s="215"/>
      <c r="JD104" s="215"/>
      <c r="JE104" s="215"/>
      <c r="JF104" s="215"/>
      <c r="JG104" s="215"/>
      <c r="JH104" s="215"/>
      <c r="JI104" s="215"/>
      <c r="JJ104" s="215"/>
      <c r="JK104" s="215"/>
      <c r="JL104" s="215"/>
      <c r="JM104" s="215"/>
      <c r="JN104" s="215"/>
      <c r="JO104" s="215"/>
      <c r="JP104" s="215"/>
      <c r="JQ104" s="215"/>
      <c r="JR104" s="215"/>
      <c r="JS104" s="215"/>
      <c r="JT104" s="215"/>
      <c r="JU104" s="215"/>
      <c r="JV104" s="215"/>
      <c r="JW104" s="215"/>
      <c r="JX104" s="215"/>
      <c r="JY104" s="215"/>
      <c r="JZ104" s="215"/>
      <c r="KA104" s="215"/>
      <c r="KB104" s="215"/>
      <c r="KC104" s="215"/>
      <c r="KD104" s="215"/>
      <c r="KE104" s="215"/>
      <c r="KF104" s="215"/>
      <c r="KG104" s="215"/>
      <c r="KH104" s="215"/>
      <c r="KI104" s="215"/>
      <c r="KJ104" s="215"/>
      <c r="KK104" s="215"/>
      <c r="KL104" s="215"/>
    </row>
    <row r="105" spans="1:298" s="216" customFormat="1" ht="12.75" x14ac:dyDescent="0.2">
      <c r="A105" s="152"/>
      <c r="B105" s="152"/>
      <c r="C105" s="152"/>
      <c r="D105" s="152"/>
      <c r="E105" s="152"/>
      <c r="F105" s="152"/>
      <c r="G105" s="152"/>
      <c r="H105" s="152"/>
      <c r="I105" s="152"/>
      <c r="J105" s="152"/>
      <c r="K105" s="152"/>
      <c r="L105" s="152"/>
      <c r="M105" s="152"/>
      <c r="N105" s="152"/>
      <c r="O105" s="152"/>
      <c r="P105" s="186"/>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c r="EB105" s="215"/>
      <c r="EC105" s="215"/>
      <c r="ED105" s="215"/>
      <c r="EE105" s="215"/>
      <c r="EF105" s="215"/>
      <c r="EG105" s="215"/>
      <c r="EH105" s="215"/>
      <c r="EI105" s="215"/>
      <c r="EJ105" s="215"/>
      <c r="EK105" s="215"/>
      <c r="EL105" s="215"/>
      <c r="EM105" s="215"/>
      <c r="EN105" s="215"/>
      <c r="EO105" s="215"/>
      <c r="EP105" s="215"/>
      <c r="EQ105" s="215"/>
      <c r="ER105" s="215"/>
      <c r="ES105" s="215"/>
      <c r="ET105" s="215"/>
      <c r="EU105" s="215"/>
      <c r="EV105" s="215"/>
      <c r="EW105" s="215"/>
      <c r="EX105" s="215"/>
      <c r="EY105" s="215"/>
      <c r="EZ105" s="215"/>
      <c r="FA105" s="215"/>
      <c r="FB105" s="215"/>
      <c r="FC105" s="215"/>
      <c r="FD105" s="215"/>
      <c r="FE105" s="215"/>
      <c r="FF105" s="215"/>
      <c r="FG105" s="215"/>
      <c r="FH105" s="215"/>
      <c r="FI105" s="215"/>
      <c r="FJ105" s="215"/>
      <c r="FK105" s="215"/>
      <c r="FL105" s="215"/>
      <c r="FM105" s="215"/>
      <c r="FN105" s="215"/>
      <c r="FO105" s="215"/>
      <c r="FP105" s="215"/>
      <c r="FQ105" s="215"/>
      <c r="FR105" s="215"/>
      <c r="FS105" s="215"/>
      <c r="FT105" s="215"/>
      <c r="FU105" s="215"/>
      <c r="FV105" s="215"/>
      <c r="FW105" s="215"/>
      <c r="FX105" s="215"/>
      <c r="FY105" s="215"/>
      <c r="FZ105" s="215"/>
      <c r="GA105" s="215"/>
      <c r="GB105" s="215"/>
      <c r="GC105" s="215"/>
      <c r="GD105" s="215"/>
      <c r="GE105" s="215"/>
      <c r="GF105" s="215"/>
      <c r="GG105" s="215"/>
      <c r="GH105" s="215"/>
      <c r="GI105" s="215"/>
      <c r="GJ105" s="215"/>
      <c r="GK105" s="215"/>
      <c r="GL105" s="215"/>
      <c r="GM105" s="215"/>
      <c r="GN105" s="215"/>
      <c r="GO105" s="215"/>
      <c r="GP105" s="215"/>
      <c r="GQ105" s="215"/>
      <c r="GR105" s="215"/>
      <c r="GS105" s="215"/>
      <c r="GT105" s="215"/>
      <c r="GU105" s="215"/>
      <c r="GV105" s="215"/>
      <c r="GW105" s="215"/>
      <c r="GX105" s="215"/>
      <c r="GY105" s="215"/>
      <c r="GZ105" s="215"/>
      <c r="HA105" s="215"/>
      <c r="HB105" s="215"/>
      <c r="HC105" s="215"/>
      <c r="HD105" s="215"/>
      <c r="HE105" s="215"/>
      <c r="HF105" s="215"/>
      <c r="HG105" s="215"/>
      <c r="HH105" s="215"/>
      <c r="HI105" s="215"/>
      <c r="HJ105" s="215"/>
      <c r="HK105" s="215"/>
      <c r="HL105" s="215"/>
      <c r="HM105" s="215"/>
      <c r="HN105" s="215"/>
      <c r="HO105" s="215"/>
      <c r="HP105" s="215"/>
      <c r="HQ105" s="215"/>
      <c r="HR105" s="215"/>
      <c r="HS105" s="215"/>
      <c r="HT105" s="215"/>
      <c r="HU105" s="215"/>
      <c r="HV105" s="215"/>
      <c r="HW105" s="215"/>
      <c r="HX105" s="215"/>
      <c r="HY105" s="215"/>
      <c r="HZ105" s="215"/>
      <c r="IA105" s="215"/>
      <c r="IB105" s="215"/>
      <c r="IC105" s="215"/>
      <c r="ID105" s="215"/>
      <c r="IE105" s="215"/>
      <c r="IF105" s="215"/>
      <c r="IG105" s="215"/>
      <c r="IH105" s="215"/>
      <c r="II105" s="215"/>
      <c r="IJ105" s="215"/>
      <c r="IK105" s="215"/>
      <c r="IL105" s="215"/>
      <c r="IM105" s="215"/>
      <c r="IN105" s="215"/>
      <c r="IO105" s="215"/>
      <c r="IP105" s="215"/>
      <c r="IQ105" s="215"/>
      <c r="IR105" s="215"/>
      <c r="IS105" s="215"/>
      <c r="IT105" s="215"/>
      <c r="IU105" s="215"/>
      <c r="IV105" s="215"/>
      <c r="IW105" s="215"/>
      <c r="IX105" s="215"/>
      <c r="IY105" s="215"/>
      <c r="IZ105" s="215"/>
      <c r="JA105" s="215"/>
      <c r="JB105" s="215"/>
      <c r="JC105" s="215"/>
      <c r="JD105" s="215"/>
      <c r="JE105" s="215"/>
      <c r="JF105" s="215"/>
      <c r="JG105" s="215"/>
      <c r="JH105" s="215"/>
      <c r="JI105" s="215"/>
      <c r="JJ105" s="215"/>
      <c r="JK105" s="215"/>
      <c r="JL105" s="215"/>
      <c r="JM105" s="215"/>
      <c r="JN105" s="215"/>
      <c r="JO105" s="215"/>
      <c r="JP105" s="215"/>
      <c r="JQ105" s="215"/>
      <c r="JR105" s="215"/>
      <c r="JS105" s="215"/>
      <c r="JT105" s="215"/>
      <c r="JU105" s="215"/>
      <c r="JV105" s="215"/>
      <c r="JW105" s="215"/>
      <c r="JX105" s="215"/>
      <c r="JY105" s="215"/>
      <c r="JZ105" s="215"/>
      <c r="KA105" s="215"/>
      <c r="KB105" s="215"/>
      <c r="KC105" s="215"/>
      <c r="KD105" s="215"/>
      <c r="KE105" s="215"/>
      <c r="KF105" s="215"/>
      <c r="KG105" s="215"/>
      <c r="KH105" s="215"/>
      <c r="KI105" s="215"/>
      <c r="KJ105" s="215"/>
      <c r="KK105" s="215"/>
      <c r="KL105" s="215"/>
    </row>
    <row r="106" spans="1:298" s="216" customFormat="1" ht="12.75" x14ac:dyDescent="0.2">
      <c r="A106" s="152"/>
      <c r="B106" s="152"/>
      <c r="C106" s="152"/>
      <c r="D106" s="152"/>
      <c r="E106" s="152"/>
      <c r="F106" s="152"/>
      <c r="G106" s="152"/>
      <c r="H106" s="152"/>
      <c r="I106" s="152"/>
      <c r="J106" s="152"/>
      <c r="K106" s="152"/>
      <c r="L106" s="152"/>
      <c r="M106" s="152"/>
      <c r="N106" s="152"/>
      <c r="O106" s="152"/>
      <c r="P106" s="186"/>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c r="EB106" s="215"/>
      <c r="EC106" s="215"/>
      <c r="ED106" s="215"/>
      <c r="EE106" s="215"/>
      <c r="EF106" s="215"/>
      <c r="EG106" s="215"/>
      <c r="EH106" s="215"/>
      <c r="EI106" s="215"/>
      <c r="EJ106" s="215"/>
      <c r="EK106" s="215"/>
      <c r="EL106" s="215"/>
      <c r="EM106" s="215"/>
      <c r="EN106" s="215"/>
      <c r="EO106" s="215"/>
      <c r="EP106" s="215"/>
      <c r="EQ106" s="215"/>
      <c r="ER106" s="215"/>
      <c r="ES106" s="215"/>
      <c r="ET106" s="215"/>
      <c r="EU106" s="215"/>
      <c r="EV106" s="215"/>
      <c r="EW106" s="215"/>
      <c r="EX106" s="215"/>
      <c r="EY106" s="215"/>
      <c r="EZ106" s="215"/>
      <c r="FA106" s="215"/>
      <c r="FB106" s="215"/>
      <c r="FC106" s="215"/>
      <c r="FD106" s="215"/>
      <c r="FE106" s="215"/>
      <c r="FF106" s="215"/>
      <c r="FG106" s="215"/>
      <c r="FH106" s="215"/>
      <c r="FI106" s="215"/>
      <c r="FJ106" s="215"/>
      <c r="FK106" s="215"/>
      <c r="FL106" s="215"/>
      <c r="FM106" s="215"/>
      <c r="FN106" s="215"/>
      <c r="FO106" s="215"/>
      <c r="FP106" s="215"/>
      <c r="FQ106" s="215"/>
      <c r="FR106" s="215"/>
      <c r="FS106" s="215"/>
      <c r="FT106" s="215"/>
      <c r="FU106" s="215"/>
      <c r="FV106" s="215"/>
      <c r="FW106" s="215"/>
      <c r="FX106" s="215"/>
      <c r="FY106" s="215"/>
      <c r="FZ106" s="215"/>
      <c r="GA106" s="215"/>
      <c r="GB106" s="215"/>
      <c r="GC106" s="215"/>
      <c r="GD106" s="215"/>
      <c r="GE106" s="215"/>
      <c r="GF106" s="215"/>
      <c r="GG106" s="215"/>
      <c r="GH106" s="215"/>
      <c r="GI106" s="215"/>
      <c r="GJ106" s="215"/>
      <c r="GK106" s="215"/>
      <c r="GL106" s="215"/>
      <c r="GM106" s="215"/>
      <c r="GN106" s="215"/>
      <c r="GO106" s="215"/>
      <c r="GP106" s="215"/>
      <c r="GQ106" s="215"/>
      <c r="GR106" s="215"/>
      <c r="GS106" s="215"/>
      <c r="GT106" s="215"/>
      <c r="GU106" s="215"/>
      <c r="GV106" s="215"/>
      <c r="GW106" s="215"/>
      <c r="GX106" s="215"/>
      <c r="GY106" s="215"/>
      <c r="GZ106" s="215"/>
      <c r="HA106" s="215"/>
      <c r="HB106" s="215"/>
      <c r="HC106" s="215"/>
      <c r="HD106" s="215"/>
      <c r="HE106" s="215"/>
      <c r="HF106" s="215"/>
      <c r="HG106" s="215"/>
      <c r="HH106" s="215"/>
      <c r="HI106" s="215"/>
      <c r="HJ106" s="215"/>
      <c r="HK106" s="215"/>
      <c r="HL106" s="215"/>
      <c r="HM106" s="215"/>
      <c r="HN106" s="215"/>
      <c r="HO106" s="215"/>
      <c r="HP106" s="215"/>
      <c r="HQ106" s="215"/>
      <c r="HR106" s="215"/>
      <c r="HS106" s="215"/>
      <c r="HT106" s="215"/>
      <c r="HU106" s="215"/>
      <c r="HV106" s="215"/>
      <c r="HW106" s="215"/>
      <c r="HX106" s="215"/>
      <c r="HY106" s="215"/>
      <c r="HZ106" s="215"/>
      <c r="IA106" s="215"/>
      <c r="IB106" s="215"/>
      <c r="IC106" s="215"/>
      <c r="ID106" s="215"/>
      <c r="IE106" s="215"/>
      <c r="IF106" s="215"/>
      <c r="IG106" s="215"/>
      <c r="IH106" s="215"/>
      <c r="II106" s="215"/>
      <c r="IJ106" s="215"/>
      <c r="IK106" s="215"/>
      <c r="IL106" s="215"/>
      <c r="IM106" s="215"/>
      <c r="IN106" s="215"/>
      <c r="IO106" s="215"/>
      <c r="IP106" s="215"/>
      <c r="IQ106" s="215"/>
      <c r="IR106" s="215"/>
      <c r="IS106" s="215"/>
      <c r="IT106" s="215"/>
      <c r="IU106" s="215"/>
      <c r="IV106" s="215"/>
      <c r="IW106" s="215"/>
      <c r="IX106" s="215"/>
      <c r="IY106" s="215"/>
      <c r="IZ106" s="215"/>
      <c r="JA106" s="215"/>
      <c r="JB106" s="215"/>
      <c r="JC106" s="215"/>
      <c r="JD106" s="215"/>
      <c r="JE106" s="215"/>
      <c r="JF106" s="215"/>
      <c r="JG106" s="215"/>
      <c r="JH106" s="215"/>
      <c r="JI106" s="215"/>
      <c r="JJ106" s="215"/>
      <c r="JK106" s="215"/>
      <c r="JL106" s="215"/>
      <c r="JM106" s="215"/>
      <c r="JN106" s="215"/>
      <c r="JO106" s="215"/>
      <c r="JP106" s="215"/>
      <c r="JQ106" s="215"/>
      <c r="JR106" s="215"/>
      <c r="JS106" s="215"/>
      <c r="JT106" s="215"/>
      <c r="JU106" s="215"/>
      <c r="JV106" s="215"/>
      <c r="JW106" s="215"/>
      <c r="JX106" s="215"/>
      <c r="JY106" s="215"/>
      <c r="JZ106" s="215"/>
      <c r="KA106" s="215"/>
      <c r="KB106" s="215"/>
      <c r="KC106" s="215"/>
      <c r="KD106" s="215"/>
      <c r="KE106" s="215"/>
      <c r="KF106" s="215"/>
      <c r="KG106" s="215"/>
      <c r="KH106" s="215"/>
      <c r="KI106" s="215"/>
      <c r="KJ106" s="215"/>
      <c r="KK106" s="215"/>
      <c r="KL106" s="215"/>
    </row>
    <row r="107" spans="1:298" s="216" customFormat="1" ht="12.75" x14ac:dyDescent="0.2">
      <c r="A107" s="152"/>
      <c r="B107" s="152"/>
      <c r="C107" s="152"/>
      <c r="D107" s="152"/>
      <c r="E107" s="152"/>
      <c r="F107" s="152"/>
      <c r="G107" s="152"/>
      <c r="H107" s="152"/>
      <c r="I107" s="152"/>
      <c r="J107" s="152"/>
      <c r="K107" s="152"/>
      <c r="L107" s="152"/>
      <c r="M107" s="152"/>
      <c r="N107" s="152"/>
      <c r="O107" s="152"/>
      <c r="P107" s="186"/>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215"/>
      <c r="DQ107" s="215"/>
      <c r="DR107" s="215"/>
      <c r="DS107" s="215"/>
      <c r="DT107" s="215"/>
      <c r="DU107" s="215"/>
      <c r="DV107" s="215"/>
      <c r="DW107" s="215"/>
      <c r="DX107" s="215"/>
      <c r="DY107" s="215"/>
      <c r="DZ107" s="215"/>
      <c r="EA107" s="215"/>
      <c r="EB107" s="215"/>
      <c r="EC107" s="215"/>
      <c r="ED107" s="215"/>
      <c r="EE107" s="215"/>
      <c r="EF107" s="215"/>
      <c r="EG107" s="215"/>
      <c r="EH107" s="215"/>
      <c r="EI107" s="215"/>
      <c r="EJ107" s="215"/>
      <c r="EK107" s="215"/>
      <c r="EL107" s="215"/>
      <c r="EM107" s="215"/>
      <c r="EN107" s="215"/>
      <c r="EO107" s="215"/>
      <c r="EP107" s="215"/>
      <c r="EQ107" s="215"/>
      <c r="ER107" s="215"/>
      <c r="ES107" s="215"/>
      <c r="ET107" s="215"/>
      <c r="EU107" s="215"/>
      <c r="EV107" s="215"/>
      <c r="EW107" s="215"/>
      <c r="EX107" s="215"/>
      <c r="EY107" s="215"/>
      <c r="EZ107" s="215"/>
      <c r="FA107" s="215"/>
      <c r="FB107" s="215"/>
      <c r="FC107" s="215"/>
      <c r="FD107" s="215"/>
      <c r="FE107" s="215"/>
      <c r="FF107" s="215"/>
      <c r="FG107" s="215"/>
      <c r="FH107" s="215"/>
      <c r="FI107" s="215"/>
      <c r="FJ107" s="215"/>
      <c r="FK107" s="215"/>
      <c r="FL107" s="215"/>
      <c r="FM107" s="215"/>
      <c r="FN107" s="215"/>
      <c r="FO107" s="215"/>
      <c r="FP107" s="215"/>
      <c r="FQ107" s="215"/>
      <c r="FR107" s="215"/>
      <c r="FS107" s="215"/>
      <c r="FT107" s="215"/>
      <c r="FU107" s="215"/>
      <c r="FV107" s="215"/>
      <c r="FW107" s="215"/>
      <c r="FX107" s="215"/>
      <c r="FY107" s="215"/>
      <c r="FZ107" s="215"/>
      <c r="GA107" s="215"/>
      <c r="GB107" s="215"/>
      <c r="GC107" s="215"/>
      <c r="GD107" s="215"/>
      <c r="GE107" s="215"/>
      <c r="GF107" s="215"/>
      <c r="GG107" s="215"/>
      <c r="GH107" s="215"/>
      <c r="GI107" s="215"/>
      <c r="GJ107" s="215"/>
      <c r="GK107" s="215"/>
      <c r="GL107" s="215"/>
      <c r="GM107" s="215"/>
      <c r="GN107" s="215"/>
      <c r="GO107" s="215"/>
      <c r="GP107" s="215"/>
      <c r="GQ107" s="215"/>
      <c r="GR107" s="215"/>
      <c r="GS107" s="215"/>
      <c r="GT107" s="215"/>
      <c r="GU107" s="215"/>
      <c r="GV107" s="215"/>
      <c r="GW107" s="215"/>
      <c r="GX107" s="215"/>
      <c r="GY107" s="215"/>
      <c r="GZ107" s="215"/>
      <c r="HA107" s="215"/>
      <c r="HB107" s="215"/>
      <c r="HC107" s="215"/>
      <c r="HD107" s="215"/>
      <c r="HE107" s="215"/>
      <c r="HF107" s="215"/>
      <c r="HG107" s="215"/>
      <c r="HH107" s="215"/>
      <c r="HI107" s="215"/>
      <c r="HJ107" s="215"/>
      <c r="HK107" s="215"/>
      <c r="HL107" s="215"/>
      <c r="HM107" s="215"/>
      <c r="HN107" s="215"/>
      <c r="HO107" s="215"/>
      <c r="HP107" s="215"/>
      <c r="HQ107" s="215"/>
      <c r="HR107" s="215"/>
      <c r="HS107" s="215"/>
      <c r="HT107" s="215"/>
      <c r="HU107" s="215"/>
      <c r="HV107" s="215"/>
      <c r="HW107" s="215"/>
      <c r="HX107" s="215"/>
      <c r="HY107" s="215"/>
      <c r="HZ107" s="215"/>
      <c r="IA107" s="215"/>
      <c r="IB107" s="215"/>
      <c r="IC107" s="215"/>
      <c r="ID107" s="215"/>
      <c r="IE107" s="215"/>
      <c r="IF107" s="215"/>
      <c r="IG107" s="215"/>
      <c r="IH107" s="215"/>
      <c r="II107" s="215"/>
      <c r="IJ107" s="215"/>
      <c r="IK107" s="215"/>
      <c r="IL107" s="215"/>
      <c r="IM107" s="215"/>
      <c r="IN107" s="215"/>
      <c r="IO107" s="215"/>
      <c r="IP107" s="215"/>
      <c r="IQ107" s="215"/>
      <c r="IR107" s="215"/>
      <c r="IS107" s="215"/>
      <c r="IT107" s="215"/>
      <c r="IU107" s="215"/>
      <c r="IV107" s="215"/>
      <c r="IW107" s="215"/>
      <c r="IX107" s="215"/>
      <c r="IY107" s="215"/>
      <c r="IZ107" s="215"/>
      <c r="JA107" s="215"/>
      <c r="JB107" s="215"/>
      <c r="JC107" s="215"/>
      <c r="JD107" s="215"/>
      <c r="JE107" s="215"/>
      <c r="JF107" s="215"/>
      <c r="JG107" s="215"/>
      <c r="JH107" s="215"/>
      <c r="JI107" s="215"/>
      <c r="JJ107" s="215"/>
      <c r="JK107" s="215"/>
      <c r="JL107" s="215"/>
      <c r="JM107" s="215"/>
      <c r="JN107" s="215"/>
      <c r="JO107" s="215"/>
      <c r="JP107" s="215"/>
      <c r="JQ107" s="215"/>
      <c r="JR107" s="215"/>
      <c r="JS107" s="215"/>
      <c r="JT107" s="215"/>
      <c r="JU107" s="215"/>
      <c r="JV107" s="215"/>
      <c r="JW107" s="215"/>
      <c r="JX107" s="215"/>
      <c r="JY107" s="215"/>
      <c r="JZ107" s="215"/>
      <c r="KA107" s="215"/>
      <c r="KB107" s="215"/>
      <c r="KC107" s="215"/>
      <c r="KD107" s="215"/>
      <c r="KE107" s="215"/>
      <c r="KF107" s="215"/>
      <c r="KG107" s="215"/>
      <c r="KH107" s="215"/>
      <c r="KI107" s="215"/>
      <c r="KJ107" s="215"/>
      <c r="KK107" s="215"/>
      <c r="KL107" s="215"/>
    </row>
    <row r="108" spans="1:298" s="216" customFormat="1" ht="12.75" x14ac:dyDescent="0.2">
      <c r="A108" s="152"/>
      <c r="B108" s="152"/>
      <c r="C108" s="152"/>
      <c r="D108" s="152"/>
      <c r="E108" s="152"/>
      <c r="F108" s="152"/>
      <c r="G108" s="152"/>
      <c r="H108" s="152"/>
      <c r="I108" s="152"/>
      <c r="J108" s="152"/>
      <c r="K108" s="152"/>
      <c r="L108" s="152"/>
      <c r="M108" s="152"/>
      <c r="N108" s="152"/>
      <c r="O108" s="152"/>
      <c r="P108" s="186"/>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c r="BV108" s="215"/>
      <c r="BW108" s="215"/>
      <c r="BX108" s="215"/>
      <c r="BY108" s="215"/>
      <c r="BZ108" s="215"/>
      <c r="CA108" s="215"/>
      <c r="CB108" s="215"/>
      <c r="CC108" s="215"/>
      <c r="CD108" s="215"/>
      <c r="CE108" s="215"/>
      <c r="CF108" s="215"/>
      <c r="CG108" s="215"/>
      <c r="CH108" s="215"/>
      <c r="CI108" s="215"/>
      <c r="CJ108" s="215"/>
      <c r="CK108" s="215"/>
      <c r="CL108" s="215"/>
      <c r="CM108" s="215"/>
      <c r="CN108" s="215"/>
      <c r="CO108" s="215"/>
      <c r="CP108" s="215"/>
      <c r="CQ108" s="215"/>
      <c r="CR108" s="215"/>
      <c r="CS108" s="215"/>
      <c r="CT108" s="215"/>
      <c r="CU108" s="215"/>
      <c r="CV108" s="215"/>
      <c r="CW108" s="215"/>
      <c r="CX108" s="215"/>
      <c r="CY108" s="215"/>
      <c r="CZ108" s="215"/>
      <c r="DA108" s="215"/>
      <c r="DB108" s="215"/>
      <c r="DC108" s="215"/>
      <c r="DD108" s="215"/>
      <c r="DE108" s="215"/>
      <c r="DF108" s="215"/>
      <c r="DG108" s="215"/>
      <c r="DH108" s="215"/>
      <c r="DI108" s="215"/>
      <c r="DJ108" s="215"/>
      <c r="DK108" s="215"/>
      <c r="DL108" s="215"/>
      <c r="DM108" s="215"/>
      <c r="DN108" s="215"/>
      <c r="DO108" s="215"/>
      <c r="DP108" s="215"/>
      <c r="DQ108" s="215"/>
      <c r="DR108" s="215"/>
      <c r="DS108" s="215"/>
      <c r="DT108" s="215"/>
      <c r="DU108" s="215"/>
      <c r="DV108" s="215"/>
      <c r="DW108" s="215"/>
      <c r="DX108" s="215"/>
      <c r="DY108" s="215"/>
      <c r="DZ108" s="215"/>
      <c r="EA108" s="215"/>
      <c r="EB108" s="215"/>
      <c r="EC108" s="215"/>
      <c r="ED108" s="215"/>
      <c r="EE108" s="215"/>
      <c r="EF108" s="215"/>
      <c r="EG108" s="215"/>
      <c r="EH108" s="215"/>
      <c r="EI108" s="215"/>
      <c r="EJ108" s="215"/>
      <c r="EK108" s="215"/>
      <c r="EL108" s="215"/>
      <c r="EM108" s="215"/>
      <c r="EN108" s="215"/>
      <c r="EO108" s="215"/>
      <c r="EP108" s="215"/>
      <c r="EQ108" s="215"/>
      <c r="ER108" s="215"/>
      <c r="ES108" s="215"/>
      <c r="ET108" s="215"/>
      <c r="EU108" s="215"/>
      <c r="EV108" s="215"/>
      <c r="EW108" s="215"/>
      <c r="EX108" s="215"/>
      <c r="EY108" s="215"/>
      <c r="EZ108" s="215"/>
      <c r="FA108" s="215"/>
      <c r="FB108" s="215"/>
      <c r="FC108" s="215"/>
      <c r="FD108" s="215"/>
      <c r="FE108" s="215"/>
      <c r="FF108" s="215"/>
      <c r="FG108" s="215"/>
      <c r="FH108" s="215"/>
      <c r="FI108" s="215"/>
      <c r="FJ108" s="215"/>
      <c r="FK108" s="215"/>
      <c r="FL108" s="215"/>
      <c r="FM108" s="215"/>
      <c r="FN108" s="215"/>
      <c r="FO108" s="215"/>
      <c r="FP108" s="215"/>
      <c r="FQ108" s="215"/>
      <c r="FR108" s="215"/>
      <c r="FS108" s="215"/>
      <c r="FT108" s="215"/>
      <c r="FU108" s="215"/>
      <c r="FV108" s="215"/>
      <c r="FW108" s="215"/>
      <c r="FX108" s="215"/>
      <c r="FY108" s="215"/>
      <c r="FZ108" s="215"/>
      <c r="GA108" s="215"/>
      <c r="GB108" s="215"/>
      <c r="GC108" s="215"/>
      <c r="GD108" s="215"/>
      <c r="GE108" s="215"/>
      <c r="GF108" s="215"/>
      <c r="GG108" s="215"/>
      <c r="GH108" s="215"/>
      <c r="GI108" s="215"/>
      <c r="GJ108" s="215"/>
      <c r="GK108" s="215"/>
      <c r="GL108" s="215"/>
      <c r="GM108" s="215"/>
      <c r="GN108" s="215"/>
      <c r="GO108" s="215"/>
      <c r="GP108" s="215"/>
      <c r="GQ108" s="215"/>
      <c r="GR108" s="215"/>
      <c r="GS108" s="215"/>
      <c r="GT108" s="215"/>
      <c r="GU108" s="215"/>
      <c r="GV108" s="215"/>
      <c r="GW108" s="215"/>
      <c r="GX108" s="215"/>
      <c r="GY108" s="215"/>
      <c r="GZ108" s="215"/>
      <c r="HA108" s="215"/>
      <c r="HB108" s="215"/>
      <c r="HC108" s="215"/>
      <c r="HD108" s="215"/>
      <c r="HE108" s="215"/>
      <c r="HF108" s="215"/>
      <c r="HG108" s="215"/>
      <c r="HH108" s="215"/>
      <c r="HI108" s="215"/>
      <c r="HJ108" s="215"/>
      <c r="HK108" s="215"/>
      <c r="HL108" s="215"/>
      <c r="HM108" s="215"/>
      <c r="HN108" s="215"/>
      <c r="HO108" s="215"/>
      <c r="HP108" s="215"/>
      <c r="HQ108" s="215"/>
      <c r="HR108" s="215"/>
      <c r="HS108" s="215"/>
      <c r="HT108" s="215"/>
      <c r="HU108" s="215"/>
      <c r="HV108" s="215"/>
      <c r="HW108" s="215"/>
      <c r="HX108" s="215"/>
      <c r="HY108" s="215"/>
      <c r="HZ108" s="215"/>
      <c r="IA108" s="215"/>
      <c r="IB108" s="215"/>
      <c r="IC108" s="215"/>
      <c r="ID108" s="215"/>
      <c r="IE108" s="215"/>
      <c r="IF108" s="215"/>
      <c r="IG108" s="215"/>
      <c r="IH108" s="215"/>
      <c r="II108" s="215"/>
      <c r="IJ108" s="215"/>
      <c r="IK108" s="215"/>
      <c r="IL108" s="215"/>
      <c r="IM108" s="215"/>
      <c r="IN108" s="215"/>
      <c r="IO108" s="215"/>
      <c r="IP108" s="215"/>
      <c r="IQ108" s="215"/>
      <c r="IR108" s="215"/>
      <c r="IS108" s="215"/>
      <c r="IT108" s="215"/>
      <c r="IU108" s="215"/>
      <c r="IV108" s="215"/>
      <c r="IW108" s="215"/>
      <c r="IX108" s="215"/>
      <c r="IY108" s="215"/>
      <c r="IZ108" s="215"/>
      <c r="JA108" s="215"/>
      <c r="JB108" s="215"/>
      <c r="JC108" s="215"/>
      <c r="JD108" s="215"/>
      <c r="JE108" s="215"/>
      <c r="JF108" s="215"/>
      <c r="JG108" s="215"/>
      <c r="JH108" s="215"/>
      <c r="JI108" s="215"/>
      <c r="JJ108" s="215"/>
      <c r="JK108" s="215"/>
      <c r="JL108" s="215"/>
      <c r="JM108" s="215"/>
      <c r="JN108" s="215"/>
      <c r="JO108" s="215"/>
      <c r="JP108" s="215"/>
      <c r="JQ108" s="215"/>
      <c r="JR108" s="215"/>
      <c r="JS108" s="215"/>
      <c r="JT108" s="215"/>
      <c r="JU108" s="215"/>
      <c r="JV108" s="215"/>
      <c r="JW108" s="215"/>
      <c r="JX108" s="215"/>
      <c r="JY108" s="215"/>
      <c r="JZ108" s="215"/>
      <c r="KA108" s="215"/>
      <c r="KB108" s="215"/>
      <c r="KC108" s="215"/>
      <c r="KD108" s="215"/>
      <c r="KE108" s="215"/>
      <c r="KF108" s="215"/>
      <c r="KG108" s="215"/>
      <c r="KH108" s="215"/>
      <c r="KI108" s="215"/>
      <c r="KJ108" s="215"/>
      <c r="KK108" s="215"/>
      <c r="KL108" s="215"/>
    </row>
    <row r="109" spans="1:298" s="216" customFormat="1" ht="12.75" x14ac:dyDescent="0.2">
      <c r="A109" s="152"/>
      <c r="B109" s="152"/>
      <c r="C109" s="152"/>
      <c r="D109" s="152"/>
      <c r="E109" s="152"/>
      <c r="F109" s="152"/>
      <c r="G109" s="152"/>
      <c r="H109" s="152"/>
      <c r="I109" s="152"/>
      <c r="J109" s="152"/>
      <c r="K109" s="152"/>
      <c r="L109" s="152"/>
      <c r="M109" s="152"/>
      <c r="N109" s="152"/>
      <c r="O109" s="152"/>
      <c r="P109" s="186"/>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c r="BT109" s="215"/>
      <c r="BU109" s="215"/>
      <c r="BV109" s="215"/>
      <c r="BW109" s="215"/>
      <c r="BX109" s="215"/>
      <c r="BY109" s="215"/>
      <c r="BZ109" s="215"/>
      <c r="CA109" s="215"/>
      <c r="CB109" s="215"/>
      <c r="CC109" s="215"/>
      <c r="CD109" s="215"/>
      <c r="CE109" s="215"/>
      <c r="CF109" s="215"/>
      <c r="CG109" s="215"/>
      <c r="CH109" s="215"/>
      <c r="CI109" s="215"/>
      <c r="CJ109" s="215"/>
      <c r="CK109" s="215"/>
      <c r="CL109" s="215"/>
      <c r="CM109" s="215"/>
      <c r="CN109" s="215"/>
      <c r="CO109" s="215"/>
      <c r="CP109" s="215"/>
      <c r="CQ109" s="215"/>
      <c r="CR109" s="215"/>
      <c r="CS109" s="215"/>
      <c r="CT109" s="215"/>
      <c r="CU109" s="215"/>
      <c r="CV109" s="215"/>
      <c r="CW109" s="215"/>
      <c r="CX109" s="215"/>
      <c r="CY109" s="215"/>
      <c r="CZ109" s="215"/>
      <c r="DA109" s="215"/>
      <c r="DB109" s="215"/>
      <c r="DC109" s="215"/>
      <c r="DD109" s="215"/>
      <c r="DE109" s="215"/>
      <c r="DF109" s="215"/>
      <c r="DG109" s="215"/>
      <c r="DH109" s="215"/>
      <c r="DI109" s="215"/>
      <c r="DJ109" s="215"/>
      <c r="DK109" s="215"/>
      <c r="DL109" s="215"/>
      <c r="DM109" s="215"/>
      <c r="DN109" s="215"/>
      <c r="DO109" s="215"/>
      <c r="DP109" s="215"/>
      <c r="DQ109" s="215"/>
      <c r="DR109" s="215"/>
      <c r="DS109" s="215"/>
      <c r="DT109" s="215"/>
      <c r="DU109" s="215"/>
      <c r="DV109" s="215"/>
      <c r="DW109" s="215"/>
      <c r="DX109" s="215"/>
      <c r="DY109" s="215"/>
      <c r="DZ109" s="215"/>
      <c r="EA109" s="215"/>
      <c r="EB109" s="215"/>
      <c r="EC109" s="215"/>
      <c r="ED109" s="215"/>
      <c r="EE109" s="215"/>
      <c r="EF109" s="215"/>
      <c r="EG109" s="215"/>
      <c r="EH109" s="215"/>
      <c r="EI109" s="215"/>
      <c r="EJ109" s="215"/>
      <c r="EK109" s="215"/>
      <c r="EL109" s="215"/>
      <c r="EM109" s="215"/>
      <c r="EN109" s="215"/>
      <c r="EO109" s="215"/>
      <c r="EP109" s="215"/>
      <c r="EQ109" s="215"/>
      <c r="ER109" s="215"/>
      <c r="ES109" s="215"/>
      <c r="ET109" s="215"/>
      <c r="EU109" s="215"/>
      <c r="EV109" s="215"/>
      <c r="EW109" s="215"/>
      <c r="EX109" s="215"/>
      <c r="EY109" s="215"/>
      <c r="EZ109" s="215"/>
      <c r="FA109" s="215"/>
      <c r="FB109" s="215"/>
      <c r="FC109" s="215"/>
      <c r="FD109" s="215"/>
      <c r="FE109" s="215"/>
      <c r="FF109" s="215"/>
      <c r="FG109" s="215"/>
      <c r="FH109" s="215"/>
      <c r="FI109" s="215"/>
      <c r="FJ109" s="215"/>
      <c r="FK109" s="215"/>
      <c r="FL109" s="215"/>
      <c r="FM109" s="215"/>
      <c r="FN109" s="215"/>
      <c r="FO109" s="215"/>
      <c r="FP109" s="215"/>
      <c r="FQ109" s="215"/>
      <c r="FR109" s="215"/>
      <c r="FS109" s="215"/>
      <c r="FT109" s="215"/>
      <c r="FU109" s="215"/>
      <c r="FV109" s="215"/>
      <c r="FW109" s="215"/>
      <c r="FX109" s="215"/>
      <c r="FY109" s="215"/>
      <c r="FZ109" s="215"/>
      <c r="GA109" s="215"/>
      <c r="GB109" s="215"/>
      <c r="GC109" s="215"/>
      <c r="GD109" s="215"/>
      <c r="GE109" s="215"/>
      <c r="GF109" s="215"/>
      <c r="GG109" s="215"/>
      <c r="GH109" s="215"/>
      <c r="GI109" s="215"/>
      <c r="GJ109" s="215"/>
      <c r="GK109" s="215"/>
      <c r="GL109" s="215"/>
      <c r="GM109" s="215"/>
      <c r="GN109" s="215"/>
      <c r="GO109" s="215"/>
      <c r="GP109" s="215"/>
      <c r="GQ109" s="215"/>
      <c r="GR109" s="215"/>
      <c r="GS109" s="215"/>
      <c r="GT109" s="215"/>
      <c r="GU109" s="215"/>
      <c r="GV109" s="215"/>
      <c r="GW109" s="215"/>
      <c r="GX109" s="215"/>
      <c r="GY109" s="215"/>
      <c r="GZ109" s="215"/>
      <c r="HA109" s="215"/>
      <c r="HB109" s="215"/>
      <c r="HC109" s="215"/>
      <c r="HD109" s="215"/>
      <c r="HE109" s="215"/>
      <c r="HF109" s="215"/>
      <c r="HG109" s="215"/>
      <c r="HH109" s="215"/>
      <c r="HI109" s="215"/>
      <c r="HJ109" s="215"/>
      <c r="HK109" s="215"/>
      <c r="HL109" s="215"/>
      <c r="HM109" s="215"/>
      <c r="HN109" s="215"/>
      <c r="HO109" s="215"/>
      <c r="HP109" s="215"/>
      <c r="HQ109" s="215"/>
      <c r="HR109" s="215"/>
      <c r="HS109" s="215"/>
      <c r="HT109" s="215"/>
      <c r="HU109" s="215"/>
      <c r="HV109" s="215"/>
      <c r="HW109" s="215"/>
      <c r="HX109" s="215"/>
      <c r="HY109" s="215"/>
      <c r="HZ109" s="215"/>
      <c r="IA109" s="215"/>
      <c r="IB109" s="215"/>
      <c r="IC109" s="215"/>
      <c r="ID109" s="215"/>
      <c r="IE109" s="215"/>
      <c r="IF109" s="215"/>
      <c r="IG109" s="215"/>
      <c r="IH109" s="215"/>
      <c r="II109" s="215"/>
      <c r="IJ109" s="215"/>
      <c r="IK109" s="215"/>
      <c r="IL109" s="215"/>
      <c r="IM109" s="215"/>
      <c r="IN109" s="215"/>
      <c r="IO109" s="215"/>
      <c r="IP109" s="215"/>
      <c r="IQ109" s="215"/>
      <c r="IR109" s="215"/>
      <c r="IS109" s="215"/>
      <c r="IT109" s="215"/>
      <c r="IU109" s="215"/>
      <c r="IV109" s="215"/>
      <c r="IW109" s="215"/>
      <c r="IX109" s="215"/>
      <c r="IY109" s="215"/>
      <c r="IZ109" s="215"/>
      <c r="JA109" s="215"/>
      <c r="JB109" s="215"/>
      <c r="JC109" s="215"/>
      <c r="JD109" s="215"/>
      <c r="JE109" s="215"/>
      <c r="JF109" s="215"/>
      <c r="JG109" s="215"/>
      <c r="JH109" s="215"/>
      <c r="JI109" s="215"/>
      <c r="JJ109" s="215"/>
      <c r="JK109" s="215"/>
      <c r="JL109" s="215"/>
      <c r="JM109" s="215"/>
      <c r="JN109" s="215"/>
      <c r="JO109" s="215"/>
      <c r="JP109" s="215"/>
      <c r="JQ109" s="215"/>
      <c r="JR109" s="215"/>
      <c r="JS109" s="215"/>
      <c r="JT109" s="215"/>
      <c r="JU109" s="215"/>
      <c r="JV109" s="215"/>
      <c r="JW109" s="215"/>
      <c r="JX109" s="215"/>
      <c r="JY109" s="215"/>
      <c r="JZ109" s="215"/>
      <c r="KA109" s="215"/>
      <c r="KB109" s="215"/>
      <c r="KC109" s="215"/>
      <c r="KD109" s="215"/>
      <c r="KE109" s="215"/>
      <c r="KF109" s="215"/>
      <c r="KG109" s="215"/>
      <c r="KH109" s="215"/>
      <c r="KI109" s="215"/>
      <c r="KJ109" s="215"/>
      <c r="KK109" s="215"/>
      <c r="KL109" s="215"/>
    </row>
    <row r="110" spans="1:298" s="216" customFormat="1" ht="12.75" x14ac:dyDescent="0.2">
      <c r="A110" s="152"/>
      <c r="B110" s="152"/>
      <c r="C110" s="152"/>
      <c r="D110" s="152"/>
      <c r="E110" s="152"/>
      <c r="F110" s="152"/>
      <c r="G110" s="152"/>
      <c r="H110" s="152"/>
      <c r="I110" s="152"/>
      <c r="J110" s="152"/>
      <c r="K110" s="152"/>
      <c r="L110" s="152"/>
      <c r="M110" s="152"/>
      <c r="N110" s="152"/>
      <c r="O110" s="152"/>
      <c r="P110" s="186"/>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c r="BI110" s="215"/>
      <c r="BJ110" s="215"/>
      <c r="BK110" s="215"/>
      <c r="BL110" s="215"/>
      <c r="BM110" s="215"/>
      <c r="BN110" s="215"/>
      <c r="BO110" s="215"/>
      <c r="BP110" s="215"/>
      <c r="BQ110" s="215"/>
      <c r="BR110" s="215"/>
      <c r="BS110" s="215"/>
      <c r="BT110" s="215"/>
      <c r="BU110" s="215"/>
      <c r="BV110" s="215"/>
      <c r="BW110" s="215"/>
      <c r="BX110" s="215"/>
      <c r="BY110" s="215"/>
      <c r="BZ110" s="215"/>
      <c r="CA110" s="215"/>
      <c r="CB110" s="215"/>
      <c r="CC110" s="215"/>
      <c r="CD110" s="215"/>
      <c r="CE110" s="215"/>
      <c r="CF110" s="215"/>
      <c r="CG110" s="215"/>
      <c r="CH110" s="215"/>
      <c r="CI110" s="215"/>
      <c r="CJ110" s="215"/>
      <c r="CK110" s="215"/>
      <c r="CL110" s="215"/>
      <c r="CM110" s="215"/>
      <c r="CN110" s="215"/>
      <c r="CO110" s="215"/>
      <c r="CP110" s="215"/>
      <c r="CQ110" s="215"/>
      <c r="CR110" s="215"/>
      <c r="CS110" s="215"/>
      <c r="CT110" s="215"/>
      <c r="CU110" s="215"/>
      <c r="CV110" s="215"/>
      <c r="CW110" s="215"/>
      <c r="CX110" s="215"/>
      <c r="CY110" s="215"/>
      <c r="CZ110" s="215"/>
      <c r="DA110" s="215"/>
      <c r="DB110" s="215"/>
      <c r="DC110" s="215"/>
      <c r="DD110" s="215"/>
      <c r="DE110" s="215"/>
      <c r="DF110" s="215"/>
      <c r="DG110" s="215"/>
      <c r="DH110" s="215"/>
      <c r="DI110" s="215"/>
      <c r="DJ110" s="215"/>
      <c r="DK110" s="215"/>
      <c r="DL110" s="215"/>
      <c r="DM110" s="215"/>
      <c r="DN110" s="215"/>
      <c r="DO110" s="215"/>
      <c r="DP110" s="215"/>
      <c r="DQ110" s="215"/>
      <c r="DR110" s="215"/>
      <c r="DS110" s="215"/>
      <c r="DT110" s="215"/>
      <c r="DU110" s="215"/>
      <c r="DV110" s="215"/>
      <c r="DW110" s="215"/>
      <c r="DX110" s="215"/>
      <c r="DY110" s="215"/>
      <c r="DZ110" s="215"/>
      <c r="EA110" s="215"/>
      <c r="EB110" s="215"/>
      <c r="EC110" s="215"/>
      <c r="ED110" s="215"/>
      <c r="EE110" s="215"/>
      <c r="EF110" s="215"/>
      <c r="EG110" s="215"/>
      <c r="EH110" s="215"/>
      <c r="EI110" s="215"/>
      <c r="EJ110" s="215"/>
      <c r="EK110" s="215"/>
      <c r="EL110" s="215"/>
      <c r="EM110" s="215"/>
      <c r="EN110" s="215"/>
      <c r="EO110" s="215"/>
      <c r="EP110" s="215"/>
      <c r="EQ110" s="215"/>
      <c r="ER110" s="215"/>
      <c r="ES110" s="215"/>
      <c r="ET110" s="215"/>
      <c r="EU110" s="215"/>
      <c r="EV110" s="215"/>
      <c r="EW110" s="215"/>
      <c r="EX110" s="215"/>
      <c r="EY110" s="215"/>
      <c r="EZ110" s="215"/>
      <c r="FA110" s="215"/>
      <c r="FB110" s="215"/>
      <c r="FC110" s="215"/>
      <c r="FD110" s="215"/>
      <c r="FE110" s="215"/>
      <c r="FF110" s="215"/>
      <c r="FG110" s="215"/>
      <c r="FH110" s="215"/>
      <c r="FI110" s="215"/>
      <c r="FJ110" s="215"/>
      <c r="FK110" s="215"/>
      <c r="FL110" s="215"/>
      <c r="FM110" s="215"/>
      <c r="FN110" s="215"/>
      <c r="FO110" s="215"/>
      <c r="FP110" s="215"/>
      <c r="FQ110" s="215"/>
      <c r="FR110" s="215"/>
      <c r="FS110" s="215"/>
      <c r="FT110" s="215"/>
      <c r="FU110" s="215"/>
      <c r="FV110" s="215"/>
      <c r="FW110" s="215"/>
      <c r="FX110" s="215"/>
      <c r="FY110" s="215"/>
      <c r="FZ110" s="215"/>
      <c r="GA110" s="215"/>
      <c r="GB110" s="215"/>
      <c r="GC110" s="215"/>
      <c r="GD110" s="215"/>
      <c r="GE110" s="215"/>
      <c r="GF110" s="215"/>
      <c r="GG110" s="215"/>
      <c r="GH110" s="215"/>
      <c r="GI110" s="215"/>
      <c r="GJ110" s="215"/>
      <c r="GK110" s="215"/>
      <c r="GL110" s="215"/>
      <c r="GM110" s="215"/>
      <c r="GN110" s="215"/>
      <c r="GO110" s="215"/>
      <c r="GP110" s="215"/>
      <c r="GQ110" s="215"/>
      <c r="GR110" s="215"/>
      <c r="GS110" s="215"/>
      <c r="GT110" s="215"/>
      <c r="GU110" s="215"/>
      <c r="GV110" s="215"/>
      <c r="GW110" s="215"/>
      <c r="GX110" s="215"/>
      <c r="GY110" s="215"/>
      <c r="GZ110" s="215"/>
      <c r="HA110" s="215"/>
      <c r="HB110" s="215"/>
      <c r="HC110" s="215"/>
      <c r="HD110" s="215"/>
      <c r="HE110" s="215"/>
      <c r="HF110" s="215"/>
      <c r="HG110" s="215"/>
      <c r="HH110" s="215"/>
      <c r="HI110" s="215"/>
      <c r="HJ110" s="215"/>
      <c r="HK110" s="215"/>
      <c r="HL110" s="215"/>
      <c r="HM110" s="215"/>
      <c r="HN110" s="215"/>
      <c r="HO110" s="215"/>
      <c r="HP110" s="215"/>
      <c r="HQ110" s="215"/>
      <c r="HR110" s="215"/>
      <c r="HS110" s="215"/>
      <c r="HT110" s="215"/>
      <c r="HU110" s="215"/>
      <c r="HV110" s="215"/>
      <c r="HW110" s="215"/>
      <c r="HX110" s="215"/>
      <c r="HY110" s="215"/>
      <c r="HZ110" s="215"/>
      <c r="IA110" s="215"/>
      <c r="IB110" s="215"/>
      <c r="IC110" s="215"/>
      <c r="ID110" s="215"/>
      <c r="IE110" s="215"/>
      <c r="IF110" s="215"/>
      <c r="IG110" s="215"/>
      <c r="IH110" s="215"/>
      <c r="II110" s="215"/>
      <c r="IJ110" s="215"/>
      <c r="IK110" s="215"/>
      <c r="IL110" s="215"/>
      <c r="IM110" s="215"/>
      <c r="IN110" s="215"/>
      <c r="IO110" s="215"/>
      <c r="IP110" s="215"/>
      <c r="IQ110" s="215"/>
      <c r="IR110" s="215"/>
      <c r="IS110" s="215"/>
      <c r="IT110" s="215"/>
      <c r="IU110" s="215"/>
      <c r="IV110" s="215"/>
      <c r="IW110" s="215"/>
      <c r="IX110" s="215"/>
      <c r="IY110" s="215"/>
      <c r="IZ110" s="215"/>
      <c r="JA110" s="215"/>
      <c r="JB110" s="215"/>
      <c r="JC110" s="215"/>
      <c r="JD110" s="215"/>
      <c r="JE110" s="215"/>
      <c r="JF110" s="215"/>
      <c r="JG110" s="215"/>
      <c r="JH110" s="215"/>
      <c r="JI110" s="215"/>
      <c r="JJ110" s="215"/>
      <c r="JK110" s="215"/>
      <c r="JL110" s="215"/>
      <c r="JM110" s="215"/>
      <c r="JN110" s="215"/>
      <c r="JO110" s="215"/>
      <c r="JP110" s="215"/>
      <c r="JQ110" s="215"/>
      <c r="JR110" s="215"/>
      <c r="JS110" s="215"/>
      <c r="JT110" s="215"/>
      <c r="JU110" s="215"/>
      <c r="JV110" s="215"/>
      <c r="JW110" s="215"/>
      <c r="JX110" s="215"/>
      <c r="JY110" s="215"/>
      <c r="JZ110" s="215"/>
      <c r="KA110" s="215"/>
      <c r="KB110" s="215"/>
      <c r="KC110" s="215"/>
      <c r="KD110" s="215"/>
      <c r="KE110" s="215"/>
      <c r="KF110" s="215"/>
      <c r="KG110" s="215"/>
      <c r="KH110" s="215"/>
      <c r="KI110" s="215"/>
      <c r="KJ110" s="215"/>
      <c r="KK110" s="215"/>
      <c r="KL110" s="215"/>
    </row>
    <row r="111" spans="1:298" s="216" customFormat="1" ht="12.75" x14ac:dyDescent="0.2">
      <c r="A111" s="152"/>
      <c r="B111" s="152"/>
      <c r="C111" s="152"/>
      <c r="D111" s="152"/>
      <c r="E111" s="152"/>
      <c r="F111" s="152"/>
      <c r="G111" s="152"/>
      <c r="H111" s="152"/>
      <c r="I111" s="152"/>
      <c r="J111" s="152"/>
      <c r="K111" s="152"/>
      <c r="L111" s="152"/>
      <c r="M111" s="152"/>
      <c r="N111" s="152"/>
      <c r="O111" s="152"/>
      <c r="P111" s="186"/>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c r="BI111" s="215"/>
      <c r="BJ111" s="215"/>
      <c r="BK111" s="215"/>
      <c r="BL111" s="215"/>
      <c r="BM111" s="215"/>
      <c r="BN111" s="215"/>
      <c r="BO111" s="215"/>
      <c r="BP111" s="215"/>
      <c r="BQ111" s="215"/>
      <c r="BR111" s="215"/>
      <c r="BS111" s="215"/>
      <c r="BT111" s="215"/>
      <c r="BU111" s="215"/>
      <c r="BV111" s="215"/>
      <c r="BW111" s="215"/>
      <c r="BX111" s="215"/>
      <c r="BY111" s="215"/>
      <c r="BZ111" s="215"/>
      <c r="CA111" s="215"/>
      <c r="CB111" s="215"/>
      <c r="CC111" s="215"/>
      <c r="CD111" s="215"/>
      <c r="CE111" s="215"/>
      <c r="CF111" s="215"/>
      <c r="CG111" s="215"/>
      <c r="CH111" s="215"/>
      <c r="CI111" s="215"/>
      <c r="CJ111" s="215"/>
      <c r="CK111" s="215"/>
      <c r="CL111" s="215"/>
      <c r="CM111" s="215"/>
      <c r="CN111" s="215"/>
      <c r="CO111" s="215"/>
      <c r="CP111" s="215"/>
      <c r="CQ111" s="215"/>
      <c r="CR111" s="215"/>
      <c r="CS111" s="215"/>
      <c r="CT111" s="215"/>
      <c r="CU111" s="215"/>
      <c r="CV111" s="215"/>
      <c r="CW111" s="215"/>
      <c r="CX111" s="215"/>
      <c r="CY111" s="215"/>
      <c r="CZ111" s="215"/>
      <c r="DA111" s="215"/>
      <c r="DB111" s="215"/>
      <c r="DC111" s="215"/>
      <c r="DD111" s="215"/>
      <c r="DE111" s="215"/>
      <c r="DF111" s="215"/>
      <c r="DG111" s="215"/>
      <c r="DH111" s="215"/>
      <c r="DI111" s="215"/>
      <c r="DJ111" s="215"/>
      <c r="DK111" s="215"/>
      <c r="DL111" s="215"/>
      <c r="DM111" s="215"/>
      <c r="DN111" s="215"/>
      <c r="DO111" s="215"/>
      <c r="DP111" s="215"/>
      <c r="DQ111" s="215"/>
      <c r="DR111" s="215"/>
      <c r="DS111" s="215"/>
      <c r="DT111" s="215"/>
      <c r="DU111" s="215"/>
      <c r="DV111" s="215"/>
      <c r="DW111" s="215"/>
      <c r="DX111" s="215"/>
      <c r="DY111" s="215"/>
      <c r="DZ111" s="215"/>
      <c r="EA111" s="215"/>
      <c r="EB111" s="215"/>
      <c r="EC111" s="215"/>
      <c r="ED111" s="215"/>
      <c r="EE111" s="215"/>
      <c r="EF111" s="215"/>
      <c r="EG111" s="215"/>
      <c r="EH111" s="215"/>
      <c r="EI111" s="215"/>
      <c r="EJ111" s="215"/>
      <c r="EK111" s="215"/>
      <c r="EL111" s="215"/>
      <c r="EM111" s="215"/>
      <c r="EN111" s="215"/>
      <c r="EO111" s="215"/>
      <c r="EP111" s="215"/>
      <c r="EQ111" s="215"/>
      <c r="ER111" s="215"/>
      <c r="ES111" s="215"/>
      <c r="ET111" s="215"/>
      <c r="EU111" s="215"/>
      <c r="EV111" s="215"/>
      <c r="EW111" s="215"/>
      <c r="EX111" s="215"/>
      <c r="EY111" s="215"/>
      <c r="EZ111" s="215"/>
      <c r="FA111" s="215"/>
      <c r="FB111" s="215"/>
      <c r="FC111" s="215"/>
      <c r="FD111" s="215"/>
      <c r="FE111" s="215"/>
      <c r="FF111" s="215"/>
      <c r="FG111" s="215"/>
      <c r="FH111" s="215"/>
      <c r="FI111" s="215"/>
      <c r="FJ111" s="215"/>
      <c r="FK111" s="215"/>
      <c r="FL111" s="215"/>
      <c r="FM111" s="215"/>
      <c r="FN111" s="215"/>
      <c r="FO111" s="215"/>
      <c r="FP111" s="215"/>
      <c r="FQ111" s="215"/>
      <c r="FR111" s="215"/>
      <c r="FS111" s="215"/>
      <c r="FT111" s="215"/>
      <c r="FU111" s="215"/>
      <c r="FV111" s="215"/>
      <c r="FW111" s="215"/>
      <c r="FX111" s="215"/>
      <c r="FY111" s="215"/>
      <c r="FZ111" s="215"/>
      <c r="GA111" s="215"/>
      <c r="GB111" s="215"/>
      <c r="GC111" s="215"/>
      <c r="GD111" s="215"/>
      <c r="GE111" s="215"/>
      <c r="GF111" s="215"/>
      <c r="GG111" s="215"/>
      <c r="GH111" s="215"/>
      <c r="GI111" s="215"/>
      <c r="GJ111" s="215"/>
      <c r="GK111" s="215"/>
      <c r="GL111" s="215"/>
      <c r="GM111" s="215"/>
      <c r="GN111" s="215"/>
      <c r="GO111" s="215"/>
      <c r="GP111" s="215"/>
      <c r="GQ111" s="215"/>
      <c r="GR111" s="215"/>
      <c r="GS111" s="215"/>
      <c r="GT111" s="215"/>
      <c r="GU111" s="215"/>
      <c r="GV111" s="215"/>
      <c r="GW111" s="215"/>
      <c r="GX111" s="215"/>
      <c r="GY111" s="215"/>
      <c r="GZ111" s="215"/>
      <c r="HA111" s="215"/>
      <c r="HB111" s="215"/>
      <c r="HC111" s="215"/>
      <c r="HD111" s="215"/>
      <c r="HE111" s="215"/>
      <c r="HF111" s="215"/>
      <c r="HG111" s="215"/>
      <c r="HH111" s="215"/>
      <c r="HI111" s="215"/>
      <c r="HJ111" s="215"/>
      <c r="HK111" s="215"/>
      <c r="HL111" s="215"/>
      <c r="HM111" s="215"/>
      <c r="HN111" s="215"/>
      <c r="HO111" s="215"/>
      <c r="HP111" s="215"/>
      <c r="HQ111" s="215"/>
      <c r="HR111" s="215"/>
      <c r="HS111" s="215"/>
      <c r="HT111" s="215"/>
      <c r="HU111" s="215"/>
      <c r="HV111" s="215"/>
      <c r="HW111" s="215"/>
      <c r="HX111" s="215"/>
      <c r="HY111" s="215"/>
      <c r="HZ111" s="215"/>
      <c r="IA111" s="215"/>
      <c r="IB111" s="215"/>
      <c r="IC111" s="215"/>
      <c r="ID111" s="215"/>
      <c r="IE111" s="215"/>
      <c r="IF111" s="215"/>
      <c r="IG111" s="215"/>
      <c r="IH111" s="215"/>
      <c r="II111" s="215"/>
      <c r="IJ111" s="215"/>
      <c r="IK111" s="215"/>
      <c r="IL111" s="215"/>
      <c r="IM111" s="215"/>
      <c r="IN111" s="215"/>
      <c r="IO111" s="215"/>
      <c r="IP111" s="215"/>
      <c r="IQ111" s="215"/>
      <c r="IR111" s="215"/>
      <c r="IS111" s="215"/>
      <c r="IT111" s="215"/>
      <c r="IU111" s="215"/>
      <c r="IV111" s="215"/>
      <c r="IW111" s="215"/>
      <c r="IX111" s="215"/>
      <c r="IY111" s="215"/>
      <c r="IZ111" s="215"/>
      <c r="JA111" s="215"/>
      <c r="JB111" s="215"/>
      <c r="JC111" s="215"/>
      <c r="JD111" s="215"/>
      <c r="JE111" s="215"/>
      <c r="JF111" s="215"/>
      <c r="JG111" s="215"/>
      <c r="JH111" s="215"/>
      <c r="JI111" s="215"/>
      <c r="JJ111" s="215"/>
      <c r="JK111" s="215"/>
      <c r="JL111" s="215"/>
      <c r="JM111" s="215"/>
      <c r="JN111" s="215"/>
      <c r="JO111" s="215"/>
      <c r="JP111" s="215"/>
      <c r="JQ111" s="215"/>
      <c r="JR111" s="215"/>
      <c r="JS111" s="215"/>
      <c r="JT111" s="215"/>
      <c r="JU111" s="215"/>
      <c r="JV111" s="215"/>
      <c r="JW111" s="215"/>
      <c r="JX111" s="215"/>
      <c r="JY111" s="215"/>
      <c r="JZ111" s="215"/>
      <c r="KA111" s="215"/>
      <c r="KB111" s="215"/>
      <c r="KC111" s="215"/>
      <c r="KD111" s="215"/>
      <c r="KE111" s="215"/>
      <c r="KF111" s="215"/>
      <c r="KG111" s="215"/>
      <c r="KH111" s="215"/>
      <c r="KI111" s="215"/>
      <c r="KJ111" s="215"/>
      <c r="KK111" s="215"/>
      <c r="KL111" s="215"/>
    </row>
    <row r="112" spans="1:298" s="216" customFormat="1" ht="12.75" x14ac:dyDescent="0.2">
      <c r="A112" s="152"/>
      <c r="B112" s="152"/>
      <c r="C112" s="152"/>
      <c r="D112" s="152"/>
      <c r="E112" s="152"/>
      <c r="F112" s="152"/>
      <c r="G112" s="152"/>
      <c r="H112" s="152"/>
      <c r="I112" s="152"/>
      <c r="J112" s="152"/>
      <c r="K112" s="152"/>
      <c r="L112" s="152"/>
      <c r="M112" s="152"/>
      <c r="N112" s="152"/>
      <c r="O112" s="152"/>
      <c r="P112" s="186"/>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215"/>
      <c r="BV112" s="215"/>
      <c r="BW112" s="215"/>
      <c r="BX112" s="215"/>
      <c r="BY112" s="215"/>
      <c r="BZ112" s="215"/>
      <c r="CA112" s="215"/>
      <c r="CB112" s="215"/>
      <c r="CC112" s="215"/>
      <c r="CD112" s="215"/>
      <c r="CE112" s="215"/>
      <c r="CF112" s="215"/>
      <c r="CG112" s="215"/>
      <c r="CH112" s="215"/>
      <c r="CI112" s="215"/>
      <c r="CJ112" s="215"/>
      <c r="CK112" s="215"/>
      <c r="CL112" s="215"/>
      <c r="CM112" s="215"/>
      <c r="CN112" s="215"/>
      <c r="CO112" s="215"/>
      <c r="CP112" s="215"/>
      <c r="CQ112" s="215"/>
      <c r="CR112" s="215"/>
      <c r="CS112" s="215"/>
      <c r="CT112" s="215"/>
      <c r="CU112" s="215"/>
      <c r="CV112" s="215"/>
      <c r="CW112" s="215"/>
      <c r="CX112" s="215"/>
      <c r="CY112" s="215"/>
      <c r="CZ112" s="215"/>
      <c r="DA112" s="215"/>
      <c r="DB112" s="215"/>
      <c r="DC112" s="215"/>
      <c r="DD112" s="215"/>
      <c r="DE112" s="215"/>
      <c r="DF112" s="215"/>
      <c r="DG112" s="215"/>
      <c r="DH112" s="215"/>
      <c r="DI112" s="215"/>
      <c r="DJ112" s="215"/>
      <c r="DK112" s="215"/>
      <c r="DL112" s="215"/>
      <c r="DM112" s="215"/>
      <c r="DN112" s="215"/>
      <c r="DO112" s="215"/>
      <c r="DP112" s="215"/>
      <c r="DQ112" s="215"/>
      <c r="DR112" s="215"/>
      <c r="DS112" s="215"/>
      <c r="DT112" s="215"/>
      <c r="DU112" s="215"/>
      <c r="DV112" s="215"/>
      <c r="DW112" s="215"/>
      <c r="DX112" s="215"/>
      <c r="DY112" s="215"/>
      <c r="DZ112" s="215"/>
      <c r="EA112" s="215"/>
      <c r="EB112" s="215"/>
      <c r="EC112" s="215"/>
      <c r="ED112" s="215"/>
      <c r="EE112" s="215"/>
      <c r="EF112" s="215"/>
      <c r="EG112" s="215"/>
      <c r="EH112" s="215"/>
      <c r="EI112" s="215"/>
      <c r="EJ112" s="215"/>
      <c r="EK112" s="215"/>
      <c r="EL112" s="215"/>
      <c r="EM112" s="215"/>
      <c r="EN112" s="215"/>
      <c r="EO112" s="215"/>
      <c r="EP112" s="215"/>
      <c r="EQ112" s="215"/>
      <c r="ER112" s="215"/>
      <c r="ES112" s="215"/>
      <c r="ET112" s="215"/>
      <c r="EU112" s="215"/>
      <c r="EV112" s="215"/>
      <c r="EW112" s="215"/>
      <c r="EX112" s="215"/>
      <c r="EY112" s="215"/>
      <c r="EZ112" s="215"/>
      <c r="FA112" s="215"/>
      <c r="FB112" s="215"/>
      <c r="FC112" s="215"/>
      <c r="FD112" s="215"/>
      <c r="FE112" s="215"/>
      <c r="FF112" s="215"/>
      <c r="FG112" s="215"/>
      <c r="FH112" s="215"/>
      <c r="FI112" s="215"/>
      <c r="FJ112" s="215"/>
      <c r="FK112" s="215"/>
      <c r="FL112" s="215"/>
      <c r="FM112" s="215"/>
      <c r="FN112" s="215"/>
      <c r="FO112" s="215"/>
      <c r="FP112" s="215"/>
      <c r="FQ112" s="215"/>
      <c r="FR112" s="215"/>
      <c r="FS112" s="215"/>
      <c r="FT112" s="215"/>
      <c r="FU112" s="215"/>
      <c r="FV112" s="215"/>
      <c r="FW112" s="215"/>
      <c r="FX112" s="215"/>
      <c r="FY112" s="215"/>
      <c r="FZ112" s="215"/>
      <c r="GA112" s="215"/>
      <c r="GB112" s="215"/>
      <c r="GC112" s="215"/>
      <c r="GD112" s="215"/>
      <c r="GE112" s="215"/>
      <c r="GF112" s="215"/>
      <c r="GG112" s="215"/>
      <c r="GH112" s="215"/>
      <c r="GI112" s="215"/>
      <c r="GJ112" s="215"/>
      <c r="GK112" s="215"/>
      <c r="GL112" s="215"/>
      <c r="GM112" s="215"/>
      <c r="GN112" s="215"/>
      <c r="GO112" s="215"/>
      <c r="GP112" s="215"/>
      <c r="GQ112" s="215"/>
      <c r="GR112" s="215"/>
      <c r="GS112" s="215"/>
      <c r="GT112" s="215"/>
      <c r="GU112" s="215"/>
      <c r="GV112" s="215"/>
      <c r="GW112" s="215"/>
      <c r="GX112" s="215"/>
      <c r="GY112" s="215"/>
      <c r="GZ112" s="215"/>
      <c r="HA112" s="215"/>
      <c r="HB112" s="215"/>
      <c r="HC112" s="215"/>
      <c r="HD112" s="215"/>
      <c r="HE112" s="215"/>
      <c r="HF112" s="215"/>
      <c r="HG112" s="215"/>
      <c r="HH112" s="215"/>
      <c r="HI112" s="215"/>
      <c r="HJ112" s="215"/>
      <c r="HK112" s="215"/>
      <c r="HL112" s="215"/>
      <c r="HM112" s="215"/>
      <c r="HN112" s="215"/>
      <c r="HO112" s="215"/>
      <c r="HP112" s="215"/>
      <c r="HQ112" s="215"/>
      <c r="HR112" s="215"/>
      <c r="HS112" s="215"/>
      <c r="HT112" s="215"/>
      <c r="HU112" s="215"/>
      <c r="HV112" s="215"/>
      <c r="HW112" s="215"/>
      <c r="HX112" s="215"/>
      <c r="HY112" s="215"/>
      <c r="HZ112" s="215"/>
      <c r="IA112" s="215"/>
      <c r="IB112" s="215"/>
      <c r="IC112" s="215"/>
      <c r="ID112" s="215"/>
      <c r="IE112" s="215"/>
      <c r="IF112" s="215"/>
      <c r="IG112" s="215"/>
      <c r="IH112" s="215"/>
      <c r="II112" s="215"/>
      <c r="IJ112" s="215"/>
      <c r="IK112" s="215"/>
      <c r="IL112" s="215"/>
      <c r="IM112" s="215"/>
      <c r="IN112" s="215"/>
      <c r="IO112" s="215"/>
      <c r="IP112" s="215"/>
      <c r="IQ112" s="215"/>
      <c r="IR112" s="215"/>
      <c r="IS112" s="215"/>
      <c r="IT112" s="215"/>
      <c r="IU112" s="215"/>
      <c r="IV112" s="215"/>
      <c r="IW112" s="215"/>
      <c r="IX112" s="215"/>
      <c r="IY112" s="215"/>
      <c r="IZ112" s="215"/>
      <c r="JA112" s="215"/>
      <c r="JB112" s="215"/>
      <c r="JC112" s="215"/>
      <c r="JD112" s="215"/>
      <c r="JE112" s="215"/>
      <c r="JF112" s="215"/>
      <c r="JG112" s="215"/>
      <c r="JH112" s="215"/>
      <c r="JI112" s="215"/>
      <c r="JJ112" s="215"/>
      <c r="JK112" s="215"/>
      <c r="JL112" s="215"/>
      <c r="JM112" s="215"/>
      <c r="JN112" s="215"/>
      <c r="JO112" s="215"/>
      <c r="JP112" s="215"/>
      <c r="JQ112" s="215"/>
      <c r="JR112" s="215"/>
      <c r="JS112" s="215"/>
      <c r="JT112" s="215"/>
      <c r="JU112" s="215"/>
      <c r="JV112" s="215"/>
      <c r="JW112" s="215"/>
      <c r="JX112" s="215"/>
      <c r="JY112" s="215"/>
      <c r="JZ112" s="215"/>
      <c r="KA112" s="215"/>
      <c r="KB112" s="215"/>
      <c r="KC112" s="215"/>
      <c r="KD112" s="215"/>
      <c r="KE112" s="215"/>
      <c r="KF112" s="215"/>
      <c r="KG112" s="215"/>
      <c r="KH112" s="215"/>
      <c r="KI112" s="215"/>
      <c r="KJ112" s="215"/>
      <c r="KK112" s="215"/>
      <c r="KL112" s="215"/>
    </row>
    <row r="113" spans="1:298" s="216" customFormat="1" ht="12.75" x14ac:dyDescent="0.2">
      <c r="A113" s="152"/>
      <c r="B113" s="152"/>
      <c r="C113" s="152"/>
      <c r="D113" s="152"/>
      <c r="E113" s="152"/>
      <c r="F113" s="152"/>
      <c r="G113" s="152"/>
      <c r="H113" s="152"/>
      <c r="I113" s="152"/>
      <c r="J113" s="152"/>
      <c r="K113" s="152"/>
      <c r="L113" s="152"/>
      <c r="M113" s="152"/>
      <c r="N113" s="152"/>
      <c r="O113" s="152"/>
      <c r="P113" s="186"/>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c r="BI113" s="215"/>
      <c r="BJ113" s="215"/>
      <c r="BK113" s="215"/>
      <c r="BL113" s="215"/>
      <c r="BM113" s="215"/>
      <c r="BN113" s="215"/>
      <c r="BO113" s="215"/>
      <c r="BP113" s="215"/>
      <c r="BQ113" s="215"/>
      <c r="BR113" s="215"/>
      <c r="BS113" s="215"/>
      <c r="BT113" s="215"/>
      <c r="BU113" s="215"/>
      <c r="BV113" s="215"/>
      <c r="BW113" s="215"/>
      <c r="BX113" s="215"/>
      <c r="BY113" s="215"/>
      <c r="BZ113" s="215"/>
      <c r="CA113" s="215"/>
      <c r="CB113" s="215"/>
      <c r="CC113" s="215"/>
      <c r="CD113" s="215"/>
      <c r="CE113" s="215"/>
      <c r="CF113" s="215"/>
      <c r="CG113" s="215"/>
      <c r="CH113" s="215"/>
      <c r="CI113" s="215"/>
      <c r="CJ113" s="215"/>
      <c r="CK113" s="215"/>
      <c r="CL113" s="215"/>
      <c r="CM113" s="215"/>
      <c r="CN113" s="215"/>
      <c r="CO113" s="215"/>
      <c r="CP113" s="215"/>
      <c r="CQ113" s="215"/>
      <c r="CR113" s="215"/>
      <c r="CS113" s="215"/>
      <c r="CT113" s="215"/>
      <c r="CU113" s="215"/>
      <c r="CV113" s="215"/>
      <c r="CW113" s="215"/>
      <c r="CX113" s="215"/>
      <c r="CY113" s="215"/>
      <c r="CZ113" s="215"/>
      <c r="DA113" s="215"/>
      <c r="DB113" s="215"/>
      <c r="DC113" s="215"/>
      <c r="DD113" s="215"/>
      <c r="DE113" s="215"/>
      <c r="DF113" s="215"/>
      <c r="DG113" s="215"/>
      <c r="DH113" s="215"/>
      <c r="DI113" s="215"/>
      <c r="DJ113" s="215"/>
      <c r="DK113" s="215"/>
      <c r="DL113" s="215"/>
      <c r="DM113" s="215"/>
      <c r="DN113" s="215"/>
      <c r="DO113" s="215"/>
      <c r="DP113" s="215"/>
      <c r="DQ113" s="215"/>
      <c r="DR113" s="215"/>
      <c r="DS113" s="215"/>
      <c r="DT113" s="215"/>
      <c r="DU113" s="215"/>
      <c r="DV113" s="215"/>
      <c r="DW113" s="215"/>
      <c r="DX113" s="215"/>
      <c r="DY113" s="215"/>
      <c r="DZ113" s="215"/>
      <c r="EA113" s="215"/>
      <c r="EB113" s="215"/>
      <c r="EC113" s="215"/>
      <c r="ED113" s="215"/>
      <c r="EE113" s="215"/>
      <c r="EF113" s="215"/>
      <c r="EG113" s="215"/>
      <c r="EH113" s="215"/>
      <c r="EI113" s="215"/>
      <c r="EJ113" s="215"/>
      <c r="EK113" s="215"/>
      <c r="EL113" s="215"/>
      <c r="EM113" s="215"/>
      <c r="EN113" s="215"/>
      <c r="EO113" s="215"/>
      <c r="EP113" s="215"/>
      <c r="EQ113" s="215"/>
      <c r="ER113" s="215"/>
      <c r="ES113" s="215"/>
      <c r="ET113" s="215"/>
      <c r="EU113" s="215"/>
      <c r="EV113" s="215"/>
      <c r="EW113" s="215"/>
      <c r="EX113" s="215"/>
      <c r="EY113" s="215"/>
      <c r="EZ113" s="215"/>
      <c r="FA113" s="215"/>
      <c r="FB113" s="215"/>
      <c r="FC113" s="215"/>
      <c r="FD113" s="215"/>
      <c r="FE113" s="215"/>
      <c r="FF113" s="215"/>
      <c r="FG113" s="215"/>
      <c r="FH113" s="215"/>
      <c r="FI113" s="215"/>
      <c r="FJ113" s="215"/>
      <c r="FK113" s="215"/>
      <c r="FL113" s="215"/>
      <c r="FM113" s="215"/>
      <c r="FN113" s="215"/>
      <c r="FO113" s="215"/>
      <c r="FP113" s="215"/>
      <c r="FQ113" s="215"/>
      <c r="FR113" s="215"/>
      <c r="FS113" s="215"/>
      <c r="FT113" s="215"/>
      <c r="FU113" s="215"/>
      <c r="FV113" s="215"/>
      <c r="FW113" s="215"/>
      <c r="FX113" s="215"/>
      <c r="FY113" s="215"/>
      <c r="FZ113" s="215"/>
      <c r="GA113" s="215"/>
      <c r="GB113" s="215"/>
      <c r="GC113" s="215"/>
      <c r="GD113" s="215"/>
      <c r="GE113" s="215"/>
      <c r="GF113" s="215"/>
      <c r="GG113" s="215"/>
      <c r="GH113" s="215"/>
      <c r="GI113" s="215"/>
      <c r="GJ113" s="215"/>
      <c r="GK113" s="215"/>
      <c r="GL113" s="215"/>
      <c r="GM113" s="215"/>
      <c r="GN113" s="215"/>
      <c r="GO113" s="215"/>
      <c r="GP113" s="215"/>
      <c r="GQ113" s="215"/>
      <c r="GR113" s="215"/>
      <c r="GS113" s="215"/>
      <c r="GT113" s="215"/>
      <c r="GU113" s="215"/>
      <c r="GV113" s="215"/>
      <c r="GW113" s="215"/>
      <c r="GX113" s="215"/>
      <c r="GY113" s="215"/>
      <c r="GZ113" s="215"/>
      <c r="HA113" s="215"/>
      <c r="HB113" s="215"/>
      <c r="HC113" s="215"/>
      <c r="HD113" s="215"/>
      <c r="HE113" s="215"/>
      <c r="HF113" s="215"/>
      <c r="HG113" s="215"/>
      <c r="HH113" s="215"/>
      <c r="HI113" s="215"/>
      <c r="HJ113" s="215"/>
      <c r="HK113" s="215"/>
      <c r="HL113" s="215"/>
      <c r="HM113" s="215"/>
      <c r="HN113" s="215"/>
      <c r="HO113" s="215"/>
      <c r="HP113" s="215"/>
      <c r="HQ113" s="215"/>
      <c r="HR113" s="215"/>
      <c r="HS113" s="215"/>
      <c r="HT113" s="215"/>
      <c r="HU113" s="215"/>
      <c r="HV113" s="215"/>
      <c r="HW113" s="215"/>
      <c r="HX113" s="215"/>
      <c r="HY113" s="215"/>
      <c r="HZ113" s="215"/>
      <c r="IA113" s="215"/>
      <c r="IB113" s="215"/>
      <c r="IC113" s="215"/>
      <c r="ID113" s="215"/>
      <c r="IE113" s="215"/>
      <c r="IF113" s="215"/>
      <c r="IG113" s="215"/>
      <c r="IH113" s="215"/>
      <c r="II113" s="215"/>
      <c r="IJ113" s="215"/>
      <c r="IK113" s="215"/>
      <c r="IL113" s="215"/>
      <c r="IM113" s="215"/>
      <c r="IN113" s="215"/>
      <c r="IO113" s="215"/>
      <c r="IP113" s="215"/>
      <c r="IQ113" s="215"/>
      <c r="IR113" s="215"/>
      <c r="IS113" s="215"/>
      <c r="IT113" s="215"/>
      <c r="IU113" s="215"/>
      <c r="IV113" s="215"/>
      <c r="IW113" s="215"/>
      <c r="IX113" s="215"/>
      <c r="IY113" s="215"/>
      <c r="IZ113" s="215"/>
      <c r="JA113" s="215"/>
      <c r="JB113" s="215"/>
      <c r="JC113" s="215"/>
      <c r="JD113" s="215"/>
      <c r="JE113" s="215"/>
      <c r="JF113" s="215"/>
      <c r="JG113" s="215"/>
      <c r="JH113" s="215"/>
      <c r="JI113" s="215"/>
      <c r="JJ113" s="215"/>
      <c r="JK113" s="215"/>
      <c r="JL113" s="215"/>
      <c r="JM113" s="215"/>
      <c r="JN113" s="215"/>
      <c r="JO113" s="215"/>
      <c r="JP113" s="215"/>
      <c r="JQ113" s="215"/>
      <c r="JR113" s="215"/>
      <c r="JS113" s="215"/>
      <c r="JT113" s="215"/>
      <c r="JU113" s="215"/>
      <c r="JV113" s="215"/>
      <c r="JW113" s="215"/>
      <c r="JX113" s="215"/>
      <c r="JY113" s="215"/>
      <c r="JZ113" s="215"/>
      <c r="KA113" s="215"/>
      <c r="KB113" s="215"/>
      <c r="KC113" s="215"/>
      <c r="KD113" s="215"/>
      <c r="KE113" s="215"/>
      <c r="KF113" s="215"/>
      <c r="KG113" s="215"/>
      <c r="KH113" s="215"/>
      <c r="KI113" s="215"/>
      <c r="KJ113" s="215"/>
      <c r="KK113" s="215"/>
      <c r="KL113" s="215"/>
    </row>
    <row r="114" spans="1:298" s="216" customFormat="1" ht="12.75" x14ac:dyDescent="0.2">
      <c r="A114" s="152"/>
      <c r="B114" s="152"/>
      <c r="C114" s="152"/>
      <c r="D114" s="152"/>
      <c r="E114" s="152"/>
      <c r="F114" s="152"/>
      <c r="G114" s="152"/>
      <c r="H114" s="152"/>
      <c r="I114" s="152"/>
      <c r="J114" s="152"/>
      <c r="K114" s="152"/>
      <c r="L114" s="152"/>
      <c r="M114" s="152"/>
      <c r="N114" s="152"/>
      <c r="O114" s="152"/>
      <c r="P114" s="186"/>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215"/>
      <c r="BY114" s="215"/>
      <c r="BZ114" s="215"/>
      <c r="CA114" s="215"/>
      <c r="CB114" s="215"/>
      <c r="CC114" s="215"/>
      <c r="CD114" s="215"/>
      <c r="CE114" s="215"/>
      <c r="CF114" s="215"/>
      <c r="CG114" s="215"/>
      <c r="CH114" s="215"/>
      <c r="CI114" s="215"/>
      <c r="CJ114" s="215"/>
      <c r="CK114" s="215"/>
      <c r="CL114" s="215"/>
      <c r="CM114" s="215"/>
      <c r="CN114" s="215"/>
      <c r="CO114" s="215"/>
      <c r="CP114" s="215"/>
      <c r="CQ114" s="215"/>
      <c r="CR114" s="215"/>
      <c r="CS114" s="215"/>
      <c r="CT114" s="215"/>
      <c r="CU114" s="215"/>
      <c r="CV114" s="215"/>
      <c r="CW114" s="215"/>
      <c r="CX114" s="215"/>
      <c r="CY114" s="215"/>
      <c r="CZ114" s="215"/>
      <c r="DA114" s="215"/>
      <c r="DB114" s="215"/>
      <c r="DC114" s="215"/>
      <c r="DD114" s="215"/>
      <c r="DE114" s="215"/>
      <c r="DF114" s="215"/>
      <c r="DG114" s="215"/>
      <c r="DH114" s="215"/>
      <c r="DI114" s="215"/>
      <c r="DJ114" s="215"/>
      <c r="DK114" s="215"/>
      <c r="DL114" s="215"/>
      <c r="DM114" s="215"/>
      <c r="DN114" s="215"/>
      <c r="DO114" s="215"/>
      <c r="DP114" s="215"/>
      <c r="DQ114" s="215"/>
      <c r="DR114" s="215"/>
      <c r="DS114" s="215"/>
      <c r="DT114" s="215"/>
      <c r="DU114" s="215"/>
      <c r="DV114" s="215"/>
      <c r="DW114" s="215"/>
      <c r="DX114" s="215"/>
      <c r="DY114" s="215"/>
      <c r="DZ114" s="215"/>
      <c r="EA114" s="215"/>
      <c r="EB114" s="215"/>
      <c r="EC114" s="215"/>
      <c r="ED114" s="215"/>
      <c r="EE114" s="215"/>
      <c r="EF114" s="215"/>
      <c r="EG114" s="215"/>
      <c r="EH114" s="215"/>
      <c r="EI114" s="215"/>
      <c r="EJ114" s="215"/>
      <c r="EK114" s="215"/>
      <c r="EL114" s="215"/>
      <c r="EM114" s="215"/>
      <c r="EN114" s="215"/>
      <c r="EO114" s="215"/>
      <c r="EP114" s="215"/>
      <c r="EQ114" s="215"/>
      <c r="ER114" s="215"/>
      <c r="ES114" s="215"/>
      <c r="ET114" s="215"/>
      <c r="EU114" s="215"/>
      <c r="EV114" s="215"/>
      <c r="EW114" s="215"/>
      <c r="EX114" s="215"/>
      <c r="EY114" s="215"/>
      <c r="EZ114" s="215"/>
      <c r="FA114" s="215"/>
      <c r="FB114" s="215"/>
      <c r="FC114" s="215"/>
      <c r="FD114" s="215"/>
      <c r="FE114" s="215"/>
      <c r="FF114" s="215"/>
      <c r="FG114" s="215"/>
      <c r="FH114" s="215"/>
      <c r="FI114" s="215"/>
      <c r="FJ114" s="215"/>
      <c r="FK114" s="215"/>
      <c r="FL114" s="215"/>
      <c r="FM114" s="215"/>
      <c r="FN114" s="215"/>
      <c r="FO114" s="215"/>
      <c r="FP114" s="215"/>
      <c r="FQ114" s="215"/>
      <c r="FR114" s="215"/>
      <c r="FS114" s="215"/>
      <c r="FT114" s="215"/>
      <c r="FU114" s="215"/>
      <c r="FV114" s="215"/>
      <c r="FW114" s="215"/>
      <c r="FX114" s="215"/>
      <c r="FY114" s="215"/>
      <c r="FZ114" s="215"/>
      <c r="GA114" s="215"/>
      <c r="GB114" s="215"/>
      <c r="GC114" s="215"/>
      <c r="GD114" s="215"/>
      <c r="GE114" s="215"/>
      <c r="GF114" s="215"/>
      <c r="GG114" s="215"/>
      <c r="GH114" s="215"/>
      <c r="GI114" s="215"/>
      <c r="GJ114" s="215"/>
      <c r="GK114" s="215"/>
      <c r="GL114" s="215"/>
      <c r="GM114" s="215"/>
      <c r="GN114" s="215"/>
      <c r="GO114" s="215"/>
      <c r="GP114" s="215"/>
      <c r="GQ114" s="215"/>
      <c r="GR114" s="215"/>
      <c r="GS114" s="215"/>
      <c r="GT114" s="215"/>
      <c r="GU114" s="215"/>
      <c r="GV114" s="215"/>
      <c r="GW114" s="215"/>
      <c r="GX114" s="215"/>
      <c r="GY114" s="215"/>
      <c r="GZ114" s="215"/>
      <c r="HA114" s="215"/>
      <c r="HB114" s="215"/>
      <c r="HC114" s="215"/>
      <c r="HD114" s="215"/>
      <c r="HE114" s="215"/>
      <c r="HF114" s="215"/>
      <c r="HG114" s="215"/>
      <c r="HH114" s="215"/>
      <c r="HI114" s="215"/>
      <c r="HJ114" s="215"/>
      <c r="HK114" s="215"/>
      <c r="HL114" s="215"/>
      <c r="HM114" s="215"/>
      <c r="HN114" s="215"/>
      <c r="HO114" s="215"/>
      <c r="HP114" s="215"/>
      <c r="HQ114" s="215"/>
      <c r="HR114" s="215"/>
      <c r="HS114" s="215"/>
      <c r="HT114" s="215"/>
      <c r="HU114" s="215"/>
      <c r="HV114" s="215"/>
      <c r="HW114" s="215"/>
      <c r="HX114" s="215"/>
      <c r="HY114" s="215"/>
      <c r="HZ114" s="215"/>
      <c r="IA114" s="215"/>
      <c r="IB114" s="215"/>
      <c r="IC114" s="215"/>
      <c r="ID114" s="215"/>
      <c r="IE114" s="215"/>
      <c r="IF114" s="215"/>
      <c r="IG114" s="215"/>
      <c r="IH114" s="215"/>
      <c r="II114" s="215"/>
      <c r="IJ114" s="215"/>
      <c r="IK114" s="215"/>
      <c r="IL114" s="215"/>
      <c r="IM114" s="215"/>
      <c r="IN114" s="215"/>
      <c r="IO114" s="215"/>
      <c r="IP114" s="215"/>
      <c r="IQ114" s="215"/>
      <c r="IR114" s="215"/>
      <c r="IS114" s="215"/>
      <c r="IT114" s="215"/>
      <c r="IU114" s="215"/>
      <c r="IV114" s="215"/>
      <c r="IW114" s="215"/>
      <c r="IX114" s="215"/>
      <c r="IY114" s="215"/>
      <c r="IZ114" s="215"/>
      <c r="JA114" s="215"/>
      <c r="JB114" s="215"/>
      <c r="JC114" s="215"/>
      <c r="JD114" s="215"/>
      <c r="JE114" s="215"/>
      <c r="JF114" s="215"/>
      <c r="JG114" s="215"/>
      <c r="JH114" s="215"/>
      <c r="JI114" s="215"/>
      <c r="JJ114" s="215"/>
      <c r="JK114" s="215"/>
      <c r="JL114" s="215"/>
      <c r="JM114" s="215"/>
      <c r="JN114" s="215"/>
      <c r="JO114" s="215"/>
      <c r="JP114" s="215"/>
      <c r="JQ114" s="215"/>
      <c r="JR114" s="215"/>
      <c r="JS114" s="215"/>
      <c r="JT114" s="215"/>
      <c r="JU114" s="215"/>
      <c r="JV114" s="215"/>
      <c r="JW114" s="215"/>
      <c r="JX114" s="215"/>
      <c r="JY114" s="215"/>
      <c r="JZ114" s="215"/>
      <c r="KA114" s="215"/>
      <c r="KB114" s="215"/>
      <c r="KC114" s="215"/>
      <c r="KD114" s="215"/>
      <c r="KE114" s="215"/>
      <c r="KF114" s="215"/>
      <c r="KG114" s="215"/>
      <c r="KH114" s="215"/>
      <c r="KI114" s="215"/>
      <c r="KJ114" s="215"/>
      <c r="KK114" s="215"/>
      <c r="KL114" s="215"/>
    </row>
    <row r="115" spans="1:298" s="216" customFormat="1" ht="12.75" x14ac:dyDescent="0.2">
      <c r="A115" s="152"/>
      <c r="B115" s="152"/>
      <c r="C115" s="152"/>
      <c r="D115" s="152"/>
      <c r="E115" s="152"/>
      <c r="F115" s="152"/>
      <c r="G115" s="152"/>
      <c r="H115" s="152"/>
      <c r="I115" s="152"/>
      <c r="J115" s="152"/>
      <c r="K115" s="152"/>
      <c r="L115" s="152"/>
      <c r="M115" s="152"/>
      <c r="N115" s="152"/>
      <c r="O115" s="152"/>
      <c r="P115" s="186"/>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5"/>
      <c r="CE115" s="215"/>
      <c r="CF115" s="215"/>
      <c r="CG115" s="215"/>
      <c r="CH115" s="215"/>
      <c r="CI115" s="215"/>
      <c r="CJ115" s="215"/>
      <c r="CK115" s="215"/>
      <c r="CL115" s="215"/>
      <c r="CM115" s="215"/>
      <c r="CN115" s="215"/>
      <c r="CO115" s="215"/>
      <c r="CP115" s="215"/>
      <c r="CQ115" s="215"/>
      <c r="CR115" s="215"/>
      <c r="CS115" s="215"/>
      <c r="CT115" s="215"/>
      <c r="CU115" s="215"/>
      <c r="CV115" s="215"/>
      <c r="CW115" s="215"/>
      <c r="CX115" s="215"/>
      <c r="CY115" s="215"/>
      <c r="CZ115" s="215"/>
      <c r="DA115" s="215"/>
      <c r="DB115" s="215"/>
      <c r="DC115" s="215"/>
      <c r="DD115" s="215"/>
      <c r="DE115" s="215"/>
      <c r="DF115" s="215"/>
      <c r="DG115" s="215"/>
      <c r="DH115" s="215"/>
      <c r="DI115" s="215"/>
      <c r="DJ115" s="215"/>
      <c r="DK115" s="215"/>
      <c r="DL115" s="215"/>
      <c r="DM115" s="215"/>
      <c r="DN115" s="215"/>
      <c r="DO115" s="215"/>
      <c r="DP115" s="215"/>
      <c r="DQ115" s="215"/>
      <c r="DR115" s="215"/>
      <c r="DS115" s="215"/>
      <c r="DT115" s="215"/>
      <c r="DU115" s="215"/>
      <c r="DV115" s="215"/>
      <c r="DW115" s="215"/>
      <c r="DX115" s="215"/>
      <c r="DY115" s="215"/>
      <c r="DZ115" s="215"/>
      <c r="EA115" s="215"/>
      <c r="EB115" s="215"/>
      <c r="EC115" s="215"/>
      <c r="ED115" s="215"/>
      <c r="EE115" s="215"/>
      <c r="EF115" s="215"/>
      <c r="EG115" s="215"/>
      <c r="EH115" s="215"/>
      <c r="EI115" s="215"/>
      <c r="EJ115" s="215"/>
      <c r="EK115" s="215"/>
      <c r="EL115" s="215"/>
      <c r="EM115" s="215"/>
      <c r="EN115" s="215"/>
      <c r="EO115" s="215"/>
      <c r="EP115" s="215"/>
      <c r="EQ115" s="215"/>
      <c r="ER115" s="215"/>
      <c r="ES115" s="215"/>
      <c r="ET115" s="215"/>
      <c r="EU115" s="215"/>
      <c r="EV115" s="215"/>
      <c r="EW115" s="215"/>
      <c r="EX115" s="215"/>
      <c r="EY115" s="215"/>
      <c r="EZ115" s="215"/>
      <c r="FA115" s="215"/>
      <c r="FB115" s="215"/>
      <c r="FC115" s="215"/>
      <c r="FD115" s="215"/>
      <c r="FE115" s="215"/>
      <c r="FF115" s="215"/>
      <c r="FG115" s="215"/>
      <c r="FH115" s="215"/>
      <c r="FI115" s="215"/>
      <c r="FJ115" s="215"/>
      <c r="FK115" s="215"/>
      <c r="FL115" s="215"/>
      <c r="FM115" s="215"/>
      <c r="FN115" s="215"/>
      <c r="FO115" s="215"/>
      <c r="FP115" s="215"/>
      <c r="FQ115" s="215"/>
      <c r="FR115" s="215"/>
      <c r="FS115" s="215"/>
      <c r="FT115" s="215"/>
      <c r="FU115" s="215"/>
      <c r="FV115" s="215"/>
      <c r="FW115" s="215"/>
      <c r="FX115" s="215"/>
      <c r="FY115" s="215"/>
      <c r="FZ115" s="215"/>
      <c r="GA115" s="215"/>
      <c r="GB115" s="215"/>
      <c r="GC115" s="215"/>
      <c r="GD115" s="215"/>
      <c r="GE115" s="215"/>
      <c r="GF115" s="215"/>
      <c r="GG115" s="215"/>
      <c r="GH115" s="215"/>
      <c r="GI115" s="215"/>
      <c r="GJ115" s="215"/>
      <c r="GK115" s="215"/>
      <c r="GL115" s="215"/>
      <c r="GM115" s="215"/>
      <c r="GN115" s="215"/>
      <c r="GO115" s="215"/>
      <c r="GP115" s="215"/>
      <c r="GQ115" s="215"/>
      <c r="GR115" s="215"/>
      <c r="GS115" s="215"/>
      <c r="GT115" s="215"/>
      <c r="GU115" s="215"/>
      <c r="GV115" s="215"/>
      <c r="GW115" s="215"/>
      <c r="GX115" s="215"/>
      <c r="GY115" s="215"/>
      <c r="GZ115" s="215"/>
      <c r="HA115" s="215"/>
      <c r="HB115" s="215"/>
      <c r="HC115" s="215"/>
      <c r="HD115" s="215"/>
      <c r="HE115" s="215"/>
      <c r="HF115" s="215"/>
      <c r="HG115" s="215"/>
      <c r="HH115" s="215"/>
      <c r="HI115" s="215"/>
      <c r="HJ115" s="215"/>
      <c r="HK115" s="215"/>
      <c r="HL115" s="215"/>
      <c r="HM115" s="215"/>
      <c r="HN115" s="215"/>
      <c r="HO115" s="215"/>
      <c r="HP115" s="215"/>
      <c r="HQ115" s="215"/>
      <c r="HR115" s="215"/>
      <c r="HS115" s="215"/>
      <c r="HT115" s="215"/>
      <c r="HU115" s="215"/>
      <c r="HV115" s="215"/>
      <c r="HW115" s="215"/>
      <c r="HX115" s="215"/>
      <c r="HY115" s="215"/>
      <c r="HZ115" s="215"/>
      <c r="IA115" s="215"/>
      <c r="IB115" s="215"/>
      <c r="IC115" s="215"/>
      <c r="ID115" s="215"/>
      <c r="IE115" s="215"/>
      <c r="IF115" s="215"/>
      <c r="IG115" s="215"/>
      <c r="IH115" s="215"/>
      <c r="II115" s="215"/>
      <c r="IJ115" s="215"/>
      <c r="IK115" s="215"/>
      <c r="IL115" s="215"/>
      <c r="IM115" s="215"/>
      <c r="IN115" s="215"/>
      <c r="IO115" s="215"/>
      <c r="IP115" s="215"/>
      <c r="IQ115" s="215"/>
      <c r="IR115" s="215"/>
      <c r="IS115" s="215"/>
      <c r="IT115" s="215"/>
      <c r="IU115" s="215"/>
      <c r="IV115" s="215"/>
      <c r="IW115" s="215"/>
      <c r="IX115" s="215"/>
      <c r="IY115" s="215"/>
      <c r="IZ115" s="215"/>
      <c r="JA115" s="215"/>
      <c r="JB115" s="215"/>
      <c r="JC115" s="215"/>
      <c r="JD115" s="215"/>
      <c r="JE115" s="215"/>
      <c r="JF115" s="215"/>
      <c r="JG115" s="215"/>
      <c r="JH115" s="215"/>
      <c r="JI115" s="215"/>
      <c r="JJ115" s="215"/>
      <c r="JK115" s="215"/>
      <c r="JL115" s="215"/>
      <c r="JM115" s="215"/>
      <c r="JN115" s="215"/>
      <c r="JO115" s="215"/>
      <c r="JP115" s="215"/>
      <c r="JQ115" s="215"/>
      <c r="JR115" s="215"/>
      <c r="JS115" s="215"/>
      <c r="JT115" s="215"/>
      <c r="JU115" s="215"/>
      <c r="JV115" s="215"/>
      <c r="JW115" s="215"/>
      <c r="JX115" s="215"/>
      <c r="JY115" s="215"/>
      <c r="JZ115" s="215"/>
      <c r="KA115" s="215"/>
      <c r="KB115" s="215"/>
      <c r="KC115" s="215"/>
      <c r="KD115" s="215"/>
      <c r="KE115" s="215"/>
      <c r="KF115" s="215"/>
      <c r="KG115" s="215"/>
      <c r="KH115" s="215"/>
      <c r="KI115" s="215"/>
      <c r="KJ115" s="215"/>
      <c r="KK115" s="215"/>
      <c r="KL115" s="215"/>
    </row>
    <row r="116" spans="1:298" s="216" customFormat="1" ht="12.75" x14ac:dyDescent="0.2">
      <c r="A116" s="152"/>
      <c r="B116" s="152"/>
      <c r="C116" s="152"/>
      <c r="D116" s="152"/>
      <c r="E116" s="152"/>
      <c r="F116" s="152"/>
      <c r="G116" s="152"/>
      <c r="H116" s="152"/>
      <c r="I116" s="152"/>
      <c r="J116" s="152"/>
      <c r="K116" s="152"/>
      <c r="L116" s="152"/>
      <c r="M116" s="152"/>
      <c r="N116" s="152"/>
      <c r="O116" s="152"/>
      <c r="P116" s="186"/>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K116" s="215"/>
      <c r="CL116" s="215"/>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215"/>
      <c r="DL116" s="215"/>
      <c r="DM116" s="215"/>
      <c r="DN116" s="215"/>
      <c r="DO116" s="215"/>
      <c r="DP116" s="215"/>
      <c r="DQ116" s="215"/>
      <c r="DR116" s="215"/>
      <c r="DS116" s="215"/>
      <c r="DT116" s="215"/>
      <c r="DU116" s="215"/>
      <c r="DV116" s="215"/>
      <c r="DW116" s="215"/>
      <c r="DX116" s="215"/>
      <c r="DY116" s="215"/>
      <c r="DZ116" s="215"/>
      <c r="EA116" s="215"/>
      <c r="EB116" s="215"/>
      <c r="EC116" s="215"/>
      <c r="ED116" s="215"/>
      <c r="EE116" s="215"/>
      <c r="EF116" s="215"/>
      <c r="EG116" s="215"/>
      <c r="EH116" s="215"/>
      <c r="EI116" s="215"/>
      <c r="EJ116" s="215"/>
      <c r="EK116" s="215"/>
      <c r="EL116" s="215"/>
      <c r="EM116" s="215"/>
      <c r="EN116" s="215"/>
      <c r="EO116" s="215"/>
      <c r="EP116" s="215"/>
      <c r="EQ116" s="215"/>
      <c r="ER116" s="215"/>
      <c r="ES116" s="215"/>
      <c r="ET116" s="215"/>
      <c r="EU116" s="215"/>
      <c r="EV116" s="215"/>
      <c r="EW116" s="215"/>
      <c r="EX116" s="215"/>
      <c r="EY116" s="215"/>
      <c r="EZ116" s="215"/>
      <c r="FA116" s="215"/>
      <c r="FB116" s="215"/>
      <c r="FC116" s="215"/>
      <c r="FD116" s="215"/>
      <c r="FE116" s="215"/>
      <c r="FF116" s="215"/>
      <c r="FG116" s="215"/>
      <c r="FH116" s="215"/>
      <c r="FI116" s="215"/>
      <c r="FJ116" s="215"/>
      <c r="FK116" s="215"/>
      <c r="FL116" s="215"/>
      <c r="FM116" s="215"/>
      <c r="FN116" s="215"/>
      <c r="FO116" s="215"/>
      <c r="FP116" s="215"/>
      <c r="FQ116" s="215"/>
      <c r="FR116" s="215"/>
      <c r="FS116" s="215"/>
      <c r="FT116" s="215"/>
      <c r="FU116" s="215"/>
      <c r="FV116" s="215"/>
      <c r="FW116" s="215"/>
      <c r="FX116" s="215"/>
      <c r="FY116" s="215"/>
      <c r="FZ116" s="215"/>
      <c r="GA116" s="215"/>
      <c r="GB116" s="215"/>
      <c r="GC116" s="215"/>
      <c r="GD116" s="215"/>
      <c r="GE116" s="215"/>
      <c r="GF116" s="215"/>
      <c r="GG116" s="215"/>
      <c r="GH116" s="215"/>
      <c r="GI116" s="215"/>
      <c r="GJ116" s="215"/>
      <c r="GK116" s="215"/>
      <c r="GL116" s="215"/>
      <c r="GM116" s="215"/>
      <c r="GN116" s="215"/>
      <c r="GO116" s="215"/>
      <c r="GP116" s="215"/>
      <c r="GQ116" s="215"/>
      <c r="GR116" s="215"/>
      <c r="GS116" s="215"/>
      <c r="GT116" s="215"/>
      <c r="GU116" s="215"/>
      <c r="GV116" s="215"/>
      <c r="GW116" s="215"/>
      <c r="GX116" s="215"/>
      <c r="GY116" s="215"/>
      <c r="GZ116" s="215"/>
      <c r="HA116" s="215"/>
      <c r="HB116" s="215"/>
      <c r="HC116" s="215"/>
      <c r="HD116" s="215"/>
      <c r="HE116" s="215"/>
      <c r="HF116" s="215"/>
      <c r="HG116" s="215"/>
      <c r="HH116" s="215"/>
      <c r="HI116" s="215"/>
      <c r="HJ116" s="215"/>
      <c r="HK116" s="215"/>
      <c r="HL116" s="215"/>
      <c r="HM116" s="215"/>
      <c r="HN116" s="215"/>
      <c r="HO116" s="215"/>
      <c r="HP116" s="215"/>
      <c r="HQ116" s="215"/>
      <c r="HR116" s="215"/>
      <c r="HS116" s="215"/>
      <c r="HT116" s="215"/>
      <c r="HU116" s="215"/>
      <c r="HV116" s="215"/>
      <c r="HW116" s="215"/>
      <c r="HX116" s="215"/>
      <c r="HY116" s="215"/>
      <c r="HZ116" s="215"/>
      <c r="IA116" s="215"/>
      <c r="IB116" s="215"/>
      <c r="IC116" s="215"/>
      <c r="ID116" s="215"/>
      <c r="IE116" s="215"/>
      <c r="IF116" s="215"/>
      <c r="IG116" s="215"/>
      <c r="IH116" s="215"/>
      <c r="II116" s="215"/>
      <c r="IJ116" s="215"/>
      <c r="IK116" s="215"/>
      <c r="IL116" s="215"/>
      <c r="IM116" s="215"/>
      <c r="IN116" s="215"/>
      <c r="IO116" s="215"/>
      <c r="IP116" s="215"/>
      <c r="IQ116" s="215"/>
      <c r="IR116" s="215"/>
      <c r="IS116" s="215"/>
      <c r="IT116" s="215"/>
      <c r="IU116" s="215"/>
      <c r="IV116" s="215"/>
      <c r="IW116" s="215"/>
      <c r="IX116" s="215"/>
      <c r="IY116" s="215"/>
      <c r="IZ116" s="215"/>
      <c r="JA116" s="215"/>
      <c r="JB116" s="215"/>
      <c r="JC116" s="215"/>
      <c r="JD116" s="215"/>
      <c r="JE116" s="215"/>
      <c r="JF116" s="215"/>
      <c r="JG116" s="215"/>
      <c r="JH116" s="215"/>
      <c r="JI116" s="215"/>
      <c r="JJ116" s="215"/>
      <c r="JK116" s="215"/>
      <c r="JL116" s="215"/>
      <c r="JM116" s="215"/>
      <c r="JN116" s="215"/>
      <c r="JO116" s="215"/>
      <c r="JP116" s="215"/>
      <c r="JQ116" s="215"/>
      <c r="JR116" s="215"/>
      <c r="JS116" s="215"/>
      <c r="JT116" s="215"/>
      <c r="JU116" s="215"/>
      <c r="JV116" s="215"/>
      <c r="JW116" s="215"/>
      <c r="JX116" s="215"/>
      <c r="JY116" s="215"/>
      <c r="JZ116" s="215"/>
      <c r="KA116" s="215"/>
      <c r="KB116" s="215"/>
      <c r="KC116" s="215"/>
      <c r="KD116" s="215"/>
      <c r="KE116" s="215"/>
      <c r="KF116" s="215"/>
      <c r="KG116" s="215"/>
      <c r="KH116" s="215"/>
      <c r="KI116" s="215"/>
      <c r="KJ116" s="215"/>
      <c r="KK116" s="215"/>
      <c r="KL116" s="215"/>
    </row>
    <row r="117" spans="1:298" s="216" customFormat="1" ht="12.75" x14ac:dyDescent="0.2">
      <c r="A117" s="152"/>
      <c r="B117" s="152"/>
      <c r="C117" s="152"/>
      <c r="D117" s="152"/>
      <c r="E117" s="152"/>
      <c r="F117" s="152"/>
      <c r="G117" s="152"/>
      <c r="H117" s="152"/>
      <c r="I117" s="152"/>
      <c r="J117" s="152"/>
      <c r="K117" s="152"/>
      <c r="L117" s="152"/>
      <c r="M117" s="152"/>
      <c r="N117" s="152"/>
      <c r="O117" s="152"/>
      <c r="P117" s="186"/>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c r="CS117" s="215"/>
      <c r="CT117" s="215"/>
      <c r="CU117" s="215"/>
      <c r="CV117" s="215"/>
      <c r="CW117" s="215"/>
      <c r="CX117" s="215"/>
      <c r="CY117" s="215"/>
      <c r="CZ117" s="215"/>
      <c r="DA117" s="215"/>
      <c r="DB117" s="215"/>
      <c r="DC117" s="215"/>
      <c r="DD117" s="215"/>
      <c r="DE117" s="215"/>
      <c r="DF117" s="215"/>
      <c r="DG117" s="215"/>
      <c r="DH117" s="215"/>
      <c r="DI117" s="215"/>
      <c r="DJ117" s="215"/>
      <c r="DK117" s="215"/>
      <c r="DL117" s="215"/>
      <c r="DM117" s="215"/>
      <c r="DN117" s="215"/>
      <c r="DO117" s="215"/>
      <c r="DP117" s="215"/>
      <c r="DQ117" s="215"/>
      <c r="DR117" s="215"/>
      <c r="DS117" s="215"/>
      <c r="DT117" s="215"/>
      <c r="DU117" s="215"/>
      <c r="DV117" s="215"/>
      <c r="DW117" s="215"/>
      <c r="DX117" s="215"/>
      <c r="DY117" s="215"/>
      <c r="DZ117" s="215"/>
      <c r="EA117" s="215"/>
      <c r="EB117" s="215"/>
      <c r="EC117" s="215"/>
      <c r="ED117" s="215"/>
      <c r="EE117" s="215"/>
      <c r="EF117" s="215"/>
      <c r="EG117" s="215"/>
      <c r="EH117" s="215"/>
      <c r="EI117" s="215"/>
      <c r="EJ117" s="215"/>
      <c r="EK117" s="215"/>
      <c r="EL117" s="215"/>
      <c r="EM117" s="215"/>
      <c r="EN117" s="215"/>
      <c r="EO117" s="215"/>
      <c r="EP117" s="215"/>
      <c r="EQ117" s="215"/>
      <c r="ER117" s="215"/>
      <c r="ES117" s="215"/>
      <c r="ET117" s="215"/>
      <c r="EU117" s="215"/>
      <c r="EV117" s="215"/>
      <c r="EW117" s="215"/>
      <c r="EX117" s="215"/>
      <c r="EY117" s="215"/>
      <c r="EZ117" s="215"/>
      <c r="FA117" s="215"/>
      <c r="FB117" s="215"/>
      <c r="FC117" s="215"/>
      <c r="FD117" s="215"/>
      <c r="FE117" s="215"/>
      <c r="FF117" s="215"/>
      <c r="FG117" s="215"/>
      <c r="FH117" s="215"/>
      <c r="FI117" s="215"/>
      <c r="FJ117" s="215"/>
      <c r="FK117" s="215"/>
      <c r="FL117" s="215"/>
      <c r="FM117" s="215"/>
      <c r="FN117" s="215"/>
      <c r="FO117" s="215"/>
      <c r="FP117" s="215"/>
      <c r="FQ117" s="215"/>
      <c r="FR117" s="215"/>
      <c r="FS117" s="215"/>
      <c r="FT117" s="215"/>
      <c r="FU117" s="215"/>
      <c r="FV117" s="215"/>
      <c r="FW117" s="215"/>
      <c r="FX117" s="215"/>
      <c r="FY117" s="215"/>
      <c r="FZ117" s="215"/>
      <c r="GA117" s="215"/>
      <c r="GB117" s="215"/>
      <c r="GC117" s="215"/>
      <c r="GD117" s="215"/>
      <c r="GE117" s="215"/>
      <c r="GF117" s="215"/>
      <c r="GG117" s="215"/>
      <c r="GH117" s="215"/>
      <c r="GI117" s="215"/>
      <c r="GJ117" s="215"/>
      <c r="GK117" s="215"/>
      <c r="GL117" s="215"/>
      <c r="GM117" s="215"/>
      <c r="GN117" s="215"/>
      <c r="GO117" s="215"/>
      <c r="GP117" s="215"/>
      <c r="GQ117" s="215"/>
      <c r="GR117" s="215"/>
      <c r="GS117" s="215"/>
      <c r="GT117" s="215"/>
      <c r="GU117" s="215"/>
      <c r="GV117" s="215"/>
      <c r="GW117" s="215"/>
      <c r="GX117" s="215"/>
      <c r="GY117" s="215"/>
      <c r="GZ117" s="215"/>
      <c r="HA117" s="215"/>
      <c r="HB117" s="215"/>
      <c r="HC117" s="215"/>
      <c r="HD117" s="215"/>
      <c r="HE117" s="215"/>
      <c r="HF117" s="215"/>
      <c r="HG117" s="215"/>
      <c r="HH117" s="215"/>
      <c r="HI117" s="215"/>
      <c r="HJ117" s="215"/>
      <c r="HK117" s="215"/>
      <c r="HL117" s="215"/>
      <c r="HM117" s="215"/>
      <c r="HN117" s="215"/>
      <c r="HO117" s="215"/>
      <c r="HP117" s="215"/>
      <c r="HQ117" s="215"/>
      <c r="HR117" s="215"/>
      <c r="HS117" s="215"/>
      <c r="HT117" s="215"/>
      <c r="HU117" s="215"/>
      <c r="HV117" s="215"/>
      <c r="HW117" s="215"/>
      <c r="HX117" s="215"/>
      <c r="HY117" s="215"/>
      <c r="HZ117" s="215"/>
      <c r="IA117" s="215"/>
      <c r="IB117" s="215"/>
      <c r="IC117" s="215"/>
      <c r="ID117" s="215"/>
      <c r="IE117" s="215"/>
      <c r="IF117" s="215"/>
      <c r="IG117" s="215"/>
      <c r="IH117" s="215"/>
      <c r="II117" s="215"/>
      <c r="IJ117" s="215"/>
      <c r="IK117" s="215"/>
      <c r="IL117" s="215"/>
      <c r="IM117" s="215"/>
      <c r="IN117" s="215"/>
      <c r="IO117" s="215"/>
      <c r="IP117" s="215"/>
      <c r="IQ117" s="215"/>
      <c r="IR117" s="215"/>
      <c r="IS117" s="215"/>
      <c r="IT117" s="215"/>
      <c r="IU117" s="215"/>
      <c r="IV117" s="215"/>
      <c r="IW117" s="215"/>
      <c r="IX117" s="215"/>
      <c r="IY117" s="215"/>
      <c r="IZ117" s="215"/>
      <c r="JA117" s="215"/>
      <c r="JB117" s="215"/>
      <c r="JC117" s="215"/>
      <c r="JD117" s="215"/>
      <c r="JE117" s="215"/>
      <c r="JF117" s="215"/>
      <c r="JG117" s="215"/>
      <c r="JH117" s="215"/>
      <c r="JI117" s="215"/>
      <c r="JJ117" s="215"/>
      <c r="JK117" s="215"/>
      <c r="JL117" s="215"/>
      <c r="JM117" s="215"/>
      <c r="JN117" s="215"/>
      <c r="JO117" s="215"/>
      <c r="JP117" s="215"/>
      <c r="JQ117" s="215"/>
      <c r="JR117" s="215"/>
      <c r="JS117" s="215"/>
      <c r="JT117" s="215"/>
      <c r="JU117" s="215"/>
      <c r="JV117" s="215"/>
      <c r="JW117" s="215"/>
      <c r="JX117" s="215"/>
      <c r="JY117" s="215"/>
      <c r="JZ117" s="215"/>
      <c r="KA117" s="215"/>
      <c r="KB117" s="215"/>
      <c r="KC117" s="215"/>
      <c r="KD117" s="215"/>
      <c r="KE117" s="215"/>
      <c r="KF117" s="215"/>
      <c r="KG117" s="215"/>
      <c r="KH117" s="215"/>
      <c r="KI117" s="215"/>
      <c r="KJ117" s="215"/>
      <c r="KK117" s="215"/>
      <c r="KL117" s="215"/>
    </row>
    <row r="118" spans="1:298" s="216" customFormat="1" ht="12.75" x14ac:dyDescent="0.2">
      <c r="A118" s="152"/>
      <c r="B118" s="152"/>
      <c r="C118" s="152"/>
      <c r="D118" s="152"/>
      <c r="E118" s="152"/>
      <c r="F118" s="152"/>
      <c r="G118" s="152"/>
      <c r="H118" s="152"/>
      <c r="I118" s="152"/>
      <c r="J118" s="152"/>
      <c r="K118" s="152"/>
      <c r="L118" s="152"/>
      <c r="M118" s="152"/>
      <c r="N118" s="152"/>
      <c r="O118" s="152"/>
      <c r="P118" s="186"/>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c r="CS118" s="215"/>
      <c r="CT118" s="215"/>
      <c r="CU118" s="215"/>
      <c r="CV118" s="215"/>
      <c r="CW118" s="215"/>
      <c r="CX118" s="215"/>
      <c r="CY118" s="215"/>
      <c r="CZ118" s="215"/>
      <c r="DA118" s="215"/>
      <c r="DB118" s="215"/>
      <c r="DC118" s="215"/>
      <c r="DD118" s="215"/>
      <c r="DE118" s="215"/>
      <c r="DF118" s="215"/>
      <c r="DG118" s="215"/>
      <c r="DH118" s="215"/>
      <c r="DI118" s="215"/>
      <c r="DJ118" s="215"/>
      <c r="DK118" s="215"/>
      <c r="DL118" s="215"/>
      <c r="DM118" s="215"/>
      <c r="DN118" s="215"/>
      <c r="DO118" s="215"/>
      <c r="DP118" s="215"/>
      <c r="DQ118" s="215"/>
      <c r="DR118" s="215"/>
      <c r="DS118" s="215"/>
      <c r="DT118" s="215"/>
      <c r="DU118" s="215"/>
      <c r="DV118" s="215"/>
      <c r="DW118" s="215"/>
      <c r="DX118" s="215"/>
      <c r="DY118" s="215"/>
      <c r="DZ118" s="215"/>
      <c r="EA118" s="215"/>
      <c r="EB118" s="215"/>
      <c r="EC118" s="215"/>
      <c r="ED118" s="215"/>
      <c r="EE118" s="215"/>
      <c r="EF118" s="215"/>
      <c r="EG118" s="215"/>
      <c r="EH118" s="215"/>
      <c r="EI118" s="215"/>
      <c r="EJ118" s="215"/>
      <c r="EK118" s="215"/>
      <c r="EL118" s="215"/>
      <c r="EM118" s="215"/>
      <c r="EN118" s="215"/>
      <c r="EO118" s="215"/>
      <c r="EP118" s="215"/>
      <c r="EQ118" s="215"/>
      <c r="ER118" s="215"/>
      <c r="ES118" s="215"/>
      <c r="ET118" s="215"/>
      <c r="EU118" s="215"/>
      <c r="EV118" s="215"/>
      <c r="EW118" s="215"/>
      <c r="EX118" s="215"/>
      <c r="EY118" s="215"/>
      <c r="EZ118" s="215"/>
      <c r="FA118" s="215"/>
      <c r="FB118" s="215"/>
      <c r="FC118" s="215"/>
      <c r="FD118" s="215"/>
      <c r="FE118" s="215"/>
      <c r="FF118" s="215"/>
      <c r="FG118" s="215"/>
      <c r="FH118" s="215"/>
      <c r="FI118" s="215"/>
      <c r="FJ118" s="215"/>
      <c r="FK118" s="215"/>
      <c r="FL118" s="215"/>
      <c r="FM118" s="215"/>
      <c r="FN118" s="215"/>
      <c r="FO118" s="215"/>
      <c r="FP118" s="215"/>
      <c r="FQ118" s="215"/>
      <c r="FR118" s="215"/>
      <c r="FS118" s="215"/>
      <c r="FT118" s="215"/>
      <c r="FU118" s="215"/>
      <c r="FV118" s="215"/>
      <c r="FW118" s="215"/>
      <c r="FX118" s="215"/>
      <c r="FY118" s="215"/>
      <c r="FZ118" s="215"/>
      <c r="GA118" s="215"/>
      <c r="GB118" s="215"/>
      <c r="GC118" s="215"/>
      <c r="GD118" s="215"/>
      <c r="GE118" s="215"/>
      <c r="GF118" s="215"/>
      <c r="GG118" s="215"/>
      <c r="GH118" s="215"/>
      <c r="GI118" s="215"/>
      <c r="GJ118" s="215"/>
      <c r="GK118" s="215"/>
      <c r="GL118" s="215"/>
      <c r="GM118" s="215"/>
      <c r="GN118" s="215"/>
      <c r="GO118" s="215"/>
      <c r="GP118" s="215"/>
      <c r="GQ118" s="215"/>
      <c r="GR118" s="215"/>
      <c r="GS118" s="215"/>
      <c r="GT118" s="215"/>
      <c r="GU118" s="215"/>
      <c r="GV118" s="215"/>
      <c r="GW118" s="215"/>
      <c r="GX118" s="215"/>
      <c r="GY118" s="215"/>
      <c r="GZ118" s="215"/>
      <c r="HA118" s="215"/>
      <c r="HB118" s="215"/>
      <c r="HC118" s="215"/>
      <c r="HD118" s="215"/>
      <c r="HE118" s="215"/>
      <c r="HF118" s="215"/>
      <c r="HG118" s="215"/>
      <c r="HH118" s="215"/>
      <c r="HI118" s="215"/>
      <c r="HJ118" s="215"/>
      <c r="HK118" s="215"/>
      <c r="HL118" s="215"/>
      <c r="HM118" s="215"/>
      <c r="HN118" s="215"/>
      <c r="HO118" s="215"/>
      <c r="HP118" s="215"/>
      <c r="HQ118" s="215"/>
      <c r="HR118" s="215"/>
      <c r="HS118" s="215"/>
      <c r="HT118" s="215"/>
      <c r="HU118" s="215"/>
      <c r="HV118" s="215"/>
      <c r="HW118" s="215"/>
      <c r="HX118" s="215"/>
      <c r="HY118" s="215"/>
      <c r="HZ118" s="215"/>
      <c r="IA118" s="215"/>
      <c r="IB118" s="215"/>
      <c r="IC118" s="215"/>
      <c r="ID118" s="215"/>
      <c r="IE118" s="215"/>
      <c r="IF118" s="215"/>
      <c r="IG118" s="215"/>
      <c r="IH118" s="215"/>
      <c r="II118" s="215"/>
      <c r="IJ118" s="215"/>
      <c r="IK118" s="215"/>
      <c r="IL118" s="215"/>
      <c r="IM118" s="215"/>
      <c r="IN118" s="215"/>
      <c r="IO118" s="215"/>
      <c r="IP118" s="215"/>
      <c r="IQ118" s="215"/>
      <c r="IR118" s="215"/>
      <c r="IS118" s="215"/>
      <c r="IT118" s="215"/>
      <c r="IU118" s="215"/>
      <c r="IV118" s="215"/>
      <c r="IW118" s="215"/>
      <c r="IX118" s="215"/>
      <c r="IY118" s="215"/>
      <c r="IZ118" s="215"/>
      <c r="JA118" s="215"/>
      <c r="JB118" s="215"/>
      <c r="JC118" s="215"/>
      <c r="JD118" s="215"/>
      <c r="JE118" s="215"/>
      <c r="JF118" s="215"/>
      <c r="JG118" s="215"/>
      <c r="JH118" s="215"/>
      <c r="JI118" s="215"/>
      <c r="JJ118" s="215"/>
      <c r="JK118" s="215"/>
      <c r="JL118" s="215"/>
      <c r="JM118" s="215"/>
      <c r="JN118" s="215"/>
      <c r="JO118" s="215"/>
      <c r="JP118" s="215"/>
      <c r="JQ118" s="215"/>
      <c r="JR118" s="215"/>
      <c r="JS118" s="215"/>
      <c r="JT118" s="215"/>
      <c r="JU118" s="215"/>
      <c r="JV118" s="215"/>
      <c r="JW118" s="215"/>
      <c r="JX118" s="215"/>
      <c r="JY118" s="215"/>
      <c r="JZ118" s="215"/>
      <c r="KA118" s="215"/>
      <c r="KB118" s="215"/>
      <c r="KC118" s="215"/>
      <c r="KD118" s="215"/>
      <c r="KE118" s="215"/>
      <c r="KF118" s="215"/>
      <c r="KG118" s="215"/>
      <c r="KH118" s="215"/>
      <c r="KI118" s="215"/>
      <c r="KJ118" s="215"/>
      <c r="KK118" s="215"/>
      <c r="KL118" s="215"/>
    </row>
    <row r="119" spans="1:298" s="216" customFormat="1" ht="12.75" x14ac:dyDescent="0.2">
      <c r="A119" s="152"/>
      <c r="B119" s="152"/>
      <c r="C119" s="152"/>
      <c r="D119" s="152"/>
      <c r="E119" s="152"/>
      <c r="F119" s="152"/>
      <c r="G119" s="152"/>
      <c r="H119" s="152"/>
      <c r="I119" s="152"/>
      <c r="J119" s="152"/>
      <c r="K119" s="152"/>
      <c r="L119" s="152"/>
      <c r="M119" s="152"/>
      <c r="N119" s="152"/>
      <c r="O119" s="152"/>
      <c r="P119" s="186"/>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c r="BI119" s="215"/>
      <c r="BJ119" s="215"/>
      <c r="BK119" s="215"/>
      <c r="BL119" s="215"/>
      <c r="BM119" s="215"/>
      <c r="BN119" s="215"/>
      <c r="BO119" s="215"/>
      <c r="BP119" s="215"/>
      <c r="BQ119" s="215"/>
      <c r="BR119" s="215"/>
      <c r="BS119" s="215"/>
      <c r="BT119" s="215"/>
      <c r="BU119" s="215"/>
      <c r="BV119" s="215"/>
      <c r="BW119" s="215"/>
      <c r="BX119" s="215"/>
      <c r="BY119" s="215"/>
      <c r="BZ119" s="215"/>
      <c r="CA119" s="215"/>
      <c r="CB119" s="215"/>
      <c r="CC119" s="215"/>
      <c r="CD119" s="215"/>
      <c r="CE119" s="215"/>
      <c r="CF119" s="215"/>
      <c r="CG119" s="215"/>
      <c r="CH119" s="215"/>
      <c r="CI119" s="215"/>
      <c r="CJ119" s="215"/>
      <c r="CK119" s="215"/>
      <c r="CL119" s="215"/>
      <c r="CM119" s="215"/>
      <c r="CN119" s="215"/>
      <c r="CO119" s="215"/>
      <c r="CP119" s="215"/>
      <c r="CQ119" s="215"/>
      <c r="CR119" s="215"/>
      <c r="CS119" s="215"/>
      <c r="CT119" s="215"/>
      <c r="CU119" s="215"/>
      <c r="CV119" s="215"/>
      <c r="CW119" s="215"/>
      <c r="CX119" s="215"/>
      <c r="CY119" s="215"/>
      <c r="CZ119" s="215"/>
      <c r="DA119" s="215"/>
      <c r="DB119" s="215"/>
      <c r="DC119" s="215"/>
      <c r="DD119" s="215"/>
      <c r="DE119" s="215"/>
      <c r="DF119" s="215"/>
      <c r="DG119" s="215"/>
      <c r="DH119" s="215"/>
      <c r="DI119" s="215"/>
      <c r="DJ119" s="215"/>
      <c r="DK119" s="215"/>
      <c r="DL119" s="215"/>
      <c r="DM119" s="215"/>
      <c r="DN119" s="215"/>
      <c r="DO119" s="215"/>
      <c r="DP119" s="215"/>
      <c r="DQ119" s="215"/>
      <c r="DR119" s="215"/>
      <c r="DS119" s="215"/>
      <c r="DT119" s="215"/>
      <c r="DU119" s="215"/>
      <c r="DV119" s="215"/>
      <c r="DW119" s="215"/>
      <c r="DX119" s="215"/>
      <c r="DY119" s="215"/>
      <c r="DZ119" s="215"/>
      <c r="EA119" s="215"/>
      <c r="EB119" s="215"/>
      <c r="EC119" s="215"/>
      <c r="ED119" s="215"/>
      <c r="EE119" s="215"/>
      <c r="EF119" s="215"/>
      <c r="EG119" s="215"/>
      <c r="EH119" s="215"/>
      <c r="EI119" s="215"/>
      <c r="EJ119" s="215"/>
      <c r="EK119" s="215"/>
      <c r="EL119" s="215"/>
      <c r="EM119" s="215"/>
      <c r="EN119" s="215"/>
      <c r="EO119" s="215"/>
      <c r="EP119" s="215"/>
      <c r="EQ119" s="215"/>
      <c r="ER119" s="215"/>
      <c r="ES119" s="215"/>
      <c r="ET119" s="215"/>
      <c r="EU119" s="215"/>
      <c r="EV119" s="215"/>
      <c r="EW119" s="215"/>
      <c r="EX119" s="215"/>
      <c r="EY119" s="215"/>
      <c r="EZ119" s="215"/>
      <c r="FA119" s="215"/>
      <c r="FB119" s="215"/>
      <c r="FC119" s="215"/>
      <c r="FD119" s="215"/>
      <c r="FE119" s="215"/>
      <c r="FF119" s="215"/>
      <c r="FG119" s="215"/>
      <c r="FH119" s="215"/>
      <c r="FI119" s="215"/>
      <c r="FJ119" s="215"/>
      <c r="FK119" s="215"/>
      <c r="FL119" s="215"/>
      <c r="FM119" s="215"/>
      <c r="FN119" s="215"/>
      <c r="FO119" s="215"/>
      <c r="FP119" s="215"/>
      <c r="FQ119" s="215"/>
      <c r="FR119" s="215"/>
      <c r="FS119" s="215"/>
      <c r="FT119" s="215"/>
      <c r="FU119" s="215"/>
      <c r="FV119" s="215"/>
      <c r="FW119" s="215"/>
      <c r="FX119" s="215"/>
      <c r="FY119" s="215"/>
      <c r="FZ119" s="215"/>
      <c r="GA119" s="215"/>
      <c r="GB119" s="215"/>
      <c r="GC119" s="215"/>
      <c r="GD119" s="215"/>
      <c r="GE119" s="215"/>
      <c r="GF119" s="215"/>
      <c r="GG119" s="215"/>
      <c r="GH119" s="215"/>
      <c r="GI119" s="215"/>
      <c r="GJ119" s="215"/>
      <c r="GK119" s="215"/>
      <c r="GL119" s="215"/>
      <c r="GM119" s="215"/>
      <c r="GN119" s="215"/>
      <c r="GO119" s="215"/>
      <c r="GP119" s="215"/>
      <c r="GQ119" s="215"/>
      <c r="GR119" s="215"/>
      <c r="GS119" s="215"/>
      <c r="GT119" s="215"/>
      <c r="GU119" s="215"/>
      <c r="GV119" s="215"/>
      <c r="GW119" s="215"/>
      <c r="GX119" s="215"/>
      <c r="GY119" s="215"/>
      <c r="GZ119" s="215"/>
      <c r="HA119" s="215"/>
      <c r="HB119" s="215"/>
      <c r="HC119" s="215"/>
      <c r="HD119" s="215"/>
      <c r="HE119" s="215"/>
      <c r="HF119" s="215"/>
      <c r="HG119" s="215"/>
      <c r="HH119" s="215"/>
      <c r="HI119" s="215"/>
      <c r="HJ119" s="215"/>
      <c r="HK119" s="215"/>
      <c r="HL119" s="215"/>
      <c r="HM119" s="215"/>
      <c r="HN119" s="215"/>
      <c r="HO119" s="215"/>
      <c r="HP119" s="215"/>
      <c r="HQ119" s="215"/>
      <c r="HR119" s="215"/>
      <c r="HS119" s="215"/>
      <c r="HT119" s="215"/>
      <c r="HU119" s="215"/>
      <c r="HV119" s="215"/>
      <c r="HW119" s="215"/>
      <c r="HX119" s="215"/>
      <c r="HY119" s="215"/>
      <c r="HZ119" s="215"/>
      <c r="IA119" s="215"/>
      <c r="IB119" s="215"/>
      <c r="IC119" s="215"/>
      <c r="ID119" s="215"/>
      <c r="IE119" s="215"/>
      <c r="IF119" s="215"/>
      <c r="IG119" s="215"/>
      <c r="IH119" s="215"/>
      <c r="II119" s="215"/>
      <c r="IJ119" s="215"/>
      <c r="IK119" s="215"/>
      <c r="IL119" s="215"/>
      <c r="IM119" s="215"/>
      <c r="IN119" s="215"/>
      <c r="IO119" s="215"/>
      <c r="IP119" s="215"/>
      <c r="IQ119" s="215"/>
      <c r="IR119" s="215"/>
      <c r="IS119" s="215"/>
      <c r="IT119" s="215"/>
      <c r="IU119" s="215"/>
      <c r="IV119" s="215"/>
      <c r="IW119" s="215"/>
      <c r="IX119" s="215"/>
      <c r="IY119" s="215"/>
      <c r="IZ119" s="215"/>
      <c r="JA119" s="215"/>
      <c r="JB119" s="215"/>
      <c r="JC119" s="215"/>
      <c r="JD119" s="215"/>
      <c r="JE119" s="215"/>
      <c r="JF119" s="215"/>
      <c r="JG119" s="215"/>
      <c r="JH119" s="215"/>
      <c r="JI119" s="215"/>
      <c r="JJ119" s="215"/>
      <c r="JK119" s="215"/>
      <c r="JL119" s="215"/>
      <c r="JM119" s="215"/>
      <c r="JN119" s="215"/>
      <c r="JO119" s="215"/>
      <c r="JP119" s="215"/>
      <c r="JQ119" s="215"/>
      <c r="JR119" s="215"/>
      <c r="JS119" s="215"/>
      <c r="JT119" s="215"/>
      <c r="JU119" s="215"/>
      <c r="JV119" s="215"/>
      <c r="JW119" s="215"/>
      <c r="JX119" s="215"/>
      <c r="JY119" s="215"/>
      <c r="JZ119" s="215"/>
      <c r="KA119" s="215"/>
      <c r="KB119" s="215"/>
      <c r="KC119" s="215"/>
      <c r="KD119" s="215"/>
      <c r="KE119" s="215"/>
      <c r="KF119" s="215"/>
      <c r="KG119" s="215"/>
      <c r="KH119" s="215"/>
      <c r="KI119" s="215"/>
      <c r="KJ119" s="215"/>
      <c r="KK119" s="215"/>
      <c r="KL119" s="215"/>
    </row>
    <row r="120" spans="1:298" s="216" customFormat="1" ht="12.75" x14ac:dyDescent="0.2">
      <c r="A120" s="152"/>
      <c r="B120" s="152"/>
      <c r="C120" s="152"/>
      <c r="D120" s="152"/>
      <c r="E120" s="152"/>
      <c r="F120" s="152"/>
      <c r="G120" s="152"/>
      <c r="H120" s="152"/>
      <c r="I120" s="152"/>
      <c r="J120" s="152"/>
      <c r="K120" s="152"/>
      <c r="L120" s="152"/>
      <c r="M120" s="152"/>
      <c r="N120" s="152"/>
      <c r="O120" s="152"/>
      <c r="P120" s="186"/>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c r="BI120" s="215"/>
      <c r="BJ120" s="215"/>
      <c r="BK120" s="215"/>
      <c r="BL120" s="215"/>
      <c r="BM120" s="215"/>
      <c r="BN120" s="215"/>
      <c r="BO120" s="215"/>
      <c r="BP120" s="215"/>
      <c r="BQ120" s="215"/>
      <c r="BR120" s="215"/>
      <c r="BS120" s="215"/>
      <c r="BT120" s="215"/>
      <c r="BU120" s="215"/>
      <c r="BV120" s="215"/>
      <c r="BW120" s="215"/>
      <c r="BX120" s="215"/>
      <c r="BY120" s="215"/>
      <c r="BZ120" s="215"/>
      <c r="CA120" s="215"/>
      <c r="CB120" s="215"/>
      <c r="CC120" s="215"/>
      <c r="CD120" s="215"/>
      <c r="CE120" s="215"/>
      <c r="CF120" s="215"/>
      <c r="CG120" s="215"/>
      <c r="CH120" s="215"/>
      <c r="CI120" s="215"/>
      <c r="CJ120" s="215"/>
      <c r="CK120" s="215"/>
      <c r="CL120" s="215"/>
      <c r="CM120" s="215"/>
      <c r="CN120" s="215"/>
      <c r="CO120" s="215"/>
      <c r="CP120" s="215"/>
      <c r="CQ120" s="215"/>
      <c r="CR120" s="215"/>
      <c r="CS120" s="215"/>
      <c r="CT120" s="215"/>
      <c r="CU120" s="215"/>
      <c r="CV120" s="215"/>
      <c r="CW120" s="215"/>
      <c r="CX120" s="215"/>
      <c r="CY120" s="215"/>
      <c r="CZ120" s="215"/>
      <c r="DA120" s="215"/>
      <c r="DB120" s="215"/>
      <c r="DC120" s="215"/>
      <c r="DD120" s="215"/>
      <c r="DE120" s="215"/>
      <c r="DF120" s="215"/>
      <c r="DG120" s="215"/>
      <c r="DH120" s="215"/>
      <c r="DI120" s="215"/>
      <c r="DJ120" s="215"/>
      <c r="DK120" s="215"/>
      <c r="DL120" s="215"/>
      <c r="DM120" s="215"/>
      <c r="DN120" s="215"/>
      <c r="DO120" s="215"/>
      <c r="DP120" s="215"/>
      <c r="DQ120" s="215"/>
      <c r="DR120" s="215"/>
      <c r="DS120" s="215"/>
      <c r="DT120" s="215"/>
      <c r="DU120" s="215"/>
      <c r="DV120" s="215"/>
      <c r="DW120" s="215"/>
      <c r="DX120" s="215"/>
      <c r="DY120" s="215"/>
      <c r="DZ120" s="215"/>
      <c r="EA120" s="215"/>
      <c r="EB120" s="215"/>
      <c r="EC120" s="215"/>
      <c r="ED120" s="215"/>
      <c r="EE120" s="215"/>
      <c r="EF120" s="215"/>
      <c r="EG120" s="215"/>
      <c r="EH120" s="215"/>
      <c r="EI120" s="215"/>
      <c r="EJ120" s="215"/>
      <c r="EK120" s="215"/>
      <c r="EL120" s="215"/>
      <c r="EM120" s="215"/>
      <c r="EN120" s="215"/>
      <c r="EO120" s="215"/>
      <c r="EP120" s="215"/>
      <c r="EQ120" s="215"/>
      <c r="ER120" s="215"/>
      <c r="ES120" s="215"/>
      <c r="ET120" s="215"/>
      <c r="EU120" s="215"/>
      <c r="EV120" s="215"/>
      <c r="EW120" s="215"/>
      <c r="EX120" s="215"/>
      <c r="EY120" s="215"/>
      <c r="EZ120" s="215"/>
      <c r="FA120" s="215"/>
      <c r="FB120" s="215"/>
      <c r="FC120" s="215"/>
      <c r="FD120" s="215"/>
      <c r="FE120" s="215"/>
      <c r="FF120" s="215"/>
      <c r="FG120" s="215"/>
      <c r="FH120" s="215"/>
      <c r="FI120" s="215"/>
      <c r="FJ120" s="215"/>
      <c r="FK120" s="215"/>
      <c r="FL120" s="215"/>
      <c r="FM120" s="215"/>
      <c r="FN120" s="215"/>
      <c r="FO120" s="215"/>
      <c r="FP120" s="215"/>
      <c r="FQ120" s="215"/>
      <c r="FR120" s="215"/>
      <c r="FS120" s="215"/>
      <c r="FT120" s="215"/>
      <c r="FU120" s="215"/>
      <c r="FV120" s="215"/>
      <c r="FW120" s="215"/>
      <c r="FX120" s="215"/>
      <c r="FY120" s="215"/>
      <c r="FZ120" s="215"/>
      <c r="GA120" s="215"/>
      <c r="GB120" s="215"/>
      <c r="GC120" s="215"/>
      <c r="GD120" s="215"/>
      <c r="GE120" s="215"/>
      <c r="GF120" s="215"/>
      <c r="GG120" s="215"/>
      <c r="GH120" s="215"/>
      <c r="GI120" s="215"/>
      <c r="GJ120" s="215"/>
      <c r="GK120" s="215"/>
      <c r="GL120" s="215"/>
      <c r="GM120" s="215"/>
      <c r="GN120" s="215"/>
      <c r="GO120" s="215"/>
      <c r="GP120" s="215"/>
      <c r="GQ120" s="215"/>
      <c r="GR120" s="215"/>
      <c r="GS120" s="215"/>
      <c r="GT120" s="215"/>
      <c r="GU120" s="215"/>
      <c r="GV120" s="215"/>
      <c r="GW120" s="215"/>
      <c r="GX120" s="215"/>
      <c r="GY120" s="215"/>
      <c r="GZ120" s="215"/>
      <c r="HA120" s="215"/>
      <c r="HB120" s="215"/>
      <c r="HC120" s="215"/>
      <c r="HD120" s="215"/>
      <c r="HE120" s="215"/>
      <c r="HF120" s="215"/>
      <c r="HG120" s="215"/>
      <c r="HH120" s="215"/>
      <c r="HI120" s="215"/>
      <c r="HJ120" s="215"/>
      <c r="HK120" s="215"/>
      <c r="HL120" s="215"/>
      <c r="HM120" s="215"/>
      <c r="HN120" s="215"/>
      <c r="HO120" s="215"/>
      <c r="HP120" s="215"/>
      <c r="HQ120" s="215"/>
      <c r="HR120" s="215"/>
      <c r="HS120" s="215"/>
      <c r="HT120" s="215"/>
      <c r="HU120" s="215"/>
      <c r="HV120" s="215"/>
      <c r="HW120" s="215"/>
      <c r="HX120" s="215"/>
      <c r="HY120" s="215"/>
      <c r="HZ120" s="215"/>
      <c r="IA120" s="215"/>
      <c r="IB120" s="215"/>
      <c r="IC120" s="215"/>
      <c r="ID120" s="215"/>
      <c r="IE120" s="215"/>
      <c r="IF120" s="215"/>
      <c r="IG120" s="215"/>
      <c r="IH120" s="215"/>
      <c r="II120" s="215"/>
      <c r="IJ120" s="215"/>
      <c r="IK120" s="215"/>
      <c r="IL120" s="215"/>
      <c r="IM120" s="215"/>
      <c r="IN120" s="215"/>
      <c r="IO120" s="215"/>
      <c r="IP120" s="215"/>
      <c r="IQ120" s="215"/>
      <c r="IR120" s="215"/>
      <c r="IS120" s="215"/>
      <c r="IT120" s="215"/>
      <c r="IU120" s="215"/>
      <c r="IV120" s="215"/>
      <c r="IW120" s="215"/>
      <c r="IX120" s="215"/>
      <c r="IY120" s="215"/>
      <c r="IZ120" s="215"/>
      <c r="JA120" s="215"/>
      <c r="JB120" s="215"/>
      <c r="JC120" s="215"/>
      <c r="JD120" s="215"/>
      <c r="JE120" s="215"/>
      <c r="JF120" s="215"/>
      <c r="JG120" s="215"/>
      <c r="JH120" s="215"/>
      <c r="JI120" s="215"/>
      <c r="JJ120" s="215"/>
      <c r="JK120" s="215"/>
      <c r="JL120" s="215"/>
      <c r="JM120" s="215"/>
      <c r="JN120" s="215"/>
      <c r="JO120" s="215"/>
      <c r="JP120" s="215"/>
      <c r="JQ120" s="215"/>
      <c r="JR120" s="215"/>
      <c r="JS120" s="215"/>
      <c r="JT120" s="215"/>
      <c r="JU120" s="215"/>
      <c r="JV120" s="215"/>
      <c r="JW120" s="215"/>
      <c r="JX120" s="215"/>
      <c r="JY120" s="215"/>
      <c r="JZ120" s="215"/>
      <c r="KA120" s="215"/>
      <c r="KB120" s="215"/>
      <c r="KC120" s="215"/>
      <c r="KD120" s="215"/>
      <c r="KE120" s="215"/>
      <c r="KF120" s="215"/>
      <c r="KG120" s="215"/>
      <c r="KH120" s="215"/>
      <c r="KI120" s="215"/>
      <c r="KJ120" s="215"/>
      <c r="KK120" s="215"/>
      <c r="KL120" s="215"/>
    </row>
    <row r="121" spans="1:298" s="216" customFormat="1" ht="12.75" x14ac:dyDescent="0.2">
      <c r="A121" s="152"/>
      <c r="B121" s="152"/>
      <c r="C121" s="152"/>
      <c r="D121" s="152"/>
      <c r="E121" s="152"/>
      <c r="F121" s="152"/>
      <c r="G121" s="152"/>
      <c r="H121" s="152"/>
      <c r="I121" s="152"/>
      <c r="J121" s="152"/>
      <c r="K121" s="152"/>
      <c r="L121" s="152"/>
      <c r="M121" s="152"/>
      <c r="N121" s="152"/>
      <c r="O121" s="152"/>
      <c r="P121" s="186"/>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5"/>
      <c r="BR121" s="215"/>
      <c r="BS121" s="215"/>
      <c r="BT121" s="215"/>
      <c r="BU121" s="215"/>
      <c r="BV121" s="215"/>
      <c r="BW121" s="215"/>
      <c r="BX121" s="215"/>
      <c r="BY121" s="215"/>
      <c r="BZ121" s="215"/>
      <c r="CA121" s="215"/>
      <c r="CB121" s="215"/>
      <c r="CC121" s="215"/>
      <c r="CD121" s="215"/>
      <c r="CE121" s="215"/>
      <c r="CF121" s="215"/>
      <c r="CG121" s="215"/>
      <c r="CH121" s="215"/>
      <c r="CI121" s="215"/>
      <c r="CJ121" s="215"/>
      <c r="CK121" s="215"/>
      <c r="CL121" s="215"/>
      <c r="CM121" s="215"/>
      <c r="CN121" s="215"/>
      <c r="CO121" s="215"/>
      <c r="CP121" s="215"/>
      <c r="CQ121" s="215"/>
      <c r="CR121" s="215"/>
      <c r="CS121" s="215"/>
      <c r="CT121" s="215"/>
      <c r="CU121" s="215"/>
      <c r="CV121" s="215"/>
      <c r="CW121" s="215"/>
      <c r="CX121" s="215"/>
      <c r="CY121" s="215"/>
      <c r="CZ121" s="215"/>
      <c r="DA121" s="215"/>
      <c r="DB121" s="215"/>
      <c r="DC121" s="215"/>
      <c r="DD121" s="215"/>
      <c r="DE121" s="215"/>
      <c r="DF121" s="215"/>
      <c r="DG121" s="215"/>
      <c r="DH121" s="215"/>
      <c r="DI121" s="215"/>
      <c r="DJ121" s="215"/>
      <c r="DK121" s="215"/>
      <c r="DL121" s="215"/>
      <c r="DM121" s="215"/>
      <c r="DN121" s="215"/>
      <c r="DO121" s="215"/>
      <c r="DP121" s="215"/>
      <c r="DQ121" s="215"/>
      <c r="DR121" s="215"/>
      <c r="DS121" s="215"/>
      <c r="DT121" s="215"/>
      <c r="DU121" s="215"/>
      <c r="DV121" s="215"/>
      <c r="DW121" s="215"/>
      <c r="DX121" s="215"/>
      <c r="DY121" s="215"/>
      <c r="DZ121" s="215"/>
      <c r="EA121" s="215"/>
      <c r="EB121" s="215"/>
      <c r="EC121" s="215"/>
      <c r="ED121" s="215"/>
      <c r="EE121" s="215"/>
      <c r="EF121" s="215"/>
      <c r="EG121" s="215"/>
      <c r="EH121" s="215"/>
      <c r="EI121" s="215"/>
      <c r="EJ121" s="215"/>
      <c r="EK121" s="215"/>
      <c r="EL121" s="215"/>
      <c r="EM121" s="215"/>
      <c r="EN121" s="215"/>
      <c r="EO121" s="215"/>
      <c r="EP121" s="215"/>
      <c r="EQ121" s="215"/>
      <c r="ER121" s="215"/>
      <c r="ES121" s="215"/>
      <c r="ET121" s="215"/>
      <c r="EU121" s="215"/>
      <c r="EV121" s="215"/>
      <c r="EW121" s="215"/>
      <c r="EX121" s="215"/>
      <c r="EY121" s="215"/>
      <c r="EZ121" s="215"/>
      <c r="FA121" s="215"/>
      <c r="FB121" s="215"/>
      <c r="FC121" s="215"/>
      <c r="FD121" s="215"/>
      <c r="FE121" s="215"/>
      <c r="FF121" s="215"/>
      <c r="FG121" s="215"/>
      <c r="FH121" s="215"/>
      <c r="FI121" s="215"/>
      <c r="FJ121" s="215"/>
      <c r="FK121" s="215"/>
      <c r="FL121" s="215"/>
      <c r="FM121" s="215"/>
      <c r="FN121" s="215"/>
      <c r="FO121" s="215"/>
      <c r="FP121" s="215"/>
      <c r="FQ121" s="215"/>
      <c r="FR121" s="215"/>
      <c r="FS121" s="215"/>
      <c r="FT121" s="215"/>
      <c r="FU121" s="215"/>
      <c r="FV121" s="215"/>
      <c r="FW121" s="215"/>
      <c r="FX121" s="215"/>
      <c r="FY121" s="215"/>
      <c r="FZ121" s="215"/>
      <c r="GA121" s="215"/>
      <c r="GB121" s="215"/>
      <c r="GC121" s="215"/>
      <c r="GD121" s="215"/>
      <c r="GE121" s="215"/>
      <c r="GF121" s="215"/>
      <c r="GG121" s="215"/>
      <c r="GH121" s="215"/>
      <c r="GI121" s="215"/>
      <c r="GJ121" s="215"/>
      <c r="GK121" s="215"/>
      <c r="GL121" s="215"/>
      <c r="GM121" s="215"/>
      <c r="GN121" s="215"/>
      <c r="GO121" s="215"/>
      <c r="GP121" s="215"/>
      <c r="GQ121" s="215"/>
      <c r="GR121" s="215"/>
      <c r="GS121" s="215"/>
      <c r="GT121" s="215"/>
      <c r="GU121" s="215"/>
      <c r="GV121" s="215"/>
      <c r="GW121" s="215"/>
      <c r="GX121" s="215"/>
      <c r="GY121" s="215"/>
      <c r="GZ121" s="215"/>
      <c r="HA121" s="215"/>
      <c r="HB121" s="215"/>
      <c r="HC121" s="215"/>
      <c r="HD121" s="215"/>
      <c r="HE121" s="215"/>
      <c r="HF121" s="215"/>
      <c r="HG121" s="215"/>
      <c r="HH121" s="215"/>
      <c r="HI121" s="215"/>
      <c r="HJ121" s="215"/>
      <c r="HK121" s="215"/>
      <c r="HL121" s="215"/>
      <c r="HM121" s="215"/>
      <c r="HN121" s="215"/>
      <c r="HO121" s="215"/>
      <c r="HP121" s="215"/>
      <c r="HQ121" s="215"/>
      <c r="HR121" s="215"/>
      <c r="HS121" s="215"/>
      <c r="HT121" s="215"/>
      <c r="HU121" s="215"/>
      <c r="HV121" s="215"/>
      <c r="HW121" s="215"/>
      <c r="HX121" s="215"/>
      <c r="HY121" s="215"/>
      <c r="HZ121" s="215"/>
      <c r="IA121" s="215"/>
      <c r="IB121" s="215"/>
      <c r="IC121" s="215"/>
      <c r="ID121" s="215"/>
      <c r="IE121" s="215"/>
      <c r="IF121" s="215"/>
      <c r="IG121" s="215"/>
      <c r="IH121" s="215"/>
      <c r="II121" s="215"/>
      <c r="IJ121" s="215"/>
      <c r="IK121" s="215"/>
      <c r="IL121" s="215"/>
      <c r="IM121" s="215"/>
      <c r="IN121" s="215"/>
      <c r="IO121" s="215"/>
      <c r="IP121" s="215"/>
      <c r="IQ121" s="215"/>
      <c r="IR121" s="215"/>
      <c r="IS121" s="215"/>
      <c r="IT121" s="215"/>
      <c r="IU121" s="215"/>
      <c r="IV121" s="215"/>
      <c r="IW121" s="215"/>
      <c r="IX121" s="215"/>
      <c r="IY121" s="215"/>
      <c r="IZ121" s="215"/>
      <c r="JA121" s="215"/>
      <c r="JB121" s="215"/>
      <c r="JC121" s="215"/>
      <c r="JD121" s="215"/>
      <c r="JE121" s="215"/>
      <c r="JF121" s="215"/>
      <c r="JG121" s="215"/>
      <c r="JH121" s="215"/>
      <c r="JI121" s="215"/>
      <c r="JJ121" s="215"/>
      <c r="JK121" s="215"/>
      <c r="JL121" s="215"/>
      <c r="JM121" s="215"/>
      <c r="JN121" s="215"/>
      <c r="JO121" s="215"/>
      <c r="JP121" s="215"/>
      <c r="JQ121" s="215"/>
      <c r="JR121" s="215"/>
      <c r="JS121" s="215"/>
      <c r="JT121" s="215"/>
      <c r="JU121" s="215"/>
      <c r="JV121" s="215"/>
      <c r="JW121" s="215"/>
      <c r="JX121" s="215"/>
      <c r="JY121" s="215"/>
      <c r="JZ121" s="215"/>
      <c r="KA121" s="215"/>
      <c r="KB121" s="215"/>
      <c r="KC121" s="215"/>
      <c r="KD121" s="215"/>
      <c r="KE121" s="215"/>
      <c r="KF121" s="215"/>
      <c r="KG121" s="215"/>
      <c r="KH121" s="215"/>
      <c r="KI121" s="215"/>
      <c r="KJ121" s="215"/>
      <c r="KK121" s="215"/>
      <c r="KL121" s="215"/>
    </row>
    <row r="122" spans="1:298" s="216" customFormat="1" ht="12.75" x14ac:dyDescent="0.2">
      <c r="A122" s="152"/>
      <c r="B122" s="152"/>
      <c r="C122" s="152"/>
      <c r="D122" s="152"/>
      <c r="E122" s="152"/>
      <c r="F122" s="152"/>
      <c r="G122" s="152"/>
      <c r="H122" s="152"/>
      <c r="I122" s="152"/>
      <c r="J122" s="152"/>
      <c r="K122" s="152"/>
      <c r="L122" s="152"/>
      <c r="M122" s="152"/>
      <c r="N122" s="152"/>
      <c r="O122" s="152"/>
      <c r="P122" s="186"/>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c r="BV122" s="215"/>
      <c r="BW122" s="215"/>
      <c r="BX122" s="215"/>
      <c r="BY122" s="215"/>
      <c r="BZ122" s="215"/>
      <c r="CA122" s="215"/>
      <c r="CB122" s="215"/>
      <c r="CC122" s="215"/>
      <c r="CD122" s="215"/>
      <c r="CE122" s="215"/>
      <c r="CF122" s="215"/>
      <c r="CG122" s="215"/>
      <c r="CH122" s="215"/>
      <c r="CI122" s="215"/>
      <c r="CJ122" s="215"/>
      <c r="CK122" s="215"/>
      <c r="CL122" s="215"/>
      <c r="CM122" s="215"/>
      <c r="CN122" s="215"/>
      <c r="CO122" s="215"/>
      <c r="CP122" s="215"/>
      <c r="CQ122" s="215"/>
      <c r="CR122" s="215"/>
      <c r="CS122" s="215"/>
      <c r="CT122" s="215"/>
      <c r="CU122" s="215"/>
      <c r="CV122" s="215"/>
      <c r="CW122" s="215"/>
      <c r="CX122" s="215"/>
      <c r="CY122" s="215"/>
      <c r="CZ122" s="215"/>
      <c r="DA122" s="215"/>
      <c r="DB122" s="215"/>
      <c r="DC122" s="215"/>
      <c r="DD122" s="215"/>
      <c r="DE122" s="215"/>
      <c r="DF122" s="215"/>
      <c r="DG122" s="215"/>
      <c r="DH122" s="215"/>
      <c r="DI122" s="215"/>
      <c r="DJ122" s="215"/>
      <c r="DK122" s="215"/>
      <c r="DL122" s="215"/>
      <c r="DM122" s="215"/>
      <c r="DN122" s="215"/>
      <c r="DO122" s="215"/>
      <c r="DP122" s="215"/>
      <c r="DQ122" s="215"/>
      <c r="DR122" s="215"/>
      <c r="DS122" s="215"/>
      <c r="DT122" s="215"/>
      <c r="DU122" s="215"/>
      <c r="DV122" s="215"/>
      <c r="DW122" s="215"/>
      <c r="DX122" s="215"/>
      <c r="DY122" s="215"/>
      <c r="DZ122" s="215"/>
      <c r="EA122" s="215"/>
      <c r="EB122" s="215"/>
      <c r="EC122" s="215"/>
      <c r="ED122" s="215"/>
      <c r="EE122" s="215"/>
      <c r="EF122" s="215"/>
      <c r="EG122" s="215"/>
      <c r="EH122" s="215"/>
      <c r="EI122" s="215"/>
      <c r="EJ122" s="215"/>
      <c r="EK122" s="215"/>
      <c r="EL122" s="215"/>
      <c r="EM122" s="215"/>
      <c r="EN122" s="215"/>
      <c r="EO122" s="215"/>
      <c r="EP122" s="215"/>
      <c r="EQ122" s="215"/>
      <c r="ER122" s="215"/>
      <c r="ES122" s="215"/>
      <c r="ET122" s="215"/>
      <c r="EU122" s="215"/>
      <c r="EV122" s="215"/>
      <c r="EW122" s="215"/>
      <c r="EX122" s="215"/>
      <c r="EY122" s="215"/>
      <c r="EZ122" s="215"/>
      <c r="FA122" s="215"/>
      <c r="FB122" s="215"/>
      <c r="FC122" s="215"/>
      <c r="FD122" s="215"/>
      <c r="FE122" s="215"/>
      <c r="FF122" s="215"/>
      <c r="FG122" s="215"/>
      <c r="FH122" s="215"/>
      <c r="FI122" s="215"/>
      <c r="FJ122" s="215"/>
      <c r="FK122" s="215"/>
      <c r="FL122" s="215"/>
      <c r="FM122" s="215"/>
      <c r="FN122" s="215"/>
      <c r="FO122" s="215"/>
      <c r="FP122" s="215"/>
      <c r="FQ122" s="215"/>
      <c r="FR122" s="215"/>
      <c r="FS122" s="215"/>
      <c r="FT122" s="215"/>
      <c r="FU122" s="215"/>
      <c r="FV122" s="215"/>
      <c r="FW122" s="215"/>
      <c r="FX122" s="215"/>
      <c r="FY122" s="215"/>
      <c r="FZ122" s="215"/>
      <c r="GA122" s="215"/>
      <c r="GB122" s="215"/>
      <c r="GC122" s="215"/>
      <c r="GD122" s="215"/>
      <c r="GE122" s="215"/>
      <c r="GF122" s="215"/>
      <c r="GG122" s="215"/>
      <c r="GH122" s="215"/>
      <c r="GI122" s="215"/>
      <c r="GJ122" s="215"/>
      <c r="GK122" s="215"/>
      <c r="GL122" s="215"/>
      <c r="GM122" s="215"/>
      <c r="GN122" s="215"/>
      <c r="GO122" s="215"/>
      <c r="GP122" s="215"/>
      <c r="GQ122" s="215"/>
      <c r="GR122" s="215"/>
      <c r="GS122" s="215"/>
      <c r="GT122" s="215"/>
      <c r="GU122" s="215"/>
      <c r="GV122" s="215"/>
      <c r="GW122" s="215"/>
      <c r="GX122" s="215"/>
      <c r="GY122" s="215"/>
      <c r="GZ122" s="215"/>
      <c r="HA122" s="215"/>
      <c r="HB122" s="215"/>
      <c r="HC122" s="215"/>
      <c r="HD122" s="215"/>
      <c r="HE122" s="215"/>
      <c r="HF122" s="215"/>
      <c r="HG122" s="215"/>
      <c r="HH122" s="215"/>
      <c r="HI122" s="215"/>
      <c r="HJ122" s="215"/>
      <c r="HK122" s="215"/>
      <c r="HL122" s="215"/>
      <c r="HM122" s="215"/>
      <c r="HN122" s="215"/>
      <c r="HO122" s="215"/>
      <c r="HP122" s="215"/>
      <c r="HQ122" s="215"/>
      <c r="HR122" s="215"/>
      <c r="HS122" s="215"/>
      <c r="HT122" s="215"/>
      <c r="HU122" s="215"/>
      <c r="HV122" s="215"/>
      <c r="HW122" s="215"/>
      <c r="HX122" s="215"/>
      <c r="HY122" s="215"/>
      <c r="HZ122" s="215"/>
      <c r="IA122" s="215"/>
      <c r="IB122" s="215"/>
      <c r="IC122" s="215"/>
      <c r="ID122" s="215"/>
      <c r="IE122" s="215"/>
      <c r="IF122" s="215"/>
      <c r="IG122" s="215"/>
      <c r="IH122" s="215"/>
      <c r="II122" s="215"/>
      <c r="IJ122" s="215"/>
      <c r="IK122" s="215"/>
      <c r="IL122" s="215"/>
      <c r="IM122" s="215"/>
      <c r="IN122" s="215"/>
      <c r="IO122" s="215"/>
      <c r="IP122" s="215"/>
      <c r="IQ122" s="215"/>
      <c r="IR122" s="215"/>
      <c r="IS122" s="215"/>
      <c r="IT122" s="215"/>
      <c r="IU122" s="215"/>
      <c r="IV122" s="215"/>
      <c r="IW122" s="215"/>
      <c r="IX122" s="215"/>
      <c r="IY122" s="215"/>
      <c r="IZ122" s="215"/>
      <c r="JA122" s="215"/>
      <c r="JB122" s="215"/>
      <c r="JC122" s="215"/>
      <c r="JD122" s="215"/>
      <c r="JE122" s="215"/>
      <c r="JF122" s="215"/>
      <c r="JG122" s="215"/>
      <c r="JH122" s="215"/>
      <c r="JI122" s="215"/>
      <c r="JJ122" s="215"/>
      <c r="JK122" s="215"/>
      <c r="JL122" s="215"/>
      <c r="JM122" s="215"/>
      <c r="JN122" s="215"/>
      <c r="JO122" s="215"/>
      <c r="JP122" s="215"/>
      <c r="JQ122" s="215"/>
      <c r="JR122" s="215"/>
      <c r="JS122" s="215"/>
      <c r="JT122" s="215"/>
      <c r="JU122" s="215"/>
      <c r="JV122" s="215"/>
      <c r="JW122" s="215"/>
      <c r="JX122" s="215"/>
      <c r="JY122" s="215"/>
      <c r="JZ122" s="215"/>
      <c r="KA122" s="215"/>
      <c r="KB122" s="215"/>
      <c r="KC122" s="215"/>
      <c r="KD122" s="215"/>
      <c r="KE122" s="215"/>
      <c r="KF122" s="215"/>
      <c r="KG122" s="215"/>
      <c r="KH122" s="215"/>
      <c r="KI122" s="215"/>
      <c r="KJ122" s="215"/>
      <c r="KK122" s="215"/>
      <c r="KL122" s="215"/>
    </row>
    <row r="123" spans="1:298" s="216" customFormat="1" ht="12.75" x14ac:dyDescent="0.2">
      <c r="A123" s="152"/>
      <c r="B123" s="152"/>
      <c r="C123" s="152"/>
      <c r="D123" s="152"/>
      <c r="E123" s="152"/>
      <c r="F123" s="152"/>
      <c r="G123" s="152"/>
      <c r="H123" s="152"/>
      <c r="I123" s="152"/>
      <c r="J123" s="152"/>
      <c r="K123" s="152"/>
      <c r="L123" s="152"/>
      <c r="M123" s="152"/>
      <c r="N123" s="152"/>
      <c r="O123" s="152"/>
      <c r="P123" s="186"/>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c r="BI123" s="215"/>
      <c r="BJ123" s="215"/>
      <c r="BK123" s="215"/>
      <c r="BL123" s="215"/>
      <c r="BM123" s="215"/>
      <c r="BN123" s="215"/>
      <c r="BO123" s="215"/>
      <c r="BP123" s="215"/>
      <c r="BQ123" s="215"/>
      <c r="BR123" s="215"/>
      <c r="BS123" s="215"/>
      <c r="BT123" s="215"/>
      <c r="BU123" s="215"/>
      <c r="BV123" s="215"/>
      <c r="BW123" s="215"/>
      <c r="BX123" s="215"/>
      <c r="BY123" s="215"/>
      <c r="BZ123" s="215"/>
      <c r="CA123" s="215"/>
      <c r="CB123" s="215"/>
      <c r="CC123" s="215"/>
      <c r="CD123" s="215"/>
      <c r="CE123" s="215"/>
      <c r="CF123" s="215"/>
      <c r="CG123" s="215"/>
      <c r="CH123" s="215"/>
      <c r="CI123" s="215"/>
      <c r="CJ123" s="215"/>
      <c r="CK123" s="215"/>
      <c r="CL123" s="215"/>
      <c r="CM123" s="215"/>
      <c r="CN123" s="215"/>
      <c r="CO123" s="215"/>
      <c r="CP123" s="215"/>
      <c r="CQ123" s="215"/>
      <c r="CR123" s="215"/>
      <c r="CS123" s="215"/>
      <c r="CT123" s="215"/>
      <c r="CU123" s="215"/>
      <c r="CV123" s="215"/>
      <c r="CW123" s="215"/>
      <c r="CX123" s="215"/>
      <c r="CY123" s="215"/>
      <c r="CZ123" s="215"/>
      <c r="DA123" s="215"/>
      <c r="DB123" s="215"/>
      <c r="DC123" s="215"/>
      <c r="DD123" s="215"/>
      <c r="DE123" s="215"/>
      <c r="DF123" s="215"/>
      <c r="DG123" s="215"/>
      <c r="DH123" s="215"/>
      <c r="DI123" s="215"/>
      <c r="DJ123" s="215"/>
      <c r="DK123" s="215"/>
      <c r="DL123" s="215"/>
      <c r="DM123" s="215"/>
      <c r="DN123" s="215"/>
      <c r="DO123" s="215"/>
      <c r="DP123" s="215"/>
      <c r="DQ123" s="215"/>
      <c r="DR123" s="215"/>
      <c r="DS123" s="215"/>
      <c r="DT123" s="215"/>
      <c r="DU123" s="215"/>
      <c r="DV123" s="215"/>
      <c r="DW123" s="215"/>
      <c r="DX123" s="215"/>
      <c r="DY123" s="215"/>
      <c r="DZ123" s="215"/>
      <c r="EA123" s="215"/>
      <c r="EB123" s="215"/>
      <c r="EC123" s="215"/>
      <c r="ED123" s="215"/>
      <c r="EE123" s="215"/>
      <c r="EF123" s="215"/>
      <c r="EG123" s="215"/>
      <c r="EH123" s="215"/>
      <c r="EI123" s="215"/>
      <c r="EJ123" s="215"/>
      <c r="EK123" s="215"/>
      <c r="EL123" s="215"/>
      <c r="EM123" s="215"/>
      <c r="EN123" s="215"/>
      <c r="EO123" s="215"/>
      <c r="EP123" s="215"/>
      <c r="EQ123" s="215"/>
      <c r="ER123" s="215"/>
      <c r="ES123" s="215"/>
      <c r="ET123" s="215"/>
      <c r="EU123" s="215"/>
      <c r="EV123" s="215"/>
      <c r="EW123" s="215"/>
      <c r="EX123" s="215"/>
      <c r="EY123" s="215"/>
      <c r="EZ123" s="215"/>
      <c r="FA123" s="215"/>
      <c r="FB123" s="215"/>
      <c r="FC123" s="215"/>
      <c r="FD123" s="215"/>
      <c r="FE123" s="215"/>
      <c r="FF123" s="215"/>
      <c r="FG123" s="215"/>
      <c r="FH123" s="215"/>
      <c r="FI123" s="215"/>
      <c r="FJ123" s="215"/>
      <c r="FK123" s="215"/>
      <c r="FL123" s="215"/>
      <c r="FM123" s="215"/>
      <c r="FN123" s="215"/>
      <c r="FO123" s="215"/>
      <c r="FP123" s="215"/>
      <c r="FQ123" s="215"/>
      <c r="FR123" s="215"/>
      <c r="FS123" s="215"/>
      <c r="FT123" s="215"/>
      <c r="FU123" s="215"/>
      <c r="FV123" s="215"/>
      <c r="FW123" s="215"/>
      <c r="FX123" s="215"/>
      <c r="FY123" s="215"/>
      <c r="FZ123" s="215"/>
      <c r="GA123" s="215"/>
      <c r="GB123" s="215"/>
      <c r="GC123" s="215"/>
      <c r="GD123" s="215"/>
      <c r="GE123" s="215"/>
      <c r="GF123" s="215"/>
      <c r="GG123" s="215"/>
      <c r="GH123" s="215"/>
      <c r="GI123" s="215"/>
      <c r="GJ123" s="215"/>
      <c r="GK123" s="215"/>
      <c r="GL123" s="215"/>
      <c r="GM123" s="215"/>
      <c r="GN123" s="215"/>
      <c r="GO123" s="215"/>
      <c r="GP123" s="215"/>
      <c r="GQ123" s="215"/>
      <c r="GR123" s="215"/>
      <c r="GS123" s="215"/>
      <c r="GT123" s="215"/>
      <c r="GU123" s="215"/>
      <c r="GV123" s="215"/>
      <c r="GW123" s="215"/>
      <c r="GX123" s="215"/>
      <c r="GY123" s="215"/>
      <c r="GZ123" s="215"/>
      <c r="HA123" s="215"/>
      <c r="HB123" s="215"/>
      <c r="HC123" s="215"/>
      <c r="HD123" s="215"/>
      <c r="HE123" s="215"/>
      <c r="HF123" s="215"/>
      <c r="HG123" s="215"/>
      <c r="HH123" s="215"/>
      <c r="HI123" s="215"/>
      <c r="HJ123" s="215"/>
      <c r="HK123" s="215"/>
      <c r="HL123" s="215"/>
      <c r="HM123" s="215"/>
      <c r="HN123" s="215"/>
      <c r="HO123" s="215"/>
      <c r="HP123" s="215"/>
      <c r="HQ123" s="215"/>
      <c r="HR123" s="215"/>
      <c r="HS123" s="215"/>
      <c r="HT123" s="215"/>
      <c r="HU123" s="215"/>
      <c r="HV123" s="215"/>
      <c r="HW123" s="215"/>
      <c r="HX123" s="215"/>
      <c r="HY123" s="215"/>
      <c r="HZ123" s="215"/>
      <c r="IA123" s="215"/>
      <c r="IB123" s="215"/>
      <c r="IC123" s="215"/>
      <c r="ID123" s="215"/>
      <c r="IE123" s="215"/>
      <c r="IF123" s="215"/>
      <c r="IG123" s="215"/>
      <c r="IH123" s="215"/>
      <c r="II123" s="215"/>
      <c r="IJ123" s="215"/>
      <c r="IK123" s="215"/>
      <c r="IL123" s="215"/>
      <c r="IM123" s="215"/>
      <c r="IN123" s="215"/>
      <c r="IO123" s="215"/>
      <c r="IP123" s="215"/>
      <c r="IQ123" s="215"/>
      <c r="IR123" s="215"/>
      <c r="IS123" s="215"/>
      <c r="IT123" s="215"/>
      <c r="IU123" s="215"/>
      <c r="IV123" s="215"/>
      <c r="IW123" s="215"/>
      <c r="IX123" s="215"/>
      <c r="IY123" s="215"/>
      <c r="IZ123" s="215"/>
      <c r="JA123" s="215"/>
      <c r="JB123" s="215"/>
      <c r="JC123" s="215"/>
      <c r="JD123" s="215"/>
      <c r="JE123" s="215"/>
      <c r="JF123" s="215"/>
      <c r="JG123" s="215"/>
      <c r="JH123" s="215"/>
      <c r="JI123" s="215"/>
      <c r="JJ123" s="215"/>
      <c r="JK123" s="215"/>
      <c r="JL123" s="215"/>
      <c r="JM123" s="215"/>
      <c r="JN123" s="215"/>
      <c r="JO123" s="215"/>
      <c r="JP123" s="215"/>
      <c r="JQ123" s="215"/>
      <c r="JR123" s="215"/>
      <c r="JS123" s="215"/>
      <c r="JT123" s="215"/>
      <c r="JU123" s="215"/>
      <c r="JV123" s="215"/>
      <c r="JW123" s="215"/>
      <c r="JX123" s="215"/>
      <c r="JY123" s="215"/>
      <c r="JZ123" s="215"/>
      <c r="KA123" s="215"/>
      <c r="KB123" s="215"/>
      <c r="KC123" s="215"/>
      <c r="KD123" s="215"/>
      <c r="KE123" s="215"/>
      <c r="KF123" s="215"/>
      <c r="KG123" s="215"/>
      <c r="KH123" s="215"/>
      <c r="KI123" s="215"/>
      <c r="KJ123" s="215"/>
      <c r="KK123" s="215"/>
      <c r="KL123" s="215"/>
    </row>
    <row r="124" spans="1:298" s="216" customFormat="1" ht="12.75" x14ac:dyDescent="0.2">
      <c r="A124" s="152"/>
      <c r="B124" s="152"/>
      <c r="C124" s="152"/>
      <c r="D124" s="152"/>
      <c r="E124" s="152"/>
      <c r="F124" s="152"/>
      <c r="G124" s="152"/>
      <c r="H124" s="152"/>
      <c r="I124" s="152"/>
      <c r="J124" s="152"/>
      <c r="K124" s="152"/>
      <c r="L124" s="152"/>
      <c r="M124" s="152"/>
      <c r="N124" s="152"/>
      <c r="O124" s="152"/>
      <c r="P124" s="186"/>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215"/>
      <c r="CH124" s="215"/>
      <c r="CI124" s="215"/>
      <c r="CJ124" s="215"/>
      <c r="CK124" s="215"/>
      <c r="CL124" s="215"/>
      <c r="CM124" s="215"/>
      <c r="CN124" s="215"/>
      <c r="CO124" s="215"/>
      <c r="CP124" s="215"/>
      <c r="CQ124" s="215"/>
      <c r="CR124" s="215"/>
      <c r="CS124" s="215"/>
      <c r="CT124" s="215"/>
      <c r="CU124" s="215"/>
      <c r="CV124" s="215"/>
      <c r="CW124" s="215"/>
      <c r="CX124" s="215"/>
      <c r="CY124" s="215"/>
      <c r="CZ124" s="215"/>
      <c r="DA124" s="215"/>
      <c r="DB124" s="215"/>
      <c r="DC124" s="215"/>
      <c r="DD124" s="215"/>
      <c r="DE124" s="215"/>
      <c r="DF124" s="215"/>
      <c r="DG124" s="215"/>
      <c r="DH124" s="215"/>
      <c r="DI124" s="215"/>
      <c r="DJ124" s="215"/>
      <c r="DK124" s="215"/>
      <c r="DL124" s="215"/>
      <c r="DM124" s="215"/>
      <c r="DN124" s="215"/>
      <c r="DO124" s="215"/>
      <c r="DP124" s="215"/>
      <c r="DQ124" s="215"/>
      <c r="DR124" s="215"/>
      <c r="DS124" s="215"/>
      <c r="DT124" s="215"/>
      <c r="DU124" s="215"/>
      <c r="DV124" s="215"/>
      <c r="DW124" s="215"/>
      <c r="DX124" s="215"/>
      <c r="DY124" s="215"/>
      <c r="DZ124" s="215"/>
      <c r="EA124" s="215"/>
      <c r="EB124" s="215"/>
      <c r="EC124" s="215"/>
      <c r="ED124" s="215"/>
      <c r="EE124" s="215"/>
      <c r="EF124" s="215"/>
      <c r="EG124" s="215"/>
      <c r="EH124" s="215"/>
      <c r="EI124" s="215"/>
      <c r="EJ124" s="215"/>
      <c r="EK124" s="215"/>
      <c r="EL124" s="215"/>
      <c r="EM124" s="215"/>
      <c r="EN124" s="215"/>
      <c r="EO124" s="215"/>
      <c r="EP124" s="215"/>
      <c r="EQ124" s="215"/>
      <c r="ER124" s="215"/>
      <c r="ES124" s="215"/>
      <c r="ET124" s="215"/>
      <c r="EU124" s="215"/>
      <c r="EV124" s="215"/>
      <c r="EW124" s="215"/>
      <c r="EX124" s="215"/>
      <c r="EY124" s="215"/>
      <c r="EZ124" s="215"/>
      <c r="FA124" s="215"/>
      <c r="FB124" s="215"/>
      <c r="FC124" s="215"/>
      <c r="FD124" s="215"/>
      <c r="FE124" s="215"/>
      <c r="FF124" s="215"/>
      <c r="FG124" s="215"/>
      <c r="FH124" s="215"/>
      <c r="FI124" s="215"/>
      <c r="FJ124" s="215"/>
      <c r="FK124" s="215"/>
      <c r="FL124" s="215"/>
      <c r="FM124" s="215"/>
      <c r="FN124" s="215"/>
      <c r="FO124" s="215"/>
      <c r="FP124" s="215"/>
      <c r="FQ124" s="215"/>
      <c r="FR124" s="215"/>
      <c r="FS124" s="215"/>
      <c r="FT124" s="215"/>
      <c r="FU124" s="215"/>
      <c r="FV124" s="215"/>
      <c r="FW124" s="215"/>
      <c r="FX124" s="215"/>
      <c r="FY124" s="215"/>
      <c r="FZ124" s="215"/>
      <c r="GA124" s="215"/>
      <c r="GB124" s="215"/>
      <c r="GC124" s="215"/>
      <c r="GD124" s="215"/>
      <c r="GE124" s="215"/>
      <c r="GF124" s="215"/>
      <c r="GG124" s="215"/>
      <c r="GH124" s="215"/>
      <c r="GI124" s="215"/>
      <c r="GJ124" s="215"/>
      <c r="GK124" s="215"/>
      <c r="GL124" s="215"/>
      <c r="GM124" s="215"/>
      <c r="GN124" s="215"/>
      <c r="GO124" s="215"/>
      <c r="GP124" s="215"/>
      <c r="GQ124" s="215"/>
      <c r="GR124" s="215"/>
      <c r="GS124" s="215"/>
      <c r="GT124" s="215"/>
      <c r="GU124" s="215"/>
      <c r="GV124" s="215"/>
      <c r="GW124" s="215"/>
      <c r="GX124" s="215"/>
      <c r="GY124" s="215"/>
      <c r="GZ124" s="215"/>
      <c r="HA124" s="215"/>
      <c r="HB124" s="215"/>
      <c r="HC124" s="215"/>
      <c r="HD124" s="215"/>
      <c r="HE124" s="215"/>
      <c r="HF124" s="215"/>
      <c r="HG124" s="215"/>
      <c r="HH124" s="215"/>
      <c r="HI124" s="215"/>
      <c r="HJ124" s="215"/>
      <c r="HK124" s="215"/>
      <c r="HL124" s="215"/>
      <c r="HM124" s="215"/>
      <c r="HN124" s="215"/>
      <c r="HO124" s="215"/>
      <c r="HP124" s="215"/>
      <c r="HQ124" s="215"/>
      <c r="HR124" s="215"/>
      <c r="HS124" s="215"/>
      <c r="HT124" s="215"/>
      <c r="HU124" s="215"/>
      <c r="HV124" s="215"/>
      <c r="HW124" s="215"/>
      <c r="HX124" s="215"/>
      <c r="HY124" s="215"/>
      <c r="HZ124" s="215"/>
      <c r="IA124" s="215"/>
      <c r="IB124" s="215"/>
      <c r="IC124" s="215"/>
      <c r="ID124" s="215"/>
      <c r="IE124" s="215"/>
      <c r="IF124" s="215"/>
      <c r="IG124" s="215"/>
      <c r="IH124" s="215"/>
      <c r="II124" s="215"/>
      <c r="IJ124" s="215"/>
      <c r="IK124" s="215"/>
      <c r="IL124" s="215"/>
      <c r="IM124" s="215"/>
      <c r="IN124" s="215"/>
      <c r="IO124" s="215"/>
      <c r="IP124" s="215"/>
      <c r="IQ124" s="215"/>
      <c r="IR124" s="215"/>
      <c r="IS124" s="215"/>
      <c r="IT124" s="215"/>
      <c r="IU124" s="215"/>
      <c r="IV124" s="215"/>
      <c r="IW124" s="215"/>
      <c r="IX124" s="215"/>
      <c r="IY124" s="215"/>
      <c r="IZ124" s="215"/>
      <c r="JA124" s="215"/>
      <c r="JB124" s="215"/>
      <c r="JC124" s="215"/>
      <c r="JD124" s="215"/>
      <c r="JE124" s="215"/>
      <c r="JF124" s="215"/>
      <c r="JG124" s="215"/>
      <c r="JH124" s="215"/>
      <c r="JI124" s="215"/>
      <c r="JJ124" s="215"/>
      <c r="JK124" s="215"/>
      <c r="JL124" s="215"/>
      <c r="JM124" s="215"/>
      <c r="JN124" s="215"/>
      <c r="JO124" s="215"/>
      <c r="JP124" s="215"/>
      <c r="JQ124" s="215"/>
      <c r="JR124" s="215"/>
      <c r="JS124" s="215"/>
      <c r="JT124" s="215"/>
      <c r="JU124" s="215"/>
      <c r="JV124" s="215"/>
      <c r="JW124" s="215"/>
      <c r="JX124" s="215"/>
      <c r="JY124" s="215"/>
      <c r="JZ124" s="215"/>
      <c r="KA124" s="215"/>
      <c r="KB124" s="215"/>
      <c r="KC124" s="215"/>
      <c r="KD124" s="215"/>
      <c r="KE124" s="215"/>
      <c r="KF124" s="215"/>
      <c r="KG124" s="215"/>
      <c r="KH124" s="215"/>
      <c r="KI124" s="215"/>
      <c r="KJ124" s="215"/>
      <c r="KK124" s="215"/>
      <c r="KL124" s="215"/>
    </row>
    <row r="125" spans="1:298" s="216" customFormat="1" ht="12.75" x14ac:dyDescent="0.2">
      <c r="A125" s="152"/>
      <c r="B125" s="152"/>
      <c r="C125" s="152"/>
      <c r="D125" s="152"/>
      <c r="E125" s="152"/>
      <c r="F125" s="152"/>
      <c r="G125" s="152"/>
      <c r="H125" s="152"/>
      <c r="I125" s="152"/>
      <c r="J125" s="152"/>
      <c r="K125" s="152"/>
      <c r="L125" s="152"/>
      <c r="M125" s="152"/>
      <c r="N125" s="152"/>
      <c r="O125" s="152"/>
      <c r="P125" s="186"/>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5"/>
      <c r="CE125" s="215"/>
      <c r="CF125" s="215"/>
      <c r="CG125" s="215"/>
      <c r="CH125" s="215"/>
      <c r="CI125" s="215"/>
      <c r="CJ125" s="215"/>
      <c r="CK125" s="215"/>
      <c r="CL125" s="215"/>
      <c r="CM125" s="215"/>
      <c r="CN125" s="215"/>
      <c r="CO125" s="215"/>
      <c r="CP125" s="215"/>
      <c r="CQ125" s="215"/>
      <c r="CR125" s="215"/>
      <c r="CS125" s="215"/>
      <c r="CT125" s="215"/>
      <c r="CU125" s="215"/>
      <c r="CV125" s="215"/>
      <c r="CW125" s="215"/>
      <c r="CX125" s="215"/>
      <c r="CY125" s="215"/>
      <c r="CZ125" s="215"/>
      <c r="DA125" s="215"/>
      <c r="DB125" s="215"/>
      <c r="DC125" s="215"/>
      <c r="DD125" s="215"/>
      <c r="DE125" s="215"/>
      <c r="DF125" s="215"/>
      <c r="DG125" s="215"/>
      <c r="DH125" s="215"/>
      <c r="DI125" s="215"/>
      <c r="DJ125" s="215"/>
      <c r="DK125" s="215"/>
      <c r="DL125" s="215"/>
      <c r="DM125" s="215"/>
      <c r="DN125" s="215"/>
      <c r="DO125" s="215"/>
      <c r="DP125" s="215"/>
      <c r="DQ125" s="215"/>
      <c r="DR125" s="215"/>
      <c r="DS125" s="215"/>
      <c r="DT125" s="215"/>
      <c r="DU125" s="215"/>
      <c r="DV125" s="215"/>
      <c r="DW125" s="215"/>
      <c r="DX125" s="215"/>
      <c r="DY125" s="215"/>
      <c r="DZ125" s="215"/>
      <c r="EA125" s="215"/>
      <c r="EB125" s="215"/>
      <c r="EC125" s="215"/>
      <c r="ED125" s="215"/>
      <c r="EE125" s="215"/>
      <c r="EF125" s="215"/>
      <c r="EG125" s="215"/>
      <c r="EH125" s="215"/>
      <c r="EI125" s="215"/>
      <c r="EJ125" s="215"/>
      <c r="EK125" s="215"/>
      <c r="EL125" s="215"/>
      <c r="EM125" s="215"/>
      <c r="EN125" s="215"/>
      <c r="EO125" s="215"/>
      <c r="EP125" s="215"/>
      <c r="EQ125" s="215"/>
      <c r="ER125" s="215"/>
      <c r="ES125" s="215"/>
      <c r="ET125" s="215"/>
      <c r="EU125" s="215"/>
      <c r="EV125" s="215"/>
      <c r="EW125" s="215"/>
      <c r="EX125" s="215"/>
      <c r="EY125" s="215"/>
      <c r="EZ125" s="215"/>
      <c r="FA125" s="215"/>
      <c r="FB125" s="215"/>
      <c r="FC125" s="215"/>
      <c r="FD125" s="215"/>
      <c r="FE125" s="215"/>
      <c r="FF125" s="215"/>
      <c r="FG125" s="215"/>
      <c r="FH125" s="215"/>
      <c r="FI125" s="215"/>
      <c r="FJ125" s="215"/>
      <c r="FK125" s="215"/>
      <c r="FL125" s="215"/>
      <c r="FM125" s="215"/>
      <c r="FN125" s="215"/>
      <c r="FO125" s="215"/>
      <c r="FP125" s="215"/>
      <c r="FQ125" s="215"/>
      <c r="FR125" s="215"/>
      <c r="FS125" s="215"/>
      <c r="FT125" s="215"/>
      <c r="FU125" s="215"/>
      <c r="FV125" s="215"/>
      <c r="FW125" s="215"/>
      <c r="FX125" s="215"/>
      <c r="FY125" s="215"/>
      <c r="FZ125" s="215"/>
      <c r="GA125" s="215"/>
      <c r="GB125" s="215"/>
      <c r="GC125" s="215"/>
      <c r="GD125" s="215"/>
      <c r="GE125" s="215"/>
      <c r="GF125" s="215"/>
      <c r="GG125" s="215"/>
      <c r="GH125" s="215"/>
      <c r="GI125" s="215"/>
      <c r="GJ125" s="215"/>
      <c r="GK125" s="215"/>
      <c r="GL125" s="215"/>
      <c r="GM125" s="215"/>
      <c r="GN125" s="215"/>
      <c r="GO125" s="215"/>
      <c r="GP125" s="215"/>
      <c r="GQ125" s="215"/>
      <c r="GR125" s="215"/>
      <c r="GS125" s="215"/>
      <c r="GT125" s="215"/>
      <c r="GU125" s="215"/>
      <c r="GV125" s="215"/>
      <c r="GW125" s="215"/>
      <c r="GX125" s="215"/>
      <c r="GY125" s="215"/>
      <c r="GZ125" s="215"/>
      <c r="HA125" s="215"/>
      <c r="HB125" s="215"/>
      <c r="HC125" s="215"/>
      <c r="HD125" s="215"/>
      <c r="HE125" s="215"/>
      <c r="HF125" s="215"/>
      <c r="HG125" s="215"/>
      <c r="HH125" s="215"/>
      <c r="HI125" s="215"/>
      <c r="HJ125" s="215"/>
      <c r="HK125" s="215"/>
      <c r="HL125" s="215"/>
      <c r="HM125" s="215"/>
      <c r="HN125" s="215"/>
      <c r="HO125" s="215"/>
      <c r="HP125" s="215"/>
      <c r="HQ125" s="215"/>
      <c r="HR125" s="215"/>
      <c r="HS125" s="215"/>
      <c r="HT125" s="215"/>
      <c r="HU125" s="215"/>
      <c r="HV125" s="215"/>
      <c r="HW125" s="215"/>
      <c r="HX125" s="215"/>
      <c r="HY125" s="215"/>
      <c r="HZ125" s="215"/>
      <c r="IA125" s="215"/>
      <c r="IB125" s="215"/>
      <c r="IC125" s="215"/>
      <c r="ID125" s="215"/>
      <c r="IE125" s="215"/>
      <c r="IF125" s="215"/>
      <c r="IG125" s="215"/>
      <c r="IH125" s="215"/>
      <c r="II125" s="215"/>
      <c r="IJ125" s="215"/>
      <c r="IK125" s="215"/>
      <c r="IL125" s="215"/>
      <c r="IM125" s="215"/>
      <c r="IN125" s="215"/>
      <c r="IO125" s="215"/>
      <c r="IP125" s="215"/>
      <c r="IQ125" s="215"/>
      <c r="IR125" s="215"/>
      <c r="IS125" s="215"/>
      <c r="IT125" s="215"/>
      <c r="IU125" s="215"/>
      <c r="IV125" s="215"/>
      <c r="IW125" s="215"/>
      <c r="IX125" s="215"/>
      <c r="IY125" s="215"/>
      <c r="IZ125" s="215"/>
      <c r="JA125" s="215"/>
      <c r="JB125" s="215"/>
      <c r="JC125" s="215"/>
      <c r="JD125" s="215"/>
      <c r="JE125" s="215"/>
      <c r="JF125" s="215"/>
      <c r="JG125" s="215"/>
      <c r="JH125" s="215"/>
      <c r="JI125" s="215"/>
      <c r="JJ125" s="215"/>
      <c r="JK125" s="215"/>
      <c r="JL125" s="215"/>
      <c r="JM125" s="215"/>
      <c r="JN125" s="215"/>
      <c r="JO125" s="215"/>
      <c r="JP125" s="215"/>
      <c r="JQ125" s="215"/>
      <c r="JR125" s="215"/>
      <c r="JS125" s="215"/>
      <c r="JT125" s="215"/>
      <c r="JU125" s="215"/>
      <c r="JV125" s="215"/>
      <c r="JW125" s="215"/>
      <c r="JX125" s="215"/>
      <c r="JY125" s="215"/>
      <c r="JZ125" s="215"/>
      <c r="KA125" s="215"/>
      <c r="KB125" s="215"/>
      <c r="KC125" s="215"/>
      <c r="KD125" s="215"/>
      <c r="KE125" s="215"/>
      <c r="KF125" s="215"/>
      <c r="KG125" s="215"/>
      <c r="KH125" s="215"/>
      <c r="KI125" s="215"/>
      <c r="KJ125" s="215"/>
      <c r="KK125" s="215"/>
      <c r="KL125" s="215"/>
    </row>
    <row r="126" spans="1:298" s="216" customFormat="1" ht="12.75" x14ac:dyDescent="0.2">
      <c r="A126" s="152"/>
      <c r="B126" s="152"/>
      <c r="C126" s="152"/>
      <c r="D126" s="152"/>
      <c r="E126" s="152"/>
      <c r="F126" s="152"/>
      <c r="G126" s="152"/>
      <c r="H126" s="152"/>
      <c r="I126" s="152"/>
      <c r="J126" s="152"/>
      <c r="K126" s="152"/>
      <c r="L126" s="152"/>
      <c r="M126" s="152"/>
      <c r="N126" s="152"/>
      <c r="O126" s="152"/>
      <c r="P126" s="186"/>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15"/>
      <c r="CE126" s="215"/>
      <c r="CF126" s="215"/>
      <c r="CG126" s="215"/>
      <c r="CH126" s="215"/>
      <c r="CI126" s="215"/>
      <c r="CJ126" s="215"/>
      <c r="CK126" s="215"/>
      <c r="CL126" s="215"/>
      <c r="CM126" s="215"/>
      <c r="CN126" s="215"/>
      <c r="CO126" s="215"/>
      <c r="CP126" s="215"/>
      <c r="CQ126" s="215"/>
      <c r="CR126" s="215"/>
      <c r="CS126" s="215"/>
      <c r="CT126" s="215"/>
      <c r="CU126" s="215"/>
      <c r="CV126" s="215"/>
      <c r="CW126" s="215"/>
      <c r="CX126" s="215"/>
      <c r="CY126" s="215"/>
      <c r="CZ126" s="215"/>
      <c r="DA126" s="215"/>
      <c r="DB126" s="215"/>
      <c r="DC126" s="215"/>
      <c r="DD126" s="215"/>
      <c r="DE126" s="215"/>
      <c r="DF126" s="215"/>
      <c r="DG126" s="215"/>
      <c r="DH126" s="215"/>
      <c r="DI126" s="215"/>
      <c r="DJ126" s="215"/>
      <c r="DK126" s="215"/>
      <c r="DL126" s="215"/>
      <c r="DM126" s="215"/>
      <c r="DN126" s="215"/>
      <c r="DO126" s="215"/>
      <c r="DP126" s="215"/>
      <c r="DQ126" s="215"/>
      <c r="DR126" s="215"/>
      <c r="DS126" s="215"/>
      <c r="DT126" s="215"/>
      <c r="DU126" s="215"/>
      <c r="DV126" s="215"/>
      <c r="DW126" s="215"/>
      <c r="DX126" s="215"/>
      <c r="DY126" s="215"/>
      <c r="DZ126" s="215"/>
      <c r="EA126" s="215"/>
      <c r="EB126" s="215"/>
      <c r="EC126" s="215"/>
      <c r="ED126" s="215"/>
      <c r="EE126" s="215"/>
      <c r="EF126" s="215"/>
      <c r="EG126" s="215"/>
      <c r="EH126" s="215"/>
      <c r="EI126" s="215"/>
      <c r="EJ126" s="215"/>
      <c r="EK126" s="215"/>
      <c r="EL126" s="215"/>
      <c r="EM126" s="215"/>
      <c r="EN126" s="215"/>
      <c r="EO126" s="215"/>
      <c r="EP126" s="215"/>
      <c r="EQ126" s="215"/>
      <c r="ER126" s="215"/>
      <c r="ES126" s="215"/>
      <c r="ET126" s="215"/>
      <c r="EU126" s="215"/>
      <c r="EV126" s="215"/>
      <c r="EW126" s="215"/>
      <c r="EX126" s="215"/>
      <c r="EY126" s="215"/>
      <c r="EZ126" s="215"/>
      <c r="FA126" s="215"/>
      <c r="FB126" s="215"/>
      <c r="FC126" s="215"/>
      <c r="FD126" s="215"/>
      <c r="FE126" s="215"/>
      <c r="FF126" s="215"/>
      <c r="FG126" s="215"/>
      <c r="FH126" s="215"/>
      <c r="FI126" s="215"/>
      <c r="FJ126" s="215"/>
      <c r="FK126" s="215"/>
      <c r="FL126" s="215"/>
      <c r="FM126" s="215"/>
      <c r="FN126" s="215"/>
      <c r="FO126" s="215"/>
      <c r="FP126" s="215"/>
      <c r="FQ126" s="215"/>
      <c r="FR126" s="215"/>
      <c r="FS126" s="215"/>
      <c r="FT126" s="215"/>
      <c r="FU126" s="215"/>
      <c r="FV126" s="215"/>
      <c r="FW126" s="215"/>
      <c r="FX126" s="215"/>
      <c r="FY126" s="215"/>
      <c r="FZ126" s="215"/>
      <c r="GA126" s="215"/>
      <c r="GB126" s="215"/>
      <c r="GC126" s="215"/>
      <c r="GD126" s="215"/>
      <c r="GE126" s="215"/>
      <c r="GF126" s="215"/>
      <c r="GG126" s="215"/>
      <c r="GH126" s="215"/>
      <c r="GI126" s="215"/>
      <c r="GJ126" s="215"/>
      <c r="GK126" s="215"/>
      <c r="GL126" s="215"/>
      <c r="GM126" s="215"/>
      <c r="GN126" s="215"/>
      <c r="GO126" s="215"/>
      <c r="GP126" s="215"/>
      <c r="GQ126" s="215"/>
      <c r="GR126" s="215"/>
      <c r="GS126" s="215"/>
      <c r="GT126" s="215"/>
      <c r="GU126" s="215"/>
      <c r="GV126" s="215"/>
      <c r="GW126" s="215"/>
      <c r="GX126" s="215"/>
      <c r="GY126" s="215"/>
      <c r="GZ126" s="215"/>
      <c r="HA126" s="215"/>
      <c r="HB126" s="215"/>
      <c r="HC126" s="215"/>
      <c r="HD126" s="215"/>
      <c r="HE126" s="215"/>
      <c r="HF126" s="215"/>
      <c r="HG126" s="215"/>
      <c r="HH126" s="215"/>
      <c r="HI126" s="215"/>
      <c r="HJ126" s="215"/>
      <c r="HK126" s="215"/>
      <c r="HL126" s="215"/>
      <c r="HM126" s="215"/>
      <c r="HN126" s="215"/>
      <c r="HO126" s="215"/>
      <c r="HP126" s="215"/>
      <c r="HQ126" s="215"/>
      <c r="HR126" s="215"/>
      <c r="HS126" s="215"/>
      <c r="HT126" s="215"/>
      <c r="HU126" s="215"/>
      <c r="HV126" s="215"/>
      <c r="HW126" s="215"/>
      <c r="HX126" s="215"/>
      <c r="HY126" s="215"/>
      <c r="HZ126" s="215"/>
      <c r="IA126" s="215"/>
      <c r="IB126" s="215"/>
      <c r="IC126" s="215"/>
      <c r="ID126" s="215"/>
      <c r="IE126" s="215"/>
      <c r="IF126" s="215"/>
      <c r="IG126" s="215"/>
      <c r="IH126" s="215"/>
      <c r="II126" s="215"/>
      <c r="IJ126" s="215"/>
      <c r="IK126" s="215"/>
      <c r="IL126" s="215"/>
      <c r="IM126" s="215"/>
      <c r="IN126" s="215"/>
      <c r="IO126" s="215"/>
      <c r="IP126" s="215"/>
      <c r="IQ126" s="215"/>
      <c r="IR126" s="215"/>
      <c r="IS126" s="215"/>
      <c r="IT126" s="215"/>
      <c r="IU126" s="215"/>
      <c r="IV126" s="215"/>
      <c r="IW126" s="215"/>
      <c r="IX126" s="215"/>
      <c r="IY126" s="215"/>
      <c r="IZ126" s="215"/>
      <c r="JA126" s="215"/>
      <c r="JB126" s="215"/>
      <c r="JC126" s="215"/>
      <c r="JD126" s="215"/>
      <c r="JE126" s="215"/>
      <c r="JF126" s="215"/>
      <c r="JG126" s="215"/>
      <c r="JH126" s="215"/>
      <c r="JI126" s="215"/>
      <c r="JJ126" s="215"/>
      <c r="JK126" s="215"/>
      <c r="JL126" s="215"/>
      <c r="JM126" s="215"/>
      <c r="JN126" s="215"/>
      <c r="JO126" s="215"/>
      <c r="JP126" s="215"/>
      <c r="JQ126" s="215"/>
      <c r="JR126" s="215"/>
      <c r="JS126" s="215"/>
      <c r="JT126" s="215"/>
      <c r="JU126" s="215"/>
      <c r="JV126" s="215"/>
      <c r="JW126" s="215"/>
      <c r="JX126" s="215"/>
      <c r="JY126" s="215"/>
      <c r="JZ126" s="215"/>
      <c r="KA126" s="215"/>
      <c r="KB126" s="215"/>
      <c r="KC126" s="215"/>
      <c r="KD126" s="215"/>
      <c r="KE126" s="215"/>
      <c r="KF126" s="215"/>
      <c r="KG126" s="215"/>
      <c r="KH126" s="215"/>
      <c r="KI126" s="215"/>
      <c r="KJ126" s="215"/>
      <c r="KK126" s="215"/>
      <c r="KL126" s="215"/>
    </row>
    <row r="127" spans="1:298" s="216" customFormat="1" ht="12.75" x14ac:dyDescent="0.2">
      <c r="A127" s="152"/>
      <c r="B127" s="152"/>
      <c r="C127" s="152"/>
      <c r="D127" s="152"/>
      <c r="E127" s="152"/>
      <c r="F127" s="152"/>
      <c r="G127" s="152"/>
      <c r="H127" s="152"/>
      <c r="I127" s="152"/>
      <c r="J127" s="152"/>
      <c r="K127" s="152"/>
      <c r="L127" s="152"/>
      <c r="M127" s="152"/>
      <c r="N127" s="152"/>
      <c r="O127" s="152"/>
      <c r="P127" s="186"/>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5"/>
      <c r="BU127" s="215"/>
      <c r="BV127" s="215"/>
      <c r="BW127" s="215"/>
      <c r="BX127" s="215"/>
      <c r="BY127" s="215"/>
      <c r="BZ127" s="215"/>
      <c r="CA127" s="215"/>
      <c r="CB127" s="215"/>
      <c r="CC127" s="215"/>
      <c r="CD127" s="215"/>
      <c r="CE127" s="215"/>
      <c r="CF127" s="215"/>
      <c r="CG127" s="215"/>
      <c r="CH127" s="215"/>
      <c r="CI127" s="215"/>
      <c r="CJ127" s="215"/>
      <c r="CK127" s="215"/>
      <c r="CL127" s="215"/>
      <c r="CM127" s="215"/>
      <c r="CN127" s="215"/>
      <c r="CO127" s="215"/>
      <c r="CP127" s="215"/>
      <c r="CQ127" s="215"/>
      <c r="CR127" s="215"/>
      <c r="CS127" s="215"/>
      <c r="CT127" s="215"/>
      <c r="CU127" s="215"/>
      <c r="CV127" s="215"/>
      <c r="CW127" s="215"/>
      <c r="CX127" s="215"/>
      <c r="CY127" s="215"/>
      <c r="CZ127" s="215"/>
      <c r="DA127" s="215"/>
      <c r="DB127" s="215"/>
      <c r="DC127" s="215"/>
      <c r="DD127" s="215"/>
      <c r="DE127" s="215"/>
      <c r="DF127" s="215"/>
      <c r="DG127" s="215"/>
      <c r="DH127" s="215"/>
      <c r="DI127" s="215"/>
      <c r="DJ127" s="215"/>
      <c r="DK127" s="215"/>
      <c r="DL127" s="215"/>
      <c r="DM127" s="215"/>
      <c r="DN127" s="215"/>
      <c r="DO127" s="215"/>
      <c r="DP127" s="215"/>
      <c r="DQ127" s="215"/>
      <c r="DR127" s="215"/>
      <c r="DS127" s="215"/>
      <c r="DT127" s="215"/>
      <c r="DU127" s="215"/>
      <c r="DV127" s="215"/>
      <c r="DW127" s="215"/>
      <c r="DX127" s="215"/>
      <c r="DY127" s="215"/>
      <c r="DZ127" s="215"/>
      <c r="EA127" s="215"/>
      <c r="EB127" s="215"/>
      <c r="EC127" s="215"/>
      <c r="ED127" s="215"/>
      <c r="EE127" s="215"/>
      <c r="EF127" s="215"/>
      <c r="EG127" s="215"/>
      <c r="EH127" s="215"/>
      <c r="EI127" s="215"/>
      <c r="EJ127" s="215"/>
      <c r="EK127" s="215"/>
      <c r="EL127" s="215"/>
      <c r="EM127" s="215"/>
      <c r="EN127" s="215"/>
      <c r="EO127" s="215"/>
      <c r="EP127" s="215"/>
      <c r="EQ127" s="215"/>
      <c r="ER127" s="215"/>
      <c r="ES127" s="215"/>
      <c r="ET127" s="215"/>
      <c r="EU127" s="215"/>
      <c r="EV127" s="215"/>
      <c r="EW127" s="215"/>
      <c r="EX127" s="215"/>
      <c r="EY127" s="215"/>
      <c r="EZ127" s="215"/>
      <c r="FA127" s="215"/>
      <c r="FB127" s="215"/>
      <c r="FC127" s="215"/>
      <c r="FD127" s="215"/>
      <c r="FE127" s="215"/>
      <c r="FF127" s="215"/>
      <c r="FG127" s="215"/>
      <c r="FH127" s="215"/>
      <c r="FI127" s="215"/>
      <c r="FJ127" s="215"/>
      <c r="FK127" s="215"/>
      <c r="FL127" s="215"/>
      <c r="FM127" s="215"/>
      <c r="FN127" s="215"/>
      <c r="FO127" s="215"/>
      <c r="FP127" s="215"/>
      <c r="FQ127" s="215"/>
      <c r="FR127" s="215"/>
      <c r="FS127" s="215"/>
      <c r="FT127" s="215"/>
      <c r="FU127" s="215"/>
      <c r="FV127" s="215"/>
      <c r="FW127" s="215"/>
      <c r="FX127" s="215"/>
      <c r="FY127" s="215"/>
      <c r="FZ127" s="215"/>
      <c r="GA127" s="215"/>
      <c r="GB127" s="215"/>
      <c r="GC127" s="215"/>
      <c r="GD127" s="215"/>
      <c r="GE127" s="215"/>
      <c r="GF127" s="215"/>
      <c r="GG127" s="215"/>
      <c r="GH127" s="215"/>
      <c r="GI127" s="215"/>
      <c r="GJ127" s="215"/>
      <c r="GK127" s="215"/>
      <c r="GL127" s="215"/>
      <c r="GM127" s="215"/>
      <c r="GN127" s="215"/>
      <c r="GO127" s="215"/>
      <c r="GP127" s="215"/>
      <c r="GQ127" s="215"/>
      <c r="GR127" s="215"/>
      <c r="GS127" s="215"/>
      <c r="GT127" s="215"/>
      <c r="GU127" s="215"/>
      <c r="GV127" s="215"/>
      <c r="GW127" s="215"/>
      <c r="GX127" s="215"/>
      <c r="GY127" s="215"/>
      <c r="GZ127" s="215"/>
      <c r="HA127" s="215"/>
      <c r="HB127" s="215"/>
      <c r="HC127" s="215"/>
      <c r="HD127" s="215"/>
      <c r="HE127" s="215"/>
      <c r="HF127" s="215"/>
      <c r="HG127" s="215"/>
      <c r="HH127" s="215"/>
      <c r="HI127" s="215"/>
      <c r="HJ127" s="215"/>
      <c r="HK127" s="215"/>
      <c r="HL127" s="215"/>
      <c r="HM127" s="215"/>
      <c r="HN127" s="215"/>
      <c r="HO127" s="215"/>
      <c r="HP127" s="215"/>
      <c r="HQ127" s="215"/>
      <c r="HR127" s="215"/>
      <c r="HS127" s="215"/>
      <c r="HT127" s="215"/>
      <c r="HU127" s="215"/>
      <c r="HV127" s="215"/>
      <c r="HW127" s="215"/>
      <c r="HX127" s="215"/>
      <c r="HY127" s="215"/>
      <c r="HZ127" s="215"/>
      <c r="IA127" s="215"/>
      <c r="IB127" s="215"/>
      <c r="IC127" s="215"/>
      <c r="ID127" s="215"/>
      <c r="IE127" s="215"/>
      <c r="IF127" s="215"/>
      <c r="IG127" s="215"/>
      <c r="IH127" s="215"/>
      <c r="II127" s="215"/>
      <c r="IJ127" s="215"/>
      <c r="IK127" s="215"/>
      <c r="IL127" s="215"/>
      <c r="IM127" s="215"/>
      <c r="IN127" s="215"/>
      <c r="IO127" s="215"/>
      <c r="IP127" s="215"/>
      <c r="IQ127" s="215"/>
      <c r="IR127" s="215"/>
      <c r="IS127" s="215"/>
      <c r="IT127" s="215"/>
      <c r="IU127" s="215"/>
      <c r="IV127" s="215"/>
      <c r="IW127" s="215"/>
      <c r="IX127" s="215"/>
      <c r="IY127" s="215"/>
      <c r="IZ127" s="215"/>
      <c r="JA127" s="215"/>
      <c r="JB127" s="215"/>
      <c r="JC127" s="215"/>
      <c r="JD127" s="215"/>
      <c r="JE127" s="215"/>
      <c r="JF127" s="215"/>
      <c r="JG127" s="215"/>
      <c r="JH127" s="215"/>
      <c r="JI127" s="215"/>
      <c r="JJ127" s="215"/>
      <c r="JK127" s="215"/>
      <c r="JL127" s="215"/>
      <c r="JM127" s="215"/>
      <c r="JN127" s="215"/>
      <c r="JO127" s="215"/>
      <c r="JP127" s="215"/>
      <c r="JQ127" s="215"/>
      <c r="JR127" s="215"/>
      <c r="JS127" s="215"/>
      <c r="JT127" s="215"/>
      <c r="JU127" s="215"/>
      <c r="JV127" s="215"/>
      <c r="JW127" s="215"/>
      <c r="JX127" s="215"/>
      <c r="JY127" s="215"/>
      <c r="JZ127" s="215"/>
      <c r="KA127" s="215"/>
      <c r="KB127" s="215"/>
      <c r="KC127" s="215"/>
      <c r="KD127" s="215"/>
      <c r="KE127" s="215"/>
      <c r="KF127" s="215"/>
      <c r="KG127" s="215"/>
      <c r="KH127" s="215"/>
      <c r="KI127" s="215"/>
      <c r="KJ127" s="215"/>
      <c r="KK127" s="215"/>
      <c r="KL127" s="215"/>
    </row>
    <row r="128" spans="1:298" s="216" customFormat="1" ht="12.75" x14ac:dyDescent="0.2">
      <c r="A128" s="152"/>
      <c r="B128" s="152"/>
      <c r="C128" s="152"/>
      <c r="D128" s="152"/>
      <c r="E128" s="152"/>
      <c r="F128" s="152"/>
      <c r="G128" s="152"/>
      <c r="H128" s="152"/>
      <c r="I128" s="152"/>
      <c r="J128" s="152"/>
      <c r="K128" s="152"/>
      <c r="L128" s="152"/>
      <c r="M128" s="152"/>
      <c r="N128" s="152"/>
      <c r="O128" s="152"/>
      <c r="P128" s="186"/>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5"/>
      <c r="BU128" s="215"/>
      <c r="BV128" s="215"/>
      <c r="BW128" s="215"/>
      <c r="BX128" s="215"/>
      <c r="BY128" s="215"/>
      <c r="BZ128" s="215"/>
      <c r="CA128" s="215"/>
      <c r="CB128" s="215"/>
      <c r="CC128" s="215"/>
      <c r="CD128" s="215"/>
      <c r="CE128" s="215"/>
      <c r="CF128" s="215"/>
      <c r="CG128" s="215"/>
      <c r="CH128" s="215"/>
      <c r="CI128" s="215"/>
      <c r="CJ128" s="215"/>
      <c r="CK128" s="215"/>
      <c r="CL128" s="215"/>
      <c r="CM128" s="215"/>
      <c r="CN128" s="215"/>
      <c r="CO128" s="215"/>
      <c r="CP128" s="215"/>
      <c r="CQ128" s="215"/>
      <c r="CR128" s="215"/>
      <c r="CS128" s="215"/>
      <c r="CT128" s="215"/>
      <c r="CU128" s="215"/>
      <c r="CV128" s="215"/>
      <c r="CW128" s="215"/>
      <c r="CX128" s="215"/>
      <c r="CY128" s="215"/>
      <c r="CZ128" s="215"/>
      <c r="DA128" s="215"/>
      <c r="DB128" s="215"/>
      <c r="DC128" s="215"/>
      <c r="DD128" s="215"/>
      <c r="DE128" s="215"/>
      <c r="DF128" s="215"/>
      <c r="DG128" s="215"/>
      <c r="DH128" s="215"/>
      <c r="DI128" s="215"/>
      <c r="DJ128" s="215"/>
      <c r="DK128" s="215"/>
      <c r="DL128" s="215"/>
      <c r="DM128" s="215"/>
      <c r="DN128" s="215"/>
      <c r="DO128" s="215"/>
      <c r="DP128" s="215"/>
      <c r="DQ128" s="215"/>
      <c r="DR128" s="215"/>
      <c r="DS128" s="215"/>
      <c r="DT128" s="215"/>
      <c r="DU128" s="215"/>
      <c r="DV128" s="215"/>
      <c r="DW128" s="215"/>
      <c r="DX128" s="215"/>
      <c r="DY128" s="215"/>
      <c r="DZ128" s="215"/>
      <c r="EA128" s="215"/>
      <c r="EB128" s="215"/>
      <c r="EC128" s="215"/>
      <c r="ED128" s="215"/>
      <c r="EE128" s="215"/>
      <c r="EF128" s="215"/>
      <c r="EG128" s="215"/>
      <c r="EH128" s="215"/>
      <c r="EI128" s="215"/>
      <c r="EJ128" s="215"/>
      <c r="EK128" s="215"/>
      <c r="EL128" s="215"/>
      <c r="EM128" s="215"/>
      <c r="EN128" s="215"/>
      <c r="EO128" s="215"/>
      <c r="EP128" s="215"/>
      <c r="EQ128" s="215"/>
      <c r="ER128" s="215"/>
      <c r="ES128" s="215"/>
      <c r="ET128" s="215"/>
      <c r="EU128" s="215"/>
      <c r="EV128" s="215"/>
      <c r="EW128" s="215"/>
      <c r="EX128" s="215"/>
      <c r="EY128" s="215"/>
      <c r="EZ128" s="215"/>
      <c r="FA128" s="215"/>
      <c r="FB128" s="215"/>
      <c r="FC128" s="215"/>
      <c r="FD128" s="215"/>
      <c r="FE128" s="215"/>
      <c r="FF128" s="215"/>
      <c r="FG128" s="215"/>
      <c r="FH128" s="215"/>
      <c r="FI128" s="215"/>
      <c r="FJ128" s="215"/>
      <c r="FK128" s="215"/>
      <c r="FL128" s="215"/>
      <c r="FM128" s="215"/>
      <c r="FN128" s="215"/>
      <c r="FO128" s="215"/>
      <c r="FP128" s="215"/>
      <c r="FQ128" s="215"/>
      <c r="FR128" s="215"/>
      <c r="FS128" s="215"/>
      <c r="FT128" s="215"/>
      <c r="FU128" s="215"/>
      <c r="FV128" s="215"/>
      <c r="FW128" s="215"/>
      <c r="FX128" s="215"/>
      <c r="FY128" s="215"/>
      <c r="FZ128" s="215"/>
      <c r="GA128" s="215"/>
      <c r="GB128" s="215"/>
      <c r="GC128" s="215"/>
      <c r="GD128" s="215"/>
      <c r="GE128" s="215"/>
      <c r="GF128" s="215"/>
      <c r="GG128" s="215"/>
      <c r="GH128" s="215"/>
      <c r="GI128" s="215"/>
      <c r="GJ128" s="215"/>
      <c r="GK128" s="215"/>
      <c r="GL128" s="215"/>
      <c r="GM128" s="215"/>
      <c r="GN128" s="215"/>
      <c r="GO128" s="215"/>
      <c r="GP128" s="215"/>
      <c r="GQ128" s="215"/>
      <c r="GR128" s="215"/>
      <c r="GS128" s="215"/>
      <c r="GT128" s="215"/>
      <c r="GU128" s="215"/>
      <c r="GV128" s="215"/>
      <c r="GW128" s="215"/>
      <c r="GX128" s="215"/>
      <c r="GY128" s="215"/>
      <c r="GZ128" s="215"/>
      <c r="HA128" s="215"/>
      <c r="HB128" s="215"/>
      <c r="HC128" s="215"/>
      <c r="HD128" s="215"/>
      <c r="HE128" s="215"/>
      <c r="HF128" s="215"/>
      <c r="HG128" s="215"/>
      <c r="HH128" s="215"/>
      <c r="HI128" s="215"/>
      <c r="HJ128" s="215"/>
      <c r="HK128" s="215"/>
      <c r="HL128" s="215"/>
      <c r="HM128" s="215"/>
      <c r="HN128" s="215"/>
      <c r="HO128" s="215"/>
      <c r="HP128" s="215"/>
      <c r="HQ128" s="215"/>
      <c r="HR128" s="215"/>
      <c r="HS128" s="215"/>
      <c r="HT128" s="215"/>
      <c r="HU128" s="215"/>
      <c r="HV128" s="215"/>
      <c r="HW128" s="215"/>
      <c r="HX128" s="215"/>
      <c r="HY128" s="215"/>
      <c r="HZ128" s="215"/>
      <c r="IA128" s="215"/>
      <c r="IB128" s="215"/>
      <c r="IC128" s="215"/>
      <c r="ID128" s="215"/>
      <c r="IE128" s="215"/>
      <c r="IF128" s="215"/>
      <c r="IG128" s="215"/>
      <c r="IH128" s="215"/>
      <c r="II128" s="215"/>
      <c r="IJ128" s="215"/>
      <c r="IK128" s="215"/>
      <c r="IL128" s="215"/>
      <c r="IM128" s="215"/>
      <c r="IN128" s="215"/>
      <c r="IO128" s="215"/>
      <c r="IP128" s="215"/>
      <c r="IQ128" s="215"/>
      <c r="IR128" s="215"/>
      <c r="IS128" s="215"/>
      <c r="IT128" s="215"/>
      <c r="IU128" s="215"/>
      <c r="IV128" s="215"/>
      <c r="IW128" s="215"/>
      <c r="IX128" s="215"/>
      <c r="IY128" s="215"/>
      <c r="IZ128" s="215"/>
      <c r="JA128" s="215"/>
      <c r="JB128" s="215"/>
      <c r="JC128" s="215"/>
      <c r="JD128" s="215"/>
      <c r="JE128" s="215"/>
      <c r="JF128" s="215"/>
      <c r="JG128" s="215"/>
      <c r="JH128" s="215"/>
      <c r="JI128" s="215"/>
      <c r="JJ128" s="215"/>
      <c r="JK128" s="215"/>
      <c r="JL128" s="215"/>
      <c r="JM128" s="215"/>
      <c r="JN128" s="215"/>
      <c r="JO128" s="215"/>
      <c r="JP128" s="215"/>
      <c r="JQ128" s="215"/>
      <c r="JR128" s="215"/>
      <c r="JS128" s="215"/>
      <c r="JT128" s="215"/>
      <c r="JU128" s="215"/>
      <c r="JV128" s="215"/>
      <c r="JW128" s="215"/>
      <c r="JX128" s="215"/>
      <c r="JY128" s="215"/>
      <c r="JZ128" s="215"/>
      <c r="KA128" s="215"/>
      <c r="KB128" s="215"/>
      <c r="KC128" s="215"/>
      <c r="KD128" s="215"/>
      <c r="KE128" s="215"/>
      <c r="KF128" s="215"/>
      <c r="KG128" s="215"/>
      <c r="KH128" s="215"/>
      <c r="KI128" s="215"/>
      <c r="KJ128" s="215"/>
      <c r="KK128" s="215"/>
      <c r="KL128" s="215"/>
    </row>
    <row r="129" spans="1:298" s="216" customFormat="1" ht="12.75" x14ac:dyDescent="0.2">
      <c r="A129" s="152"/>
      <c r="B129" s="152"/>
      <c r="C129" s="152"/>
      <c r="D129" s="152"/>
      <c r="E129" s="152"/>
      <c r="F129" s="152"/>
      <c r="G129" s="152"/>
      <c r="H129" s="152"/>
      <c r="I129" s="152"/>
      <c r="J129" s="152"/>
      <c r="K129" s="152"/>
      <c r="L129" s="152"/>
      <c r="M129" s="152"/>
      <c r="N129" s="152"/>
      <c r="O129" s="152"/>
      <c r="P129" s="186"/>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5"/>
      <c r="BU129" s="215"/>
      <c r="BV129" s="215"/>
      <c r="BW129" s="215"/>
      <c r="BX129" s="215"/>
      <c r="BY129" s="215"/>
      <c r="BZ129" s="215"/>
      <c r="CA129" s="215"/>
      <c r="CB129" s="215"/>
      <c r="CC129" s="215"/>
      <c r="CD129" s="215"/>
      <c r="CE129" s="215"/>
      <c r="CF129" s="215"/>
      <c r="CG129" s="215"/>
      <c r="CH129" s="215"/>
      <c r="CI129" s="215"/>
      <c r="CJ129" s="215"/>
      <c r="CK129" s="215"/>
      <c r="CL129" s="215"/>
      <c r="CM129" s="215"/>
      <c r="CN129" s="215"/>
      <c r="CO129" s="215"/>
      <c r="CP129" s="215"/>
      <c r="CQ129" s="215"/>
      <c r="CR129" s="215"/>
      <c r="CS129" s="215"/>
      <c r="CT129" s="215"/>
      <c r="CU129" s="215"/>
      <c r="CV129" s="215"/>
      <c r="CW129" s="215"/>
      <c r="CX129" s="215"/>
      <c r="CY129" s="215"/>
      <c r="CZ129" s="215"/>
      <c r="DA129" s="215"/>
      <c r="DB129" s="215"/>
      <c r="DC129" s="215"/>
      <c r="DD129" s="215"/>
      <c r="DE129" s="215"/>
      <c r="DF129" s="215"/>
      <c r="DG129" s="215"/>
      <c r="DH129" s="215"/>
      <c r="DI129" s="215"/>
      <c r="DJ129" s="215"/>
      <c r="DK129" s="215"/>
      <c r="DL129" s="215"/>
      <c r="DM129" s="215"/>
      <c r="DN129" s="215"/>
      <c r="DO129" s="215"/>
      <c r="DP129" s="215"/>
      <c r="DQ129" s="215"/>
      <c r="DR129" s="215"/>
      <c r="DS129" s="215"/>
      <c r="DT129" s="215"/>
      <c r="DU129" s="215"/>
      <c r="DV129" s="215"/>
      <c r="DW129" s="215"/>
      <c r="DX129" s="215"/>
      <c r="DY129" s="215"/>
      <c r="DZ129" s="215"/>
      <c r="EA129" s="215"/>
      <c r="EB129" s="215"/>
      <c r="EC129" s="215"/>
      <c r="ED129" s="215"/>
      <c r="EE129" s="215"/>
      <c r="EF129" s="215"/>
      <c r="EG129" s="215"/>
      <c r="EH129" s="215"/>
      <c r="EI129" s="215"/>
      <c r="EJ129" s="215"/>
      <c r="EK129" s="215"/>
      <c r="EL129" s="215"/>
      <c r="EM129" s="215"/>
      <c r="EN129" s="215"/>
      <c r="EO129" s="215"/>
      <c r="EP129" s="215"/>
      <c r="EQ129" s="215"/>
      <c r="ER129" s="215"/>
      <c r="ES129" s="215"/>
      <c r="ET129" s="215"/>
      <c r="EU129" s="215"/>
      <c r="EV129" s="215"/>
      <c r="EW129" s="215"/>
      <c r="EX129" s="215"/>
      <c r="EY129" s="215"/>
      <c r="EZ129" s="215"/>
      <c r="FA129" s="215"/>
      <c r="FB129" s="215"/>
      <c r="FC129" s="215"/>
      <c r="FD129" s="215"/>
      <c r="FE129" s="215"/>
      <c r="FF129" s="215"/>
      <c r="FG129" s="215"/>
      <c r="FH129" s="215"/>
      <c r="FI129" s="215"/>
      <c r="FJ129" s="215"/>
      <c r="FK129" s="215"/>
      <c r="FL129" s="215"/>
      <c r="FM129" s="215"/>
      <c r="FN129" s="215"/>
      <c r="FO129" s="215"/>
      <c r="FP129" s="215"/>
      <c r="FQ129" s="215"/>
      <c r="FR129" s="215"/>
      <c r="FS129" s="215"/>
      <c r="FT129" s="215"/>
      <c r="FU129" s="215"/>
      <c r="FV129" s="215"/>
      <c r="FW129" s="215"/>
      <c r="FX129" s="215"/>
      <c r="FY129" s="215"/>
      <c r="FZ129" s="215"/>
      <c r="GA129" s="215"/>
      <c r="GB129" s="215"/>
      <c r="GC129" s="215"/>
      <c r="GD129" s="215"/>
      <c r="GE129" s="215"/>
      <c r="GF129" s="215"/>
      <c r="GG129" s="215"/>
      <c r="GH129" s="215"/>
      <c r="GI129" s="215"/>
      <c r="GJ129" s="215"/>
      <c r="GK129" s="215"/>
      <c r="GL129" s="215"/>
      <c r="GM129" s="215"/>
      <c r="GN129" s="215"/>
      <c r="GO129" s="215"/>
      <c r="GP129" s="215"/>
      <c r="GQ129" s="215"/>
      <c r="GR129" s="215"/>
      <c r="GS129" s="215"/>
      <c r="GT129" s="215"/>
      <c r="GU129" s="215"/>
      <c r="GV129" s="215"/>
      <c r="GW129" s="215"/>
      <c r="GX129" s="215"/>
      <c r="GY129" s="215"/>
      <c r="GZ129" s="215"/>
      <c r="HA129" s="215"/>
      <c r="HB129" s="215"/>
      <c r="HC129" s="215"/>
      <c r="HD129" s="215"/>
      <c r="HE129" s="215"/>
      <c r="HF129" s="215"/>
      <c r="HG129" s="215"/>
      <c r="HH129" s="215"/>
      <c r="HI129" s="215"/>
      <c r="HJ129" s="215"/>
      <c r="HK129" s="215"/>
      <c r="HL129" s="215"/>
      <c r="HM129" s="215"/>
      <c r="HN129" s="215"/>
      <c r="HO129" s="215"/>
      <c r="HP129" s="215"/>
      <c r="HQ129" s="215"/>
      <c r="HR129" s="215"/>
      <c r="HS129" s="215"/>
      <c r="HT129" s="215"/>
      <c r="HU129" s="215"/>
      <c r="HV129" s="215"/>
      <c r="HW129" s="215"/>
      <c r="HX129" s="215"/>
      <c r="HY129" s="215"/>
      <c r="HZ129" s="215"/>
      <c r="IA129" s="215"/>
      <c r="IB129" s="215"/>
      <c r="IC129" s="215"/>
      <c r="ID129" s="215"/>
      <c r="IE129" s="215"/>
      <c r="IF129" s="215"/>
      <c r="IG129" s="215"/>
      <c r="IH129" s="215"/>
      <c r="II129" s="215"/>
      <c r="IJ129" s="215"/>
      <c r="IK129" s="215"/>
      <c r="IL129" s="215"/>
      <c r="IM129" s="215"/>
      <c r="IN129" s="215"/>
      <c r="IO129" s="215"/>
      <c r="IP129" s="215"/>
      <c r="IQ129" s="215"/>
      <c r="IR129" s="215"/>
      <c r="IS129" s="215"/>
      <c r="IT129" s="215"/>
      <c r="IU129" s="215"/>
      <c r="IV129" s="215"/>
      <c r="IW129" s="215"/>
      <c r="IX129" s="215"/>
      <c r="IY129" s="215"/>
      <c r="IZ129" s="215"/>
      <c r="JA129" s="215"/>
      <c r="JB129" s="215"/>
      <c r="JC129" s="215"/>
      <c r="JD129" s="215"/>
      <c r="JE129" s="215"/>
      <c r="JF129" s="215"/>
      <c r="JG129" s="215"/>
      <c r="JH129" s="215"/>
      <c r="JI129" s="215"/>
      <c r="JJ129" s="215"/>
      <c r="JK129" s="215"/>
      <c r="JL129" s="215"/>
      <c r="JM129" s="215"/>
      <c r="JN129" s="215"/>
      <c r="JO129" s="215"/>
      <c r="JP129" s="215"/>
      <c r="JQ129" s="215"/>
      <c r="JR129" s="215"/>
      <c r="JS129" s="215"/>
      <c r="JT129" s="215"/>
      <c r="JU129" s="215"/>
      <c r="JV129" s="215"/>
      <c r="JW129" s="215"/>
      <c r="JX129" s="215"/>
      <c r="JY129" s="215"/>
      <c r="JZ129" s="215"/>
      <c r="KA129" s="215"/>
      <c r="KB129" s="215"/>
      <c r="KC129" s="215"/>
      <c r="KD129" s="215"/>
      <c r="KE129" s="215"/>
      <c r="KF129" s="215"/>
      <c r="KG129" s="215"/>
      <c r="KH129" s="215"/>
      <c r="KI129" s="215"/>
      <c r="KJ129" s="215"/>
      <c r="KK129" s="215"/>
      <c r="KL129" s="215"/>
    </row>
    <row r="130" spans="1:298" s="216" customFormat="1" ht="12.75" x14ac:dyDescent="0.2">
      <c r="A130" s="152"/>
      <c r="B130" s="152"/>
      <c r="C130" s="152"/>
      <c r="D130" s="152"/>
      <c r="E130" s="152"/>
      <c r="F130" s="152"/>
      <c r="G130" s="152"/>
      <c r="H130" s="152"/>
      <c r="I130" s="152"/>
      <c r="J130" s="152"/>
      <c r="K130" s="152"/>
      <c r="L130" s="152"/>
      <c r="M130" s="152"/>
      <c r="N130" s="152"/>
      <c r="O130" s="152"/>
      <c r="P130" s="186"/>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5"/>
      <c r="BU130" s="215"/>
      <c r="BV130" s="215"/>
      <c r="BW130" s="215"/>
      <c r="BX130" s="215"/>
      <c r="BY130" s="215"/>
      <c r="BZ130" s="215"/>
      <c r="CA130" s="215"/>
      <c r="CB130" s="215"/>
      <c r="CC130" s="215"/>
      <c r="CD130" s="215"/>
      <c r="CE130" s="215"/>
      <c r="CF130" s="215"/>
      <c r="CG130" s="215"/>
      <c r="CH130" s="215"/>
      <c r="CI130" s="215"/>
      <c r="CJ130" s="215"/>
      <c r="CK130" s="215"/>
      <c r="CL130" s="215"/>
      <c r="CM130" s="215"/>
      <c r="CN130" s="215"/>
      <c r="CO130" s="215"/>
      <c r="CP130" s="215"/>
      <c r="CQ130" s="215"/>
      <c r="CR130" s="215"/>
      <c r="CS130" s="215"/>
      <c r="CT130" s="215"/>
      <c r="CU130" s="215"/>
      <c r="CV130" s="215"/>
      <c r="CW130" s="215"/>
      <c r="CX130" s="215"/>
      <c r="CY130" s="215"/>
      <c r="CZ130" s="215"/>
      <c r="DA130" s="215"/>
      <c r="DB130" s="215"/>
      <c r="DC130" s="215"/>
      <c r="DD130" s="215"/>
      <c r="DE130" s="215"/>
      <c r="DF130" s="215"/>
      <c r="DG130" s="215"/>
      <c r="DH130" s="215"/>
      <c r="DI130" s="215"/>
      <c r="DJ130" s="215"/>
      <c r="DK130" s="215"/>
      <c r="DL130" s="215"/>
      <c r="DM130" s="215"/>
      <c r="DN130" s="215"/>
      <c r="DO130" s="215"/>
      <c r="DP130" s="215"/>
      <c r="DQ130" s="215"/>
      <c r="DR130" s="215"/>
      <c r="DS130" s="215"/>
      <c r="DT130" s="215"/>
      <c r="DU130" s="215"/>
      <c r="DV130" s="215"/>
      <c r="DW130" s="215"/>
      <c r="DX130" s="215"/>
      <c r="DY130" s="215"/>
      <c r="DZ130" s="215"/>
      <c r="EA130" s="215"/>
      <c r="EB130" s="215"/>
      <c r="EC130" s="215"/>
      <c r="ED130" s="215"/>
      <c r="EE130" s="215"/>
      <c r="EF130" s="215"/>
      <c r="EG130" s="215"/>
      <c r="EH130" s="215"/>
      <c r="EI130" s="215"/>
      <c r="EJ130" s="215"/>
      <c r="EK130" s="215"/>
      <c r="EL130" s="215"/>
      <c r="EM130" s="215"/>
      <c r="EN130" s="215"/>
      <c r="EO130" s="215"/>
      <c r="EP130" s="215"/>
      <c r="EQ130" s="215"/>
      <c r="ER130" s="215"/>
      <c r="ES130" s="215"/>
      <c r="ET130" s="215"/>
      <c r="EU130" s="215"/>
      <c r="EV130" s="215"/>
      <c r="EW130" s="215"/>
      <c r="EX130" s="215"/>
      <c r="EY130" s="215"/>
      <c r="EZ130" s="215"/>
      <c r="FA130" s="215"/>
      <c r="FB130" s="215"/>
      <c r="FC130" s="215"/>
      <c r="FD130" s="215"/>
      <c r="FE130" s="215"/>
      <c r="FF130" s="215"/>
      <c r="FG130" s="215"/>
      <c r="FH130" s="215"/>
      <c r="FI130" s="215"/>
      <c r="FJ130" s="215"/>
      <c r="FK130" s="215"/>
      <c r="FL130" s="215"/>
      <c r="FM130" s="215"/>
      <c r="FN130" s="215"/>
      <c r="FO130" s="215"/>
      <c r="FP130" s="215"/>
      <c r="FQ130" s="215"/>
      <c r="FR130" s="215"/>
      <c r="FS130" s="215"/>
      <c r="FT130" s="215"/>
      <c r="FU130" s="215"/>
      <c r="FV130" s="215"/>
      <c r="FW130" s="215"/>
      <c r="FX130" s="215"/>
      <c r="FY130" s="215"/>
      <c r="FZ130" s="215"/>
      <c r="GA130" s="215"/>
      <c r="GB130" s="215"/>
      <c r="GC130" s="215"/>
      <c r="GD130" s="215"/>
      <c r="GE130" s="215"/>
      <c r="GF130" s="215"/>
      <c r="GG130" s="215"/>
      <c r="GH130" s="215"/>
      <c r="GI130" s="215"/>
      <c r="GJ130" s="215"/>
      <c r="GK130" s="215"/>
      <c r="GL130" s="215"/>
      <c r="GM130" s="215"/>
      <c r="GN130" s="215"/>
      <c r="GO130" s="215"/>
      <c r="GP130" s="215"/>
      <c r="GQ130" s="215"/>
      <c r="GR130" s="215"/>
      <c r="GS130" s="215"/>
      <c r="GT130" s="215"/>
      <c r="GU130" s="215"/>
      <c r="GV130" s="215"/>
      <c r="GW130" s="215"/>
      <c r="GX130" s="215"/>
      <c r="GY130" s="215"/>
      <c r="GZ130" s="215"/>
      <c r="HA130" s="215"/>
      <c r="HB130" s="215"/>
      <c r="HC130" s="215"/>
      <c r="HD130" s="215"/>
      <c r="HE130" s="215"/>
      <c r="HF130" s="215"/>
      <c r="HG130" s="215"/>
      <c r="HH130" s="215"/>
      <c r="HI130" s="215"/>
      <c r="HJ130" s="215"/>
      <c r="HK130" s="215"/>
      <c r="HL130" s="215"/>
      <c r="HM130" s="215"/>
      <c r="HN130" s="215"/>
      <c r="HO130" s="215"/>
      <c r="HP130" s="215"/>
      <c r="HQ130" s="215"/>
      <c r="HR130" s="215"/>
      <c r="HS130" s="215"/>
      <c r="HT130" s="215"/>
      <c r="HU130" s="215"/>
      <c r="HV130" s="215"/>
      <c r="HW130" s="215"/>
      <c r="HX130" s="215"/>
      <c r="HY130" s="215"/>
      <c r="HZ130" s="215"/>
      <c r="IA130" s="215"/>
      <c r="IB130" s="215"/>
      <c r="IC130" s="215"/>
      <c r="ID130" s="215"/>
      <c r="IE130" s="215"/>
      <c r="IF130" s="215"/>
      <c r="IG130" s="215"/>
      <c r="IH130" s="215"/>
      <c r="II130" s="215"/>
      <c r="IJ130" s="215"/>
      <c r="IK130" s="215"/>
      <c r="IL130" s="215"/>
      <c r="IM130" s="215"/>
      <c r="IN130" s="215"/>
      <c r="IO130" s="215"/>
      <c r="IP130" s="215"/>
      <c r="IQ130" s="215"/>
      <c r="IR130" s="215"/>
      <c r="IS130" s="215"/>
      <c r="IT130" s="215"/>
      <c r="IU130" s="215"/>
      <c r="IV130" s="215"/>
      <c r="IW130" s="215"/>
      <c r="IX130" s="215"/>
      <c r="IY130" s="215"/>
      <c r="IZ130" s="215"/>
      <c r="JA130" s="215"/>
      <c r="JB130" s="215"/>
      <c r="JC130" s="215"/>
      <c r="JD130" s="215"/>
      <c r="JE130" s="215"/>
      <c r="JF130" s="215"/>
      <c r="JG130" s="215"/>
      <c r="JH130" s="215"/>
      <c r="JI130" s="215"/>
      <c r="JJ130" s="215"/>
      <c r="JK130" s="215"/>
      <c r="JL130" s="215"/>
      <c r="JM130" s="215"/>
      <c r="JN130" s="215"/>
      <c r="JO130" s="215"/>
      <c r="JP130" s="215"/>
      <c r="JQ130" s="215"/>
      <c r="JR130" s="215"/>
      <c r="JS130" s="215"/>
      <c r="JT130" s="215"/>
      <c r="JU130" s="215"/>
      <c r="JV130" s="215"/>
      <c r="JW130" s="215"/>
      <c r="JX130" s="215"/>
      <c r="JY130" s="215"/>
      <c r="JZ130" s="215"/>
      <c r="KA130" s="215"/>
      <c r="KB130" s="215"/>
      <c r="KC130" s="215"/>
      <c r="KD130" s="215"/>
      <c r="KE130" s="215"/>
      <c r="KF130" s="215"/>
      <c r="KG130" s="215"/>
      <c r="KH130" s="215"/>
      <c r="KI130" s="215"/>
      <c r="KJ130" s="215"/>
      <c r="KK130" s="215"/>
      <c r="KL130" s="215"/>
    </row>
    <row r="131" spans="1:298" s="216" customFormat="1" ht="12.75" x14ac:dyDescent="0.2">
      <c r="A131" s="152"/>
      <c r="B131" s="152"/>
      <c r="C131" s="152"/>
      <c r="D131" s="152"/>
      <c r="E131" s="152"/>
      <c r="F131" s="152"/>
      <c r="G131" s="152"/>
      <c r="H131" s="152"/>
      <c r="I131" s="152"/>
      <c r="J131" s="152"/>
      <c r="K131" s="152"/>
      <c r="L131" s="152"/>
      <c r="M131" s="152"/>
      <c r="N131" s="152"/>
      <c r="O131" s="152"/>
      <c r="P131" s="186"/>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c r="BI131" s="215"/>
      <c r="BJ131" s="215"/>
      <c r="BK131" s="215"/>
      <c r="BL131" s="215"/>
      <c r="BM131" s="215"/>
      <c r="BN131" s="215"/>
      <c r="BO131" s="215"/>
      <c r="BP131" s="215"/>
      <c r="BQ131" s="215"/>
      <c r="BR131" s="215"/>
      <c r="BS131" s="215"/>
      <c r="BT131" s="215"/>
      <c r="BU131" s="215"/>
      <c r="BV131" s="215"/>
      <c r="BW131" s="215"/>
      <c r="BX131" s="215"/>
      <c r="BY131" s="215"/>
      <c r="BZ131" s="215"/>
      <c r="CA131" s="215"/>
      <c r="CB131" s="215"/>
      <c r="CC131" s="215"/>
      <c r="CD131" s="215"/>
      <c r="CE131" s="215"/>
      <c r="CF131" s="215"/>
      <c r="CG131" s="215"/>
      <c r="CH131" s="215"/>
      <c r="CI131" s="215"/>
      <c r="CJ131" s="215"/>
      <c r="CK131" s="215"/>
      <c r="CL131" s="215"/>
      <c r="CM131" s="215"/>
      <c r="CN131" s="215"/>
      <c r="CO131" s="215"/>
      <c r="CP131" s="215"/>
      <c r="CQ131" s="215"/>
      <c r="CR131" s="215"/>
      <c r="CS131" s="215"/>
      <c r="CT131" s="215"/>
      <c r="CU131" s="215"/>
      <c r="CV131" s="215"/>
      <c r="CW131" s="215"/>
      <c r="CX131" s="215"/>
      <c r="CY131" s="215"/>
      <c r="CZ131" s="215"/>
      <c r="DA131" s="215"/>
      <c r="DB131" s="215"/>
      <c r="DC131" s="215"/>
      <c r="DD131" s="215"/>
      <c r="DE131" s="215"/>
      <c r="DF131" s="215"/>
      <c r="DG131" s="215"/>
      <c r="DH131" s="215"/>
      <c r="DI131" s="215"/>
      <c r="DJ131" s="215"/>
      <c r="DK131" s="215"/>
      <c r="DL131" s="215"/>
      <c r="DM131" s="215"/>
      <c r="DN131" s="215"/>
      <c r="DO131" s="215"/>
      <c r="DP131" s="215"/>
      <c r="DQ131" s="215"/>
      <c r="DR131" s="215"/>
      <c r="DS131" s="215"/>
      <c r="DT131" s="215"/>
      <c r="DU131" s="215"/>
      <c r="DV131" s="215"/>
      <c r="DW131" s="215"/>
      <c r="DX131" s="215"/>
      <c r="DY131" s="215"/>
      <c r="DZ131" s="215"/>
      <c r="EA131" s="215"/>
      <c r="EB131" s="215"/>
      <c r="EC131" s="215"/>
      <c r="ED131" s="215"/>
      <c r="EE131" s="215"/>
      <c r="EF131" s="215"/>
      <c r="EG131" s="215"/>
      <c r="EH131" s="215"/>
      <c r="EI131" s="215"/>
      <c r="EJ131" s="215"/>
      <c r="EK131" s="215"/>
      <c r="EL131" s="215"/>
      <c r="EM131" s="215"/>
      <c r="EN131" s="215"/>
      <c r="EO131" s="215"/>
      <c r="EP131" s="215"/>
      <c r="EQ131" s="215"/>
      <c r="ER131" s="215"/>
      <c r="ES131" s="215"/>
      <c r="ET131" s="215"/>
      <c r="EU131" s="215"/>
      <c r="EV131" s="215"/>
      <c r="EW131" s="215"/>
      <c r="EX131" s="215"/>
      <c r="EY131" s="215"/>
      <c r="EZ131" s="215"/>
      <c r="FA131" s="215"/>
      <c r="FB131" s="215"/>
      <c r="FC131" s="215"/>
      <c r="FD131" s="215"/>
      <c r="FE131" s="215"/>
      <c r="FF131" s="215"/>
      <c r="FG131" s="215"/>
      <c r="FH131" s="215"/>
      <c r="FI131" s="215"/>
      <c r="FJ131" s="215"/>
      <c r="FK131" s="215"/>
      <c r="FL131" s="215"/>
      <c r="FM131" s="215"/>
      <c r="FN131" s="215"/>
      <c r="FO131" s="215"/>
      <c r="FP131" s="215"/>
      <c r="FQ131" s="215"/>
      <c r="FR131" s="215"/>
      <c r="FS131" s="215"/>
      <c r="FT131" s="215"/>
      <c r="FU131" s="215"/>
      <c r="FV131" s="215"/>
      <c r="FW131" s="215"/>
      <c r="FX131" s="215"/>
      <c r="FY131" s="215"/>
      <c r="FZ131" s="215"/>
      <c r="GA131" s="215"/>
      <c r="GB131" s="215"/>
      <c r="GC131" s="215"/>
      <c r="GD131" s="215"/>
      <c r="GE131" s="215"/>
      <c r="GF131" s="215"/>
      <c r="GG131" s="215"/>
      <c r="GH131" s="215"/>
      <c r="GI131" s="215"/>
      <c r="GJ131" s="215"/>
      <c r="GK131" s="215"/>
      <c r="GL131" s="215"/>
      <c r="GM131" s="215"/>
      <c r="GN131" s="215"/>
      <c r="GO131" s="215"/>
      <c r="GP131" s="215"/>
      <c r="GQ131" s="215"/>
      <c r="GR131" s="215"/>
      <c r="GS131" s="215"/>
      <c r="GT131" s="215"/>
      <c r="GU131" s="215"/>
      <c r="GV131" s="215"/>
      <c r="GW131" s="215"/>
      <c r="GX131" s="215"/>
      <c r="GY131" s="215"/>
      <c r="GZ131" s="215"/>
      <c r="HA131" s="215"/>
      <c r="HB131" s="215"/>
      <c r="HC131" s="215"/>
      <c r="HD131" s="215"/>
      <c r="HE131" s="215"/>
      <c r="HF131" s="215"/>
      <c r="HG131" s="215"/>
      <c r="HH131" s="215"/>
      <c r="HI131" s="215"/>
      <c r="HJ131" s="215"/>
      <c r="HK131" s="215"/>
      <c r="HL131" s="215"/>
      <c r="HM131" s="215"/>
      <c r="HN131" s="215"/>
      <c r="HO131" s="215"/>
      <c r="HP131" s="215"/>
      <c r="HQ131" s="215"/>
      <c r="HR131" s="215"/>
      <c r="HS131" s="215"/>
      <c r="HT131" s="215"/>
      <c r="HU131" s="215"/>
      <c r="HV131" s="215"/>
      <c r="HW131" s="215"/>
      <c r="HX131" s="215"/>
      <c r="HY131" s="215"/>
      <c r="HZ131" s="215"/>
      <c r="IA131" s="215"/>
      <c r="IB131" s="215"/>
      <c r="IC131" s="215"/>
      <c r="ID131" s="215"/>
      <c r="IE131" s="215"/>
      <c r="IF131" s="215"/>
      <c r="IG131" s="215"/>
      <c r="IH131" s="215"/>
      <c r="II131" s="215"/>
      <c r="IJ131" s="215"/>
      <c r="IK131" s="215"/>
      <c r="IL131" s="215"/>
      <c r="IM131" s="215"/>
      <c r="IN131" s="215"/>
      <c r="IO131" s="215"/>
      <c r="IP131" s="215"/>
      <c r="IQ131" s="215"/>
      <c r="IR131" s="215"/>
      <c r="IS131" s="215"/>
      <c r="IT131" s="215"/>
      <c r="IU131" s="215"/>
      <c r="IV131" s="215"/>
      <c r="IW131" s="215"/>
      <c r="IX131" s="215"/>
      <c r="IY131" s="215"/>
      <c r="IZ131" s="215"/>
      <c r="JA131" s="215"/>
      <c r="JB131" s="215"/>
      <c r="JC131" s="215"/>
      <c r="JD131" s="215"/>
      <c r="JE131" s="215"/>
      <c r="JF131" s="215"/>
      <c r="JG131" s="215"/>
      <c r="JH131" s="215"/>
      <c r="JI131" s="215"/>
      <c r="JJ131" s="215"/>
      <c r="JK131" s="215"/>
      <c r="JL131" s="215"/>
      <c r="JM131" s="215"/>
      <c r="JN131" s="215"/>
      <c r="JO131" s="215"/>
      <c r="JP131" s="215"/>
      <c r="JQ131" s="215"/>
      <c r="JR131" s="215"/>
      <c r="JS131" s="215"/>
      <c r="JT131" s="215"/>
      <c r="JU131" s="215"/>
      <c r="JV131" s="215"/>
      <c r="JW131" s="215"/>
      <c r="JX131" s="215"/>
      <c r="JY131" s="215"/>
      <c r="JZ131" s="215"/>
      <c r="KA131" s="215"/>
      <c r="KB131" s="215"/>
      <c r="KC131" s="215"/>
      <c r="KD131" s="215"/>
      <c r="KE131" s="215"/>
      <c r="KF131" s="215"/>
      <c r="KG131" s="215"/>
      <c r="KH131" s="215"/>
      <c r="KI131" s="215"/>
      <c r="KJ131" s="215"/>
      <c r="KK131" s="215"/>
      <c r="KL131" s="215"/>
    </row>
    <row r="132" spans="1:298" s="216" customFormat="1" ht="12.75" x14ac:dyDescent="0.2">
      <c r="A132" s="152"/>
      <c r="B132" s="152"/>
      <c r="C132" s="152"/>
      <c r="D132" s="152"/>
      <c r="E132" s="152"/>
      <c r="F132" s="152"/>
      <c r="G132" s="152"/>
      <c r="H132" s="152"/>
      <c r="I132" s="152"/>
      <c r="J132" s="152"/>
      <c r="K132" s="152"/>
      <c r="L132" s="152"/>
      <c r="M132" s="152"/>
      <c r="N132" s="152"/>
      <c r="O132" s="152"/>
      <c r="P132" s="186"/>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5"/>
      <c r="BT132" s="215"/>
      <c r="BU132" s="215"/>
      <c r="BV132" s="215"/>
      <c r="BW132" s="215"/>
      <c r="BX132" s="215"/>
      <c r="BY132" s="215"/>
      <c r="BZ132" s="215"/>
      <c r="CA132" s="215"/>
      <c r="CB132" s="215"/>
      <c r="CC132" s="215"/>
      <c r="CD132" s="215"/>
      <c r="CE132" s="215"/>
      <c r="CF132" s="215"/>
      <c r="CG132" s="215"/>
      <c r="CH132" s="215"/>
      <c r="CI132" s="215"/>
      <c r="CJ132" s="215"/>
      <c r="CK132" s="215"/>
      <c r="CL132" s="215"/>
      <c r="CM132" s="215"/>
      <c r="CN132" s="215"/>
      <c r="CO132" s="215"/>
      <c r="CP132" s="215"/>
      <c r="CQ132" s="215"/>
      <c r="CR132" s="215"/>
      <c r="CS132" s="215"/>
      <c r="CT132" s="215"/>
      <c r="CU132" s="215"/>
      <c r="CV132" s="215"/>
      <c r="CW132" s="215"/>
      <c r="CX132" s="215"/>
      <c r="CY132" s="215"/>
      <c r="CZ132" s="215"/>
      <c r="DA132" s="215"/>
      <c r="DB132" s="215"/>
      <c r="DC132" s="215"/>
      <c r="DD132" s="215"/>
      <c r="DE132" s="215"/>
      <c r="DF132" s="215"/>
      <c r="DG132" s="215"/>
      <c r="DH132" s="215"/>
      <c r="DI132" s="215"/>
      <c r="DJ132" s="215"/>
      <c r="DK132" s="215"/>
      <c r="DL132" s="215"/>
      <c r="DM132" s="215"/>
      <c r="DN132" s="215"/>
      <c r="DO132" s="215"/>
      <c r="DP132" s="215"/>
      <c r="DQ132" s="215"/>
      <c r="DR132" s="215"/>
      <c r="DS132" s="215"/>
      <c r="DT132" s="215"/>
      <c r="DU132" s="215"/>
      <c r="DV132" s="215"/>
      <c r="DW132" s="215"/>
      <c r="DX132" s="215"/>
      <c r="DY132" s="215"/>
      <c r="DZ132" s="215"/>
      <c r="EA132" s="215"/>
      <c r="EB132" s="215"/>
      <c r="EC132" s="215"/>
      <c r="ED132" s="215"/>
      <c r="EE132" s="215"/>
      <c r="EF132" s="215"/>
      <c r="EG132" s="215"/>
      <c r="EH132" s="215"/>
      <c r="EI132" s="215"/>
      <c r="EJ132" s="215"/>
      <c r="EK132" s="215"/>
      <c r="EL132" s="215"/>
      <c r="EM132" s="215"/>
      <c r="EN132" s="215"/>
      <c r="EO132" s="215"/>
      <c r="EP132" s="215"/>
      <c r="EQ132" s="215"/>
      <c r="ER132" s="215"/>
      <c r="ES132" s="215"/>
      <c r="ET132" s="215"/>
      <c r="EU132" s="215"/>
      <c r="EV132" s="215"/>
      <c r="EW132" s="215"/>
      <c r="EX132" s="215"/>
      <c r="EY132" s="215"/>
      <c r="EZ132" s="215"/>
      <c r="FA132" s="215"/>
      <c r="FB132" s="215"/>
      <c r="FC132" s="215"/>
      <c r="FD132" s="215"/>
      <c r="FE132" s="215"/>
      <c r="FF132" s="215"/>
      <c r="FG132" s="215"/>
      <c r="FH132" s="215"/>
      <c r="FI132" s="215"/>
      <c r="FJ132" s="215"/>
      <c r="FK132" s="215"/>
      <c r="FL132" s="215"/>
      <c r="FM132" s="215"/>
      <c r="FN132" s="215"/>
      <c r="FO132" s="215"/>
      <c r="FP132" s="215"/>
      <c r="FQ132" s="215"/>
      <c r="FR132" s="215"/>
      <c r="FS132" s="215"/>
      <c r="FT132" s="215"/>
      <c r="FU132" s="215"/>
      <c r="FV132" s="215"/>
      <c r="FW132" s="215"/>
      <c r="FX132" s="215"/>
      <c r="FY132" s="215"/>
      <c r="FZ132" s="215"/>
      <c r="GA132" s="215"/>
      <c r="GB132" s="215"/>
      <c r="GC132" s="215"/>
      <c r="GD132" s="215"/>
      <c r="GE132" s="215"/>
      <c r="GF132" s="215"/>
      <c r="GG132" s="215"/>
      <c r="GH132" s="215"/>
      <c r="GI132" s="215"/>
      <c r="GJ132" s="215"/>
      <c r="GK132" s="215"/>
      <c r="GL132" s="215"/>
      <c r="GM132" s="215"/>
      <c r="GN132" s="215"/>
      <c r="GO132" s="215"/>
      <c r="GP132" s="215"/>
      <c r="GQ132" s="215"/>
      <c r="GR132" s="215"/>
      <c r="GS132" s="215"/>
      <c r="GT132" s="215"/>
      <c r="GU132" s="215"/>
      <c r="GV132" s="215"/>
      <c r="GW132" s="215"/>
      <c r="GX132" s="215"/>
      <c r="GY132" s="215"/>
      <c r="GZ132" s="215"/>
      <c r="HA132" s="215"/>
      <c r="HB132" s="215"/>
      <c r="HC132" s="215"/>
      <c r="HD132" s="215"/>
      <c r="HE132" s="215"/>
      <c r="HF132" s="215"/>
      <c r="HG132" s="215"/>
      <c r="HH132" s="215"/>
      <c r="HI132" s="215"/>
      <c r="HJ132" s="215"/>
      <c r="HK132" s="215"/>
      <c r="HL132" s="215"/>
      <c r="HM132" s="215"/>
      <c r="HN132" s="215"/>
      <c r="HO132" s="215"/>
      <c r="HP132" s="215"/>
      <c r="HQ132" s="215"/>
      <c r="HR132" s="215"/>
      <c r="HS132" s="215"/>
      <c r="HT132" s="215"/>
      <c r="HU132" s="215"/>
      <c r="HV132" s="215"/>
      <c r="HW132" s="215"/>
      <c r="HX132" s="215"/>
      <c r="HY132" s="215"/>
      <c r="HZ132" s="215"/>
      <c r="IA132" s="215"/>
      <c r="IB132" s="215"/>
      <c r="IC132" s="215"/>
      <c r="ID132" s="215"/>
      <c r="IE132" s="215"/>
      <c r="IF132" s="215"/>
      <c r="IG132" s="215"/>
      <c r="IH132" s="215"/>
      <c r="II132" s="215"/>
      <c r="IJ132" s="215"/>
      <c r="IK132" s="215"/>
      <c r="IL132" s="215"/>
      <c r="IM132" s="215"/>
      <c r="IN132" s="215"/>
      <c r="IO132" s="215"/>
      <c r="IP132" s="215"/>
      <c r="IQ132" s="215"/>
      <c r="IR132" s="215"/>
      <c r="IS132" s="215"/>
      <c r="IT132" s="215"/>
      <c r="IU132" s="215"/>
      <c r="IV132" s="215"/>
      <c r="IW132" s="215"/>
      <c r="IX132" s="215"/>
      <c r="IY132" s="215"/>
      <c r="IZ132" s="215"/>
      <c r="JA132" s="215"/>
      <c r="JB132" s="215"/>
      <c r="JC132" s="215"/>
      <c r="JD132" s="215"/>
      <c r="JE132" s="215"/>
      <c r="JF132" s="215"/>
      <c r="JG132" s="215"/>
      <c r="JH132" s="215"/>
      <c r="JI132" s="215"/>
      <c r="JJ132" s="215"/>
      <c r="JK132" s="215"/>
      <c r="JL132" s="215"/>
      <c r="JM132" s="215"/>
      <c r="JN132" s="215"/>
      <c r="JO132" s="215"/>
      <c r="JP132" s="215"/>
      <c r="JQ132" s="215"/>
      <c r="JR132" s="215"/>
      <c r="JS132" s="215"/>
      <c r="JT132" s="215"/>
      <c r="JU132" s="215"/>
      <c r="JV132" s="215"/>
      <c r="JW132" s="215"/>
      <c r="JX132" s="215"/>
      <c r="JY132" s="215"/>
      <c r="JZ132" s="215"/>
      <c r="KA132" s="215"/>
      <c r="KB132" s="215"/>
      <c r="KC132" s="215"/>
      <c r="KD132" s="215"/>
      <c r="KE132" s="215"/>
      <c r="KF132" s="215"/>
      <c r="KG132" s="215"/>
      <c r="KH132" s="215"/>
      <c r="KI132" s="215"/>
      <c r="KJ132" s="215"/>
      <c r="KK132" s="215"/>
      <c r="KL132" s="215"/>
    </row>
    <row r="133" spans="1:298" s="216" customFormat="1" ht="12.75" x14ac:dyDescent="0.2">
      <c r="A133" s="152"/>
      <c r="B133" s="152"/>
      <c r="C133" s="152"/>
      <c r="D133" s="152"/>
      <c r="E133" s="152"/>
      <c r="F133" s="152"/>
      <c r="G133" s="152"/>
      <c r="H133" s="152"/>
      <c r="I133" s="152"/>
      <c r="J133" s="152"/>
      <c r="K133" s="152"/>
      <c r="L133" s="152"/>
      <c r="M133" s="152"/>
      <c r="N133" s="152"/>
      <c r="O133" s="152"/>
      <c r="P133" s="186"/>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215"/>
      <c r="CM133" s="215"/>
      <c r="CN133" s="215"/>
      <c r="CO133" s="215"/>
      <c r="CP133" s="215"/>
      <c r="CQ133" s="215"/>
      <c r="CR133" s="215"/>
      <c r="CS133" s="215"/>
      <c r="CT133" s="215"/>
      <c r="CU133" s="215"/>
      <c r="CV133" s="215"/>
      <c r="CW133" s="215"/>
      <c r="CX133" s="215"/>
      <c r="CY133" s="215"/>
      <c r="CZ133" s="215"/>
      <c r="DA133" s="215"/>
      <c r="DB133" s="215"/>
      <c r="DC133" s="215"/>
      <c r="DD133" s="215"/>
      <c r="DE133" s="215"/>
      <c r="DF133" s="215"/>
      <c r="DG133" s="215"/>
      <c r="DH133" s="215"/>
      <c r="DI133" s="215"/>
      <c r="DJ133" s="215"/>
      <c r="DK133" s="215"/>
      <c r="DL133" s="215"/>
      <c r="DM133" s="215"/>
      <c r="DN133" s="215"/>
      <c r="DO133" s="215"/>
      <c r="DP133" s="215"/>
      <c r="DQ133" s="215"/>
      <c r="DR133" s="215"/>
      <c r="DS133" s="215"/>
      <c r="DT133" s="215"/>
      <c r="DU133" s="215"/>
      <c r="DV133" s="215"/>
      <c r="DW133" s="215"/>
      <c r="DX133" s="215"/>
      <c r="DY133" s="215"/>
      <c r="DZ133" s="215"/>
      <c r="EA133" s="215"/>
      <c r="EB133" s="215"/>
      <c r="EC133" s="215"/>
      <c r="ED133" s="215"/>
      <c r="EE133" s="215"/>
      <c r="EF133" s="215"/>
      <c r="EG133" s="215"/>
      <c r="EH133" s="215"/>
      <c r="EI133" s="215"/>
      <c r="EJ133" s="215"/>
      <c r="EK133" s="215"/>
      <c r="EL133" s="215"/>
      <c r="EM133" s="215"/>
      <c r="EN133" s="215"/>
      <c r="EO133" s="215"/>
      <c r="EP133" s="215"/>
      <c r="EQ133" s="215"/>
      <c r="ER133" s="215"/>
      <c r="ES133" s="215"/>
      <c r="ET133" s="215"/>
      <c r="EU133" s="215"/>
      <c r="EV133" s="215"/>
      <c r="EW133" s="215"/>
      <c r="EX133" s="215"/>
      <c r="EY133" s="215"/>
      <c r="EZ133" s="215"/>
      <c r="FA133" s="215"/>
      <c r="FB133" s="215"/>
      <c r="FC133" s="215"/>
      <c r="FD133" s="215"/>
      <c r="FE133" s="215"/>
      <c r="FF133" s="215"/>
      <c r="FG133" s="215"/>
      <c r="FH133" s="215"/>
      <c r="FI133" s="215"/>
      <c r="FJ133" s="215"/>
      <c r="FK133" s="215"/>
      <c r="FL133" s="215"/>
      <c r="FM133" s="215"/>
      <c r="FN133" s="215"/>
      <c r="FO133" s="215"/>
      <c r="FP133" s="215"/>
      <c r="FQ133" s="215"/>
      <c r="FR133" s="215"/>
      <c r="FS133" s="215"/>
      <c r="FT133" s="215"/>
      <c r="FU133" s="215"/>
      <c r="FV133" s="215"/>
      <c r="FW133" s="215"/>
      <c r="FX133" s="215"/>
      <c r="FY133" s="215"/>
      <c r="FZ133" s="215"/>
      <c r="GA133" s="215"/>
      <c r="GB133" s="215"/>
      <c r="GC133" s="215"/>
      <c r="GD133" s="215"/>
      <c r="GE133" s="215"/>
      <c r="GF133" s="215"/>
      <c r="GG133" s="215"/>
      <c r="GH133" s="215"/>
      <c r="GI133" s="215"/>
      <c r="GJ133" s="215"/>
      <c r="GK133" s="215"/>
      <c r="GL133" s="215"/>
      <c r="GM133" s="215"/>
      <c r="GN133" s="215"/>
      <c r="GO133" s="215"/>
      <c r="GP133" s="215"/>
      <c r="GQ133" s="215"/>
      <c r="GR133" s="215"/>
      <c r="GS133" s="215"/>
      <c r="GT133" s="215"/>
      <c r="GU133" s="215"/>
      <c r="GV133" s="215"/>
      <c r="GW133" s="215"/>
      <c r="GX133" s="215"/>
      <c r="GY133" s="215"/>
      <c r="GZ133" s="215"/>
      <c r="HA133" s="215"/>
      <c r="HB133" s="215"/>
      <c r="HC133" s="215"/>
      <c r="HD133" s="215"/>
      <c r="HE133" s="215"/>
      <c r="HF133" s="215"/>
      <c r="HG133" s="215"/>
      <c r="HH133" s="215"/>
      <c r="HI133" s="215"/>
      <c r="HJ133" s="215"/>
      <c r="HK133" s="215"/>
      <c r="HL133" s="215"/>
      <c r="HM133" s="215"/>
      <c r="HN133" s="215"/>
      <c r="HO133" s="215"/>
      <c r="HP133" s="215"/>
      <c r="HQ133" s="215"/>
      <c r="HR133" s="215"/>
      <c r="HS133" s="215"/>
      <c r="HT133" s="215"/>
      <c r="HU133" s="215"/>
      <c r="HV133" s="215"/>
      <c r="HW133" s="215"/>
      <c r="HX133" s="215"/>
      <c r="HY133" s="215"/>
      <c r="HZ133" s="215"/>
      <c r="IA133" s="215"/>
      <c r="IB133" s="215"/>
      <c r="IC133" s="215"/>
      <c r="ID133" s="215"/>
      <c r="IE133" s="215"/>
      <c r="IF133" s="215"/>
      <c r="IG133" s="215"/>
      <c r="IH133" s="215"/>
      <c r="II133" s="215"/>
      <c r="IJ133" s="215"/>
      <c r="IK133" s="215"/>
      <c r="IL133" s="215"/>
      <c r="IM133" s="215"/>
      <c r="IN133" s="215"/>
      <c r="IO133" s="215"/>
      <c r="IP133" s="215"/>
      <c r="IQ133" s="215"/>
      <c r="IR133" s="215"/>
      <c r="IS133" s="215"/>
      <c r="IT133" s="215"/>
      <c r="IU133" s="215"/>
      <c r="IV133" s="215"/>
      <c r="IW133" s="215"/>
      <c r="IX133" s="215"/>
      <c r="IY133" s="215"/>
      <c r="IZ133" s="215"/>
      <c r="JA133" s="215"/>
      <c r="JB133" s="215"/>
      <c r="JC133" s="215"/>
      <c r="JD133" s="215"/>
      <c r="JE133" s="215"/>
      <c r="JF133" s="215"/>
      <c r="JG133" s="215"/>
      <c r="JH133" s="215"/>
      <c r="JI133" s="215"/>
      <c r="JJ133" s="215"/>
      <c r="JK133" s="215"/>
      <c r="JL133" s="215"/>
      <c r="JM133" s="215"/>
      <c r="JN133" s="215"/>
      <c r="JO133" s="215"/>
      <c r="JP133" s="215"/>
      <c r="JQ133" s="215"/>
      <c r="JR133" s="215"/>
      <c r="JS133" s="215"/>
      <c r="JT133" s="215"/>
      <c r="JU133" s="215"/>
      <c r="JV133" s="215"/>
      <c r="JW133" s="215"/>
      <c r="JX133" s="215"/>
      <c r="JY133" s="215"/>
      <c r="JZ133" s="215"/>
      <c r="KA133" s="215"/>
      <c r="KB133" s="215"/>
      <c r="KC133" s="215"/>
      <c r="KD133" s="215"/>
      <c r="KE133" s="215"/>
      <c r="KF133" s="215"/>
      <c r="KG133" s="215"/>
      <c r="KH133" s="215"/>
      <c r="KI133" s="215"/>
      <c r="KJ133" s="215"/>
      <c r="KK133" s="215"/>
      <c r="KL133" s="215"/>
    </row>
    <row r="134" spans="1:298" s="216" customFormat="1" ht="12.75" x14ac:dyDescent="0.2">
      <c r="A134" s="152"/>
      <c r="B134" s="152"/>
      <c r="C134" s="152"/>
      <c r="D134" s="152"/>
      <c r="E134" s="152"/>
      <c r="F134" s="152"/>
      <c r="G134" s="152"/>
      <c r="H134" s="152"/>
      <c r="I134" s="152"/>
      <c r="J134" s="152"/>
      <c r="K134" s="152"/>
      <c r="L134" s="152"/>
      <c r="M134" s="152"/>
      <c r="N134" s="152"/>
      <c r="O134" s="152"/>
      <c r="P134" s="186"/>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5"/>
      <c r="BR134" s="215"/>
      <c r="BS134" s="215"/>
      <c r="BT134" s="215"/>
      <c r="BU134" s="215"/>
      <c r="BV134" s="215"/>
      <c r="BW134" s="215"/>
      <c r="BX134" s="215"/>
      <c r="BY134" s="215"/>
      <c r="BZ134" s="215"/>
      <c r="CA134" s="215"/>
      <c r="CB134" s="215"/>
      <c r="CC134" s="215"/>
      <c r="CD134" s="215"/>
      <c r="CE134" s="215"/>
      <c r="CF134" s="215"/>
      <c r="CG134" s="215"/>
      <c r="CH134" s="215"/>
      <c r="CI134" s="215"/>
      <c r="CJ134" s="215"/>
      <c r="CK134" s="215"/>
      <c r="CL134" s="215"/>
      <c r="CM134" s="215"/>
      <c r="CN134" s="215"/>
      <c r="CO134" s="215"/>
      <c r="CP134" s="215"/>
      <c r="CQ134" s="215"/>
      <c r="CR134" s="215"/>
      <c r="CS134" s="215"/>
      <c r="CT134" s="215"/>
      <c r="CU134" s="215"/>
      <c r="CV134" s="215"/>
      <c r="CW134" s="215"/>
      <c r="CX134" s="215"/>
      <c r="CY134" s="215"/>
      <c r="CZ134" s="215"/>
      <c r="DA134" s="215"/>
      <c r="DB134" s="215"/>
      <c r="DC134" s="215"/>
      <c r="DD134" s="215"/>
      <c r="DE134" s="215"/>
      <c r="DF134" s="215"/>
      <c r="DG134" s="215"/>
      <c r="DH134" s="215"/>
      <c r="DI134" s="215"/>
      <c r="DJ134" s="215"/>
      <c r="DK134" s="215"/>
      <c r="DL134" s="215"/>
      <c r="DM134" s="215"/>
      <c r="DN134" s="215"/>
      <c r="DO134" s="215"/>
      <c r="DP134" s="215"/>
      <c r="DQ134" s="215"/>
      <c r="DR134" s="215"/>
      <c r="DS134" s="215"/>
      <c r="DT134" s="215"/>
      <c r="DU134" s="215"/>
      <c r="DV134" s="215"/>
      <c r="DW134" s="215"/>
      <c r="DX134" s="215"/>
      <c r="DY134" s="215"/>
      <c r="DZ134" s="215"/>
      <c r="EA134" s="215"/>
      <c r="EB134" s="215"/>
      <c r="EC134" s="215"/>
      <c r="ED134" s="215"/>
      <c r="EE134" s="215"/>
      <c r="EF134" s="215"/>
      <c r="EG134" s="215"/>
      <c r="EH134" s="215"/>
      <c r="EI134" s="215"/>
      <c r="EJ134" s="215"/>
      <c r="EK134" s="215"/>
      <c r="EL134" s="215"/>
      <c r="EM134" s="215"/>
      <c r="EN134" s="215"/>
      <c r="EO134" s="215"/>
      <c r="EP134" s="215"/>
      <c r="EQ134" s="215"/>
      <c r="ER134" s="215"/>
      <c r="ES134" s="215"/>
      <c r="ET134" s="215"/>
      <c r="EU134" s="215"/>
      <c r="EV134" s="215"/>
      <c r="EW134" s="215"/>
      <c r="EX134" s="215"/>
      <c r="EY134" s="215"/>
      <c r="EZ134" s="215"/>
      <c r="FA134" s="215"/>
      <c r="FB134" s="215"/>
      <c r="FC134" s="215"/>
      <c r="FD134" s="215"/>
      <c r="FE134" s="215"/>
      <c r="FF134" s="215"/>
      <c r="FG134" s="215"/>
      <c r="FH134" s="215"/>
      <c r="FI134" s="215"/>
      <c r="FJ134" s="215"/>
      <c r="FK134" s="215"/>
      <c r="FL134" s="215"/>
      <c r="FM134" s="215"/>
      <c r="FN134" s="215"/>
      <c r="FO134" s="215"/>
      <c r="FP134" s="215"/>
      <c r="FQ134" s="215"/>
      <c r="FR134" s="215"/>
      <c r="FS134" s="215"/>
      <c r="FT134" s="215"/>
      <c r="FU134" s="215"/>
      <c r="FV134" s="215"/>
      <c r="FW134" s="215"/>
      <c r="FX134" s="215"/>
      <c r="FY134" s="215"/>
      <c r="FZ134" s="215"/>
      <c r="GA134" s="215"/>
      <c r="GB134" s="215"/>
      <c r="GC134" s="215"/>
      <c r="GD134" s="215"/>
      <c r="GE134" s="215"/>
      <c r="GF134" s="215"/>
      <c r="GG134" s="215"/>
      <c r="GH134" s="215"/>
      <c r="GI134" s="215"/>
      <c r="GJ134" s="215"/>
      <c r="GK134" s="215"/>
      <c r="GL134" s="215"/>
      <c r="GM134" s="215"/>
      <c r="GN134" s="215"/>
      <c r="GO134" s="215"/>
      <c r="GP134" s="215"/>
      <c r="GQ134" s="215"/>
      <c r="GR134" s="215"/>
      <c r="GS134" s="215"/>
      <c r="GT134" s="215"/>
      <c r="GU134" s="215"/>
      <c r="GV134" s="215"/>
      <c r="GW134" s="215"/>
      <c r="GX134" s="215"/>
      <c r="GY134" s="215"/>
      <c r="GZ134" s="215"/>
      <c r="HA134" s="215"/>
      <c r="HB134" s="215"/>
      <c r="HC134" s="215"/>
      <c r="HD134" s="215"/>
      <c r="HE134" s="215"/>
      <c r="HF134" s="215"/>
      <c r="HG134" s="215"/>
      <c r="HH134" s="215"/>
      <c r="HI134" s="215"/>
      <c r="HJ134" s="215"/>
      <c r="HK134" s="215"/>
      <c r="HL134" s="215"/>
      <c r="HM134" s="215"/>
      <c r="HN134" s="215"/>
      <c r="HO134" s="215"/>
      <c r="HP134" s="215"/>
      <c r="HQ134" s="215"/>
      <c r="HR134" s="215"/>
      <c r="HS134" s="215"/>
      <c r="HT134" s="215"/>
      <c r="HU134" s="215"/>
      <c r="HV134" s="215"/>
      <c r="HW134" s="215"/>
      <c r="HX134" s="215"/>
      <c r="HY134" s="215"/>
      <c r="HZ134" s="215"/>
      <c r="IA134" s="215"/>
      <c r="IB134" s="215"/>
      <c r="IC134" s="215"/>
      <c r="ID134" s="215"/>
      <c r="IE134" s="215"/>
      <c r="IF134" s="215"/>
      <c r="IG134" s="215"/>
      <c r="IH134" s="215"/>
      <c r="II134" s="215"/>
      <c r="IJ134" s="215"/>
      <c r="IK134" s="215"/>
      <c r="IL134" s="215"/>
      <c r="IM134" s="215"/>
      <c r="IN134" s="215"/>
      <c r="IO134" s="215"/>
      <c r="IP134" s="215"/>
      <c r="IQ134" s="215"/>
      <c r="IR134" s="215"/>
      <c r="IS134" s="215"/>
      <c r="IT134" s="215"/>
      <c r="IU134" s="215"/>
      <c r="IV134" s="215"/>
      <c r="IW134" s="215"/>
      <c r="IX134" s="215"/>
      <c r="IY134" s="215"/>
      <c r="IZ134" s="215"/>
      <c r="JA134" s="215"/>
      <c r="JB134" s="215"/>
      <c r="JC134" s="215"/>
      <c r="JD134" s="215"/>
      <c r="JE134" s="215"/>
      <c r="JF134" s="215"/>
      <c r="JG134" s="215"/>
      <c r="JH134" s="215"/>
      <c r="JI134" s="215"/>
      <c r="JJ134" s="215"/>
      <c r="JK134" s="215"/>
      <c r="JL134" s="215"/>
      <c r="JM134" s="215"/>
      <c r="JN134" s="215"/>
      <c r="JO134" s="215"/>
      <c r="JP134" s="215"/>
      <c r="JQ134" s="215"/>
      <c r="JR134" s="215"/>
      <c r="JS134" s="215"/>
      <c r="JT134" s="215"/>
      <c r="JU134" s="215"/>
      <c r="JV134" s="215"/>
      <c r="JW134" s="215"/>
      <c r="JX134" s="215"/>
      <c r="JY134" s="215"/>
      <c r="JZ134" s="215"/>
      <c r="KA134" s="215"/>
      <c r="KB134" s="215"/>
      <c r="KC134" s="215"/>
      <c r="KD134" s="215"/>
      <c r="KE134" s="215"/>
      <c r="KF134" s="215"/>
      <c r="KG134" s="215"/>
      <c r="KH134" s="215"/>
      <c r="KI134" s="215"/>
      <c r="KJ134" s="215"/>
      <c r="KK134" s="215"/>
      <c r="KL134" s="215"/>
    </row>
    <row r="135" spans="1:298" s="216" customFormat="1" ht="12.75" x14ac:dyDescent="0.2">
      <c r="A135" s="152"/>
      <c r="B135" s="152"/>
      <c r="C135" s="152"/>
      <c r="D135" s="152"/>
      <c r="E135" s="152"/>
      <c r="F135" s="152"/>
      <c r="G135" s="152"/>
      <c r="H135" s="152"/>
      <c r="I135" s="152"/>
      <c r="J135" s="152"/>
      <c r="K135" s="152"/>
      <c r="L135" s="152"/>
      <c r="M135" s="152"/>
      <c r="N135" s="152"/>
      <c r="O135" s="152"/>
      <c r="P135" s="186"/>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5"/>
      <c r="BR135" s="215"/>
      <c r="BS135" s="215"/>
      <c r="BT135" s="215"/>
      <c r="BU135" s="215"/>
      <c r="BV135" s="215"/>
      <c r="BW135" s="215"/>
      <c r="BX135" s="215"/>
      <c r="BY135" s="215"/>
      <c r="BZ135" s="215"/>
      <c r="CA135" s="215"/>
      <c r="CB135" s="215"/>
      <c r="CC135" s="215"/>
      <c r="CD135" s="215"/>
      <c r="CE135" s="215"/>
      <c r="CF135" s="215"/>
      <c r="CG135" s="215"/>
      <c r="CH135" s="215"/>
      <c r="CI135" s="215"/>
      <c r="CJ135" s="215"/>
      <c r="CK135" s="215"/>
      <c r="CL135" s="215"/>
      <c r="CM135" s="215"/>
      <c r="CN135" s="215"/>
      <c r="CO135" s="215"/>
      <c r="CP135" s="215"/>
      <c r="CQ135" s="215"/>
      <c r="CR135" s="215"/>
      <c r="CS135" s="215"/>
      <c r="CT135" s="215"/>
      <c r="CU135" s="215"/>
      <c r="CV135" s="215"/>
      <c r="CW135" s="215"/>
      <c r="CX135" s="215"/>
      <c r="CY135" s="215"/>
      <c r="CZ135" s="215"/>
      <c r="DA135" s="215"/>
      <c r="DB135" s="215"/>
      <c r="DC135" s="215"/>
      <c r="DD135" s="215"/>
      <c r="DE135" s="215"/>
      <c r="DF135" s="215"/>
      <c r="DG135" s="215"/>
      <c r="DH135" s="215"/>
      <c r="DI135" s="215"/>
      <c r="DJ135" s="215"/>
      <c r="DK135" s="215"/>
      <c r="DL135" s="215"/>
      <c r="DM135" s="215"/>
      <c r="DN135" s="215"/>
      <c r="DO135" s="215"/>
      <c r="DP135" s="215"/>
      <c r="DQ135" s="215"/>
      <c r="DR135" s="215"/>
      <c r="DS135" s="215"/>
      <c r="DT135" s="215"/>
      <c r="DU135" s="215"/>
      <c r="DV135" s="215"/>
      <c r="DW135" s="215"/>
      <c r="DX135" s="215"/>
      <c r="DY135" s="215"/>
      <c r="DZ135" s="215"/>
      <c r="EA135" s="215"/>
      <c r="EB135" s="215"/>
      <c r="EC135" s="215"/>
      <c r="ED135" s="215"/>
      <c r="EE135" s="215"/>
      <c r="EF135" s="215"/>
      <c r="EG135" s="215"/>
      <c r="EH135" s="215"/>
      <c r="EI135" s="215"/>
      <c r="EJ135" s="215"/>
      <c r="EK135" s="215"/>
      <c r="EL135" s="215"/>
      <c r="EM135" s="215"/>
      <c r="EN135" s="215"/>
      <c r="EO135" s="215"/>
      <c r="EP135" s="215"/>
      <c r="EQ135" s="215"/>
      <c r="ER135" s="215"/>
      <c r="ES135" s="215"/>
      <c r="ET135" s="215"/>
      <c r="EU135" s="215"/>
      <c r="EV135" s="215"/>
      <c r="EW135" s="215"/>
      <c r="EX135" s="215"/>
      <c r="EY135" s="215"/>
      <c r="EZ135" s="215"/>
      <c r="FA135" s="215"/>
      <c r="FB135" s="215"/>
      <c r="FC135" s="215"/>
      <c r="FD135" s="215"/>
      <c r="FE135" s="215"/>
      <c r="FF135" s="215"/>
      <c r="FG135" s="215"/>
      <c r="FH135" s="215"/>
      <c r="FI135" s="215"/>
      <c r="FJ135" s="215"/>
      <c r="FK135" s="215"/>
      <c r="FL135" s="215"/>
      <c r="FM135" s="215"/>
      <c r="FN135" s="215"/>
      <c r="FO135" s="215"/>
      <c r="FP135" s="215"/>
      <c r="FQ135" s="215"/>
      <c r="FR135" s="215"/>
      <c r="FS135" s="215"/>
      <c r="FT135" s="215"/>
      <c r="FU135" s="215"/>
      <c r="FV135" s="215"/>
      <c r="FW135" s="215"/>
      <c r="FX135" s="215"/>
      <c r="FY135" s="215"/>
      <c r="FZ135" s="215"/>
      <c r="GA135" s="215"/>
      <c r="GB135" s="215"/>
      <c r="GC135" s="215"/>
      <c r="GD135" s="215"/>
      <c r="GE135" s="215"/>
      <c r="GF135" s="215"/>
      <c r="GG135" s="215"/>
      <c r="GH135" s="215"/>
      <c r="GI135" s="215"/>
      <c r="GJ135" s="215"/>
      <c r="GK135" s="215"/>
      <c r="GL135" s="215"/>
      <c r="GM135" s="215"/>
      <c r="GN135" s="215"/>
      <c r="GO135" s="215"/>
      <c r="GP135" s="215"/>
      <c r="GQ135" s="215"/>
      <c r="GR135" s="215"/>
      <c r="GS135" s="215"/>
      <c r="GT135" s="215"/>
      <c r="GU135" s="215"/>
      <c r="GV135" s="215"/>
      <c r="GW135" s="215"/>
      <c r="GX135" s="215"/>
      <c r="GY135" s="215"/>
      <c r="GZ135" s="215"/>
      <c r="HA135" s="215"/>
      <c r="HB135" s="215"/>
      <c r="HC135" s="215"/>
      <c r="HD135" s="215"/>
      <c r="HE135" s="215"/>
      <c r="HF135" s="215"/>
      <c r="HG135" s="215"/>
      <c r="HH135" s="215"/>
      <c r="HI135" s="215"/>
      <c r="HJ135" s="215"/>
      <c r="HK135" s="215"/>
      <c r="HL135" s="215"/>
      <c r="HM135" s="215"/>
      <c r="HN135" s="215"/>
      <c r="HO135" s="215"/>
      <c r="HP135" s="215"/>
      <c r="HQ135" s="215"/>
      <c r="HR135" s="215"/>
      <c r="HS135" s="215"/>
      <c r="HT135" s="215"/>
      <c r="HU135" s="215"/>
      <c r="HV135" s="215"/>
      <c r="HW135" s="215"/>
      <c r="HX135" s="215"/>
      <c r="HY135" s="215"/>
      <c r="HZ135" s="215"/>
      <c r="IA135" s="215"/>
      <c r="IB135" s="215"/>
      <c r="IC135" s="215"/>
      <c r="ID135" s="215"/>
      <c r="IE135" s="215"/>
      <c r="IF135" s="215"/>
      <c r="IG135" s="215"/>
      <c r="IH135" s="215"/>
      <c r="II135" s="215"/>
      <c r="IJ135" s="215"/>
      <c r="IK135" s="215"/>
      <c r="IL135" s="215"/>
      <c r="IM135" s="215"/>
      <c r="IN135" s="215"/>
      <c r="IO135" s="215"/>
      <c r="IP135" s="215"/>
      <c r="IQ135" s="215"/>
      <c r="IR135" s="215"/>
      <c r="IS135" s="215"/>
      <c r="IT135" s="215"/>
      <c r="IU135" s="215"/>
      <c r="IV135" s="215"/>
      <c r="IW135" s="215"/>
      <c r="IX135" s="215"/>
      <c r="IY135" s="215"/>
      <c r="IZ135" s="215"/>
      <c r="JA135" s="215"/>
      <c r="JB135" s="215"/>
      <c r="JC135" s="215"/>
      <c r="JD135" s="215"/>
      <c r="JE135" s="215"/>
      <c r="JF135" s="215"/>
      <c r="JG135" s="215"/>
      <c r="JH135" s="215"/>
      <c r="JI135" s="215"/>
      <c r="JJ135" s="215"/>
      <c r="JK135" s="215"/>
      <c r="JL135" s="215"/>
      <c r="JM135" s="215"/>
      <c r="JN135" s="215"/>
      <c r="JO135" s="215"/>
      <c r="JP135" s="215"/>
      <c r="JQ135" s="215"/>
      <c r="JR135" s="215"/>
      <c r="JS135" s="215"/>
      <c r="JT135" s="215"/>
      <c r="JU135" s="215"/>
      <c r="JV135" s="215"/>
      <c r="JW135" s="215"/>
      <c r="JX135" s="215"/>
      <c r="JY135" s="215"/>
      <c r="JZ135" s="215"/>
      <c r="KA135" s="215"/>
      <c r="KB135" s="215"/>
      <c r="KC135" s="215"/>
      <c r="KD135" s="215"/>
      <c r="KE135" s="215"/>
      <c r="KF135" s="215"/>
      <c r="KG135" s="215"/>
      <c r="KH135" s="215"/>
      <c r="KI135" s="215"/>
      <c r="KJ135" s="215"/>
      <c r="KK135" s="215"/>
      <c r="KL135" s="215"/>
    </row>
    <row r="136" spans="1:298" s="216" customFormat="1" ht="12.75" x14ac:dyDescent="0.2">
      <c r="A136" s="152"/>
      <c r="B136" s="152"/>
      <c r="C136" s="152"/>
      <c r="D136" s="152"/>
      <c r="E136" s="152"/>
      <c r="F136" s="152"/>
      <c r="G136" s="152"/>
      <c r="H136" s="152"/>
      <c r="I136" s="152"/>
      <c r="J136" s="152"/>
      <c r="K136" s="152"/>
      <c r="L136" s="152"/>
      <c r="M136" s="152"/>
      <c r="N136" s="152"/>
      <c r="O136" s="152"/>
      <c r="P136" s="186"/>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5"/>
      <c r="BR136" s="215"/>
      <c r="BS136" s="215"/>
      <c r="BT136" s="215"/>
      <c r="BU136" s="215"/>
      <c r="BV136" s="215"/>
      <c r="BW136" s="215"/>
      <c r="BX136" s="215"/>
      <c r="BY136" s="215"/>
      <c r="BZ136" s="215"/>
      <c r="CA136" s="215"/>
      <c r="CB136" s="215"/>
      <c r="CC136" s="215"/>
      <c r="CD136" s="215"/>
      <c r="CE136" s="215"/>
      <c r="CF136" s="215"/>
      <c r="CG136" s="215"/>
      <c r="CH136" s="215"/>
      <c r="CI136" s="215"/>
      <c r="CJ136" s="215"/>
      <c r="CK136" s="215"/>
      <c r="CL136" s="215"/>
      <c r="CM136" s="215"/>
      <c r="CN136" s="215"/>
      <c r="CO136" s="215"/>
      <c r="CP136" s="215"/>
      <c r="CQ136" s="215"/>
      <c r="CR136" s="215"/>
      <c r="CS136" s="215"/>
      <c r="CT136" s="215"/>
      <c r="CU136" s="215"/>
      <c r="CV136" s="215"/>
      <c r="CW136" s="215"/>
      <c r="CX136" s="215"/>
      <c r="CY136" s="215"/>
      <c r="CZ136" s="215"/>
      <c r="DA136" s="215"/>
      <c r="DB136" s="215"/>
      <c r="DC136" s="215"/>
      <c r="DD136" s="215"/>
      <c r="DE136" s="215"/>
      <c r="DF136" s="215"/>
      <c r="DG136" s="215"/>
      <c r="DH136" s="215"/>
      <c r="DI136" s="215"/>
      <c r="DJ136" s="215"/>
      <c r="DK136" s="215"/>
      <c r="DL136" s="215"/>
      <c r="DM136" s="215"/>
      <c r="DN136" s="215"/>
      <c r="DO136" s="215"/>
      <c r="DP136" s="215"/>
      <c r="DQ136" s="215"/>
      <c r="DR136" s="215"/>
      <c r="DS136" s="215"/>
      <c r="DT136" s="215"/>
      <c r="DU136" s="215"/>
      <c r="DV136" s="215"/>
      <c r="DW136" s="215"/>
      <c r="DX136" s="215"/>
      <c r="DY136" s="215"/>
      <c r="DZ136" s="215"/>
      <c r="EA136" s="215"/>
      <c r="EB136" s="215"/>
      <c r="EC136" s="215"/>
      <c r="ED136" s="215"/>
      <c r="EE136" s="215"/>
      <c r="EF136" s="215"/>
      <c r="EG136" s="215"/>
      <c r="EH136" s="215"/>
      <c r="EI136" s="215"/>
      <c r="EJ136" s="215"/>
      <c r="EK136" s="215"/>
      <c r="EL136" s="215"/>
      <c r="EM136" s="215"/>
      <c r="EN136" s="215"/>
      <c r="EO136" s="215"/>
      <c r="EP136" s="215"/>
      <c r="EQ136" s="215"/>
      <c r="ER136" s="215"/>
      <c r="ES136" s="215"/>
      <c r="ET136" s="215"/>
      <c r="EU136" s="215"/>
      <c r="EV136" s="215"/>
      <c r="EW136" s="215"/>
      <c r="EX136" s="215"/>
      <c r="EY136" s="215"/>
      <c r="EZ136" s="215"/>
      <c r="FA136" s="215"/>
      <c r="FB136" s="215"/>
      <c r="FC136" s="215"/>
      <c r="FD136" s="215"/>
      <c r="FE136" s="215"/>
      <c r="FF136" s="215"/>
      <c r="FG136" s="215"/>
      <c r="FH136" s="215"/>
      <c r="FI136" s="215"/>
      <c r="FJ136" s="215"/>
      <c r="FK136" s="215"/>
      <c r="FL136" s="215"/>
      <c r="FM136" s="215"/>
      <c r="FN136" s="215"/>
      <c r="FO136" s="215"/>
      <c r="FP136" s="215"/>
      <c r="FQ136" s="215"/>
      <c r="FR136" s="215"/>
      <c r="FS136" s="215"/>
      <c r="FT136" s="215"/>
      <c r="FU136" s="215"/>
      <c r="FV136" s="215"/>
      <c r="FW136" s="215"/>
      <c r="FX136" s="215"/>
      <c r="FY136" s="215"/>
      <c r="FZ136" s="215"/>
      <c r="GA136" s="215"/>
      <c r="GB136" s="215"/>
      <c r="GC136" s="215"/>
      <c r="GD136" s="215"/>
      <c r="GE136" s="215"/>
      <c r="GF136" s="215"/>
      <c r="GG136" s="215"/>
      <c r="GH136" s="215"/>
      <c r="GI136" s="215"/>
      <c r="GJ136" s="215"/>
      <c r="GK136" s="215"/>
      <c r="GL136" s="215"/>
      <c r="GM136" s="215"/>
      <c r="GN136" s="215"/>
      <c r="GO136" s="215"/>
      <c r="GP136" s="215"/>
      <c r="GQ136" s="215"/>
      <c r="GR136" s="215"/>
      <c r="GS136" s="215"/>
      <c r="GT136" s="215"/>
      <c r="GU136" s="215"/>
      <c r="GV136" s="215"/>
      <c r="GW136" s="215"/>
      <c r="GX136" s="215"/>
      <c r="GY136" s="215"/>
      <c r="GZ136" s="215"/>
      <c r="HA136" s="215"/>
      <c r="HB136" s="215"/>
      <c r="HC136" s="215"/>
      <c r="HD136" s="215"/>
      <c r="HE136" s="215"/>
      <c r="HF136" s="215"/>
      <c r="HG136" s="215"/>
      <c r="HH136" s="215"/>
      <c r="HI136" s="215"/>
      <c r="HJ136" s="215"/>
      <c r="HK136" s="215"/>
      <c r="HL136" s="215"/>
      <c r="HM136" s="215"/>
      <c r="HN136" s="215"/>
      <c r="HO136" s="215"/>
      <c r="HP136" s="215"/>
      <c r="HQ136" s="215"/>
      <c r="HR136" s="215"/>
      <c r="HS136" s="215"/>
      <c r="HT136" s="215"/>
      <c r="HU136" s="215"/>
      <c r="HV136" s="215"/>
      <c r="HW136" s="215"/>
      <c r="HX136" s="215"/>
      <c r="HY136" s="215"/>
      <c r="HZ136" s="215"/>
      <c r="IA136" s="215"/>
      <c r="IB136" s="215"/>
      <c r="IC136" s="215"/>
      <c r="ID136" s="215"/>
      <c r="IE136" s="215"/>
      <c r="IF136" s="215"/>
      <c r="IG136" s="215"/>
      <c r="IH136" s="215"/>
      <c r="II136" s="215"/>
      <c r="IJ136" s="215"/>
      <c r="IK136" s="215"/>
      <c r="IL136" s="215"/>
      <c r="IM136" s="215"/>
      <c r="IN136" s="215"/>
      <c r="IO136" s="215"/>
      <c r="IP136" s="215"/>
      <c r="IQ136" s="215"/>
      <c r="IR136" s="215"/>
      <c r="IS136" s="215"/>
      <c r="IT136" s="215"/>
      <c r="IU136" s="215"/>
      <c r="IV136" s="215"/>
      <c r="IW136" s="215"/>
      <c r="IX136" s="215"/>
      <c r="IY136" s="215"/>
      <c r="IZ136" s="215"/>
      <c r="JA136" s="215"/>
      <c r="JB136" s="215"/>
      <c r="JC136" s="215"/>
      <c r="JD136" s="215"/>
      <c r="JE136" s="215"/>
      <c r="JF136" s="215"/>
      <c r="JG136" s="215"/>
      <c r="JH136" s="215"/>
      <c r="JI136" s="215"/>
      <c r="JJ136" s="215"/>
      <c r="JK136" s="215"/>
      <c r="JL136" s="215"/>
      <c r="JM136" s="215"/>
      <c r="JN136" s="215"/>
      <c r="JO136" s="215"/>
      <c r="JP136" s="215"/>
      <c r="JQ136" s="215"/>
      <c r="JR136" s="215"/>
      <c r="JS136" s="215"/>
      <c r="JT136" s="215"/>
      <c r="JU136" s="215"/>
      <c r="JV136" s="215"/>
      <c r="JW136" s="215"/>
      <c r="JX136" s="215"/>
      <c r="JY136" s="215"/>
      <c r="JZ136" s="215"/>
      <c r="KA136" s="215"/>
      <c r="KB136" s="215"/>
      <c r="KC136" s="215"/>
      <c r="KD136" s="215"/>
      <c r="KE136" s="215"/>
      <c r="KF136" s="215"/>
      <c r="KG136" s="215"/>
      <c r="KH136" s="215"/>
      <c r="KI136" s="215"/>
      <c r="KJ136" s="215"/>
      <c r="KK136" s="215"/>
      <c r="KL136" s="215"/>
    </row>
    <row r="137" spans="1:298" s="216" customFormat="1" ht="12.75" x14ac:dyDescent="0.2">
      <c r="A137" s="152"/>
      <c r="B137" s="152"/>
      <c r="C137" s="152"/>
      <c r="D137" s="152"/>
      <c r="E137" s="152"/>
      <c r="F137" s="152"/>
      <c r="G137" s="152"/>
      <c r="H137" s="152"/>
      <c r="I137" s="152"/>
      <c r="J137" s="152"/>
      <c r="K137" s="152"/>
      <c r="L137" s="152"/>
      <c r="M137" s="152"/>
      <c r="N137" s="152"/>
      <c r="O137" s="152"/>
      <c r="P137" s="186"/>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c r="BV137" s="215"/>
      <c r="BW137" s="215"/>
      <c r="BX137" s="215"/>
      <c r="BY137" s="215"/>
      <c r="BZ137" s="215"/>
      <c r="CA137" s="215"/>
      <c r="CB137" s="215"/>
      <c r="CC137" s="215"/>
      <c r="CD137" s="215"/>
      <c r="CE137" s="215"/>
      <c r="CF137" s="215"/>
      <c r="CG137" s="215"/>
      <c r="CH137" s="215"/>
      <c r="CI137" s="215"/>
      <c r="CJ137" s="215"/>
      <c r="CK137" s="215"/>
      <c r="CL137" s="215"/>
      <c r="CM137" s="215"/>
      <c r="CN137" s="215"/>
      <c r="CO137" s="215"/>
      <c r="CP137" s="215"/>
      <c r="CQ137" s="215"/>
      <c r="CR137" s="215"/>
      <c r="CS137" s="215"/>
      <c r="CT137" s="215"/>
      <c r="CU137" s="215"/>
      <c r="CV137" s="215"/>
      <c r="CW137" s="215"/>
      <c r="CX137" s="215"/>
      <c r="CY137" s="215"/>
      <c r="CZ137" s="215"/>
      <c r="DA137" s="215"/>
      <c r="DB137" s="215"/>
      <c r="DC137" s="215"/>
      <c r="DD137" s="215"/>
      <c r="DE137" s="215"/>
      <c r="DF137" s="215"/>
      <c r="DG137" s="215"/>
      <c r="DH137" s="215"/>
      <c r="DI137" s="215"/>
      <c r="DJ137" s="215"/>
      <c r="DK137" s="215"/>
      <c r="DL137" s="215"/>
      <c r="DM137" s="215"/>
      <c r="DN137" s="215"/>
      <c r="DO137" s="215"/>
      <c r="DP137" s="215"/>
      <c r="DQ137" s="215"/>
      <c r="DR137" s="215"/>
      <c r="DS137" s="215"/>
      <c r="DT137" s="215"/>
      <c r="DU137" s="215"/>
      <c r="DV137" s="215"/>
      <c r="DW137" s="215"/>
      <c r="DX137" s="215"/>
      <c r="DY137" s="215"/>
      <c r="DZ137" s="215"/>
      <c r="EA137" s="215"/>
      <c r="EB137" s="215"/>
      <c r="EC137" s="215"/>
      <c r="ED137" s="215"/>
      <c r="EE137" s="215"/>
      <c r="EF137" s="215"/>
      <c r="EG137" s="215"/>
      <c r="EH137" s="215"/>
      <c r="EI137" s="215"/>
      <c r="EJ137" s="215"/>
      <c r="EK137" s="215"/>
      <c r="EL137" s="215"/>
      <c r="EM137" s="215"/>
      <c r="EN137" s="215"/>
      <c r="EO137" s="215"/>
      <c r="EP137" s="215"/>
      <c r="EQ137" s="215"/>
      <c r="ER137" s="215"/>
      <c r="ES137" s="215"/>
      <c r="ET137" s="215"/>
      <c r="EU137" s="215"/>
      <c r="EV137" s="215"/>
      <c r="EW137" s="215"/>
      <c r="EX137" s="215"/>
      <c r="EY137" s="215"/>
      <c r="EZ137" s="215"/>
      <c r="FA137" s="215"/>
      <c r="FB137" s="215"/>
      <c r="FC137" s="215"/>
      <c r="FD137" s="215"/>
      <c r="FE137" s="215"/>
      <c r="FF137" s="215"/>
      <c r="FG137" s="215"/>
      <c r="FH137" s="215"/>
      <c r="FI137" s="215"/>
      <c r="FJ137" s="215"/>
      <c r="FK137" s="215"/>
      <c r="FL137" s="215"/>
      <c r="FM137" s="215"/>
      <c r="FN137" s="215"/>
      <c r="FO137" s="215"/>
      <c r="FP137" s="215"/>
      <c r="FQ137" s="215"/>
      <c r="FR137" s="215"/>
      <c r="FS137" s="215"/>
      <c r="FT137" s="215"/>
      <c r="FU137" s="215"/>
      <c r="FV137" s="215"/>
      <c r="FW137" s="215"/>
      <c r="FX137" s="215"/>
      <c r="FY137" s="215"/>
      <c r="FZ137" s="215"/>
      <c r="GA137" s="215"/>
      <c r="GB137" s="215"/>
      <c r="GC137" s="215"/>
      <c r="GD137" s="215"/>
      <c r="GE137" s="215"/>
      <c r="GF137" s="215"/>
      <c r="GG137" s="215"/>
      <c r="GH137" s="215"/>
      <c r="GI137" s="215"/>
      <c r="GJ137" s="215"/>
      <c r="GK137" s="215"/>
      <c r="GL137" s="215"/>
      <c r="GM137" s="215"/>
      <c r="GN137" s="215"/>
      <c r="GO137" s="215"/>
      <c r="GP137" s="215"/>
      <c r="GQ137" s="215"/>
      <c r="GR137" s="215"/>
      <c r="GS137" s="215"/>
      <c r="GT137" s="215"/>
      <c r="GU137" s="215"/>
      <c r="GV137" s="215"/>
      <c r="GW137" s="215"/>
      <c r="GX137" s="215"/>
      <c r="GY137" s="215"/>
      <c r="GZ137" s="215"/>
      <c r="HA137" s="215"/>
      <c r="HB137" s="215"/>
      <c r="HC137" s="215"/>
      <c r="HD137" s="215"/>
      <c r="HE137" s="215"/>
      <c r="HF137" s="215"/>
      <c r="HG137" s="215"/>
      <c r="HH137" s="215"/>
      <c r="HI137" s="215"/>
      <c r="HJ137" s="215"/>
      <c r="HK137" s="215"/>
      <c r="HL137" s="215"/>
      <c r="HM137" s="215"/>
      <c r="HN137" s="215"/>
      <c r="HO137" s="215"/>
      <c r="HP137" s="215"/>
      <c r="HQ137" s="215"/>
      <c r="HR137" s="215"/>
      <c r="HS137" s="215"/>
      <c r="HT137" s="215"/>
      <c r="HU137" s="215"/>
      <c r="HV137" s="215"/>
      <c r="HW137" s="215"/>
      <c r="HX137" s="215"/>
      <c r="HY137" s="215"/>
      <c r="HZ137" s="215"/>
      <c r="IA137" s="215"/>
      <c r="IB137" s="215"/>
      <c r="IC137" s="215"/>
      <c r="ID137" s="215"/>
      <c r="IE137" s="215"/>
      <c r="IF137" s="215"/>
      <c r="IG137" s="215"/>
      <c r="IH137" s="215"/>
      <c r="II137" s="215"/>
      <c r="IJ137" s="215"/>
      <c r="IK137" s="215"/>
      <c r="IL137" s="215"/>
      <c r="IM137" s="215"/>
      <c r="IN137" s="215"/>
      <c r="IO137" s="215"/>
      <c r="IP137" s="215"/>
      <c r="IQ137" s="215"/>
      <c r="IR137" s="215"/>
      <c r="IS137" s="215"/>
      <c r="IT137" s="215"/>
      <c r="IU137" s="215"/>
      <c r="IV137" s="215"/>
      <c r="IW137" s="215"/>
      <c r="IX137" s="215"/>
      <c r="IY137" s="215"/>
      <c r="IZ137" s="215"/>
      <c r="JA137" s="215"/>
      <c r="JB137" s="215"/>
      <c r="JC137" s="215"/>
      <c r="JD137" s="215"/>
      <c r="JE137" s="215"/>
      <c r="JF137" s="215"/>
      <c r="JG137" s="215"/>
      <c r="JH137" s="215"/>
      <c r="JI137" s="215"/>
      <c r="JJ137" s="215"/>
      <c r="JK137" s="215"/>
      <c r="JL137" s="215"/>
      <c r="JM137" s="215"/>
      <c r="JN137" s="215"/>
      <c r="JO137" s="215"/>
      <c r="JP137" s="215"/>
      <c r="JQ137" s="215"/>
      <c r="JR137" s="215"/>
      <c r="JS137" s="215"/>
      <c r="JT137" s="215"/>
      <c r="JU137" s="215"/>
      <c r="JV137" s="215"/>
      <c r="JW137" s="215"/>
      <c r="JX137" s="215"/>
      <c r="JY137" s="215"/>
      <c r="JZ137" s="215"/>
      <c r="KA137" s="215"/>
      <c r="KB137" s="215"/>
      <c r="KC137" s="215"/>
      <c r="KD137" s="215"/>
      <c r="KE137" s="215"/>
      <c r="KF137" s="215"/>
      <c r="KG137" s="215"/>
      <c r="KH137" s="215"/>
      <c r="KI137" s="215"/>
      <c r="KJ137" s="215"/>
      <c r="KK137" s="215"/>
      <c r="KL137" s="215"/>
    </row>
    <row r="138" spans="1:298" s="216" customFormat="1" ht="12.75" x14ac:dyDescent="0.2">
      <c r="A138" s="152"/>
      <c r="B138" s="152"/>
      <c r="C138" s="152"/>
      <c r="D138" s="152"/>
      <c r="E138" s="152"/>
      <c r="F138" s="152"/>
      <c r="G138" s="152"/>
      <c r="H138" s="152"/>
      <c r="I138" s="152"/>
      <c r="J138" s="152"/>
      <c r="K138" s="152"/>
      <c r="L138" s="152"/>
      <c r="M138" s="152"/>
      <c r="N138" s="152"/>
      <c r="O138" s="152"/>
      <c r="P138" s="186"/>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c r="BP138" s="215"/>
      <c r="BQ138" s="215"/>
      <c r="BR138" s="215"/>
      <c r="BS138" s="215"/>
      <c r="BT138" s="215"/>
      <c r="BU138" s="215"/>
      <c r="BV138" s="215"/>
      <c r="BW138" s="215"/>
      <c r="BX138" s="215"/>
      <c r="BY138" s="215"/>
      <c r="BZ138" s="215"/>
      <c r="CA138" s="215"/>
      <c r="CB138" s="215"/>
      <c r="CC138" s="215"/>
      <c r="CD138" s="215"/>
      <c r="CE138" s="215"/>
      <c r="CF138" s="215"/>
      <c r="CG138" s="215"/>
      <c r="CH138" s="215"/>
      <c r="CI138" s="215"/>
      <c r="CJ138" s="215"/>
      <c r="CK138" s="215"/>
      <c r="CL138" s="215"/>
      <c r="CM138" s="215"/>
      <c r="CN138" s="215"/>
      <c r="CO138" s="215"/>
      <c r="CP138" s="215"/>
      <c r="CQ138" s="215"/>
      <c r="CR138" s="215"/>
      <c r="CS138" s="215"/>
      <c r="CT138" s="215"/>
      <c r="CU138" s="215"/>
      <c r="CV138" s="215"/>
      <c r="CW138" s="215"/>
      <c r="CX138" s="215"/>
      <c r="CY138" s="215"/>
      <c r="CZ138" s="215"/>
      <c r="DA138" s="215"/>
      <c r="DB138" s="215"/>
      <c r="DC138" s="215"/>
      <c r="DD138" s="215"/>
      <c r="DE138" s="215"/>
      <c r="DF138" s="215"/>
      <c r="DG138" s="215"/>
      <c r="DH138" s="215"/>
      <c r="DI138" s="215"/>
      <c r="DJ138" s="215"/>
      <c r="DK138" s="215"/>
      <c r="DL138" s="215"/>
      <c r="DM138" s="215"/>
      <c r="DN138" s="215"/>
      <c r="DO138" s="215"/>
      <c r="DP138" s="215"/>
      <c r="DQ138" s="215"/>
      <c r="DR138" s="215"/>
      <c r="DS138" s="215"/>
      <c r="DT138" s="215"/>
      <c r="DU138" s="215"/>
      <c r="DV138" s="215"/>
      <c r="DW138" s="215"/>
      <c r="DX138" s="215"/>
      <c r="DY138" s="215"/>
      <c r="DZ138" s="215"/>
      <c r="EA138" s="215"/>
      <c r="EB138" s="215"/>
      <c r="EC138" s="215"/>
      <c r="ED138" s="215"/>
      <c r="EE138" s="215"/>
      <c r="EF138" s="215"/>
      <c r="EG138" s="215"/>
      <c r="EH138" s="215"/>
      <c r="EI138" s="215"/>
      <c r="EJ138" s="215"/>
      <c r="EK138" s="215"/>
      <c r="EL138" s="215"/>
      <c r="EM138" s="215"/>
      <c r="EN138" s="215"/>
      <c r="EO138" s="215"/>
      <c r="EP138" s="215"/>
      <c r="EQ138" s="215"/>
      <c r="ER138" s="215"/>
      <c r="ES138" s="215"/>
      <c r="ET138" s="215"/>
      <c r="EU138" s="215"/>
      <c r="EV138" s="215"/>
      <c r="EW138" s="215"/>
      <c r="EX138" s="215"/>
      <c r="EY138" s="215"/>
      <c r="EZ138" s="215"/>
      <c r="FA138" s="215"/>
      <c r="FB138" s="215"/>
      <c r="FC138" s="215"/>
      <c r="FD138" s="215"/>
      <c r="FE138" s="215"/>
      <c r="FF138" s="215"/>
      <c r="FG138" s="215"/>
      <c r="FH138" s="215"/>
      <c r="FI138" s="215"/>
      <c r="FJ138" s="215"/>
      <c r="FK138" s="215"/>
      <c r="FL138" s="215"/>
      <c r="FM138" s="215"/>
      <c r="FN138" s="215"/>
      <c r="FO138" s="215"/>
      <c r="FP138" s="215"/>
      <c r="FQ138" s="215"/>
      <c r="FR138" s="215"/>
      <c r="FS138" s="215"/>
      <c r="FT138" s="215"/>
      <c r="FU138" s="215"/>
      <c r="FV138" s="215"/>
      <c r="FW138" s="215"/>
      <c r="FX138" s="215"/>
      <c r="FY138" s="215"/>
      <c r="FZ138" s="215"/>
      <c r="GA138" s="215"/>
      <c r="GB138" s="215"/>
      <c r="GC138" s="215"/>
      <c r="GD138" s="215"/>
      <c r="GE138" s="215"/>
      <c r="GF138" s="215"/>
      <c r="GG138" s="215"/>
      <c r="GH138" s="215"/>
      <c r="GI138" s="215"/>
      <c r="GJ138" s="215"/>
      <c r="GK138" s="215"/>
      <c r="GL138" s="215"/>
      <c r="GM138" s="215"/>
      <c r="GN138" s="215"/>
      <c r="GO138" s="215"/>
      <c r="GP138" s="215"/>
      <c r="GQ138" s="215"/>
      <c r="GR138" s="215"/>
      <c r="GS138" s="215"/>
      <c r="GT138" s="215"/>
      <c r="GU138" s="215"/>
      <c r="GV138" s="215"/>
      <c r="GW138" s="215"/>
      <c r="GX138" s="215"/>
      <c r="GY138" s="215"/>
      <c r="GZ138" s="215"/>
      <c r="HA138" s="215"/>
      <c r="HB138" s="215"/>
      <c r="HC138" s="215"/>
      <c r="HD138" s="215"/>
      <c r="HE138" s="215"/>
      <c r="HF138" s="215"/>
      <c r="HG138" s="215"/>
      <c r="HH138" s="215"/>
      <c r="HI138" s="215"/>
      <c r="HJ138" s="215"/>
      <c r="HK138" s="215"/>
      <c r="HL138" s="215"/>
      <c r="HM138" s="215"/>
      <c r="HN138" s="215"/>
      <c r="HO138" s="215"/>
      <c r="HP138" s="215"/>
      <c r="HQ138" s="215"/>
      <c r="HR138" s="215"/>
      <c r="HS138" s="215"/>
      <c r="HT138" s="215"/>
      <c r="HU138" s="215"/>
      <c r="HV138" s="215"/>
      <c r="HW138" s="215"/>
      <c r="HX138" s="215"/>
      <c r="HY138" s="215"/>
      <c r="HZ138" s="215"/>
      <c r="IA138" s="215"/>
      <c r="IB138" s="215"/>
      <c r="IC138" s="215"/>
      <c r="ID138" s="215"/>
      <c r="IE138" s="215"/>
      <c r="IF138" s="215"/>
      <c r="IG138" s="215"/>
      <c r="IH138" s="215"/>
      <c r="II138" s="215"/>
      <c r="IJ138" s="215"/>
      <c r="IK138" s="215"/>
      <c r="IL138" s="215"/>
      <c r="IM138" s="215"/>
      <c r="IN138" s="215"/>
      <c r="IO138" s="215"/>
      <c r="IP138" s="215"/>
      <c r="IQ138" s="215"/>
      <c r="IR138" s="215"/>
      <c r="IS138" s="215"/>
      <c r="IT138" s="215"/>
      <c r="IU138" s="215"/>
      <c r="IV138" s="215"/>
      <c r="IW138" s="215"/>
      <c r="IX138" s="215"/>
      <c r="IY138" s="215"/>
      <c r="IZ138" s="215"/>
      <c r="JA138" s="215"/>
      <c r="JB138" s="215"/>
      <c r="JC138" s="215"/>
      <c r="JD138" s="215"/>
      <c r="JE138" s="215"/>
      <c r="JF138" s="215"/>
      <c r="JG138" s="215"/>
      <c r="JH138" s="215"/>
      <c r="JI138" s="215"/>
      <c r="JJ138" s="215"/>
      <c r="JK138" s="215"/>
      <c r="JL138" s="215"/>
      <c r="JM138" s="215"/>
      <c r="JN138" s="215"/>
      <c r="JO138" s="215"/>
      <c r="JP138" s="215"/>
      <c r="JQ138" s="215"/>
      <c r="JR138" s="215"/>
      <c r="JS138" s="215"/>
      <c r="JT138" s="215"/>
      <c r="JU138" s="215"/>
      <c r="JV138" s="215"/>
      <c r="JW138" s="215"/>
      <c r="JX138" s="215"/>
      <c r="JY138" s="215"/>
      <c r="JZ138" s="215"/>
      <c r="KA138" s="215"/>
      <c r="KB138" s="215"/>
      <c r="KC138" s="215"/>
      <c r="KD138" s="215"/>
      <c r="KE138" s="215"/>
      <c r="KF138" s="215"/>
      <c r="KG138" s="215"/>
      <c r="KH138" s="215"/>
      <c r="KI138" s="215"/>
      <c r="KJ138" s="215"/>
      <c r="KK138" s="215"/>
      <c r="KL138" s="215"/>
    </row>
    <row r="139" spans="1:298" s="216" customFormat="1" ht="12.75" x14ac:dyDescent="0.2">
      <c r="A139" s="152"/>
      <c r="B139" s="152"/>
      <c r="C139" s="152"/>
      <c r="D139" s="152"/>
      <c r="E139" s="152"/>
      <c r="F139" s="152"/>
      <c r="G139" s="152"/>
      <c r="H139" s="152"/>
      <c r="I139" s="152"/>
      <c r="J139" s="152"/>
      <c r="K139" s="152"/>
      <c r="L139" s="152"/>
      <c r="M139" s="152"/>
      <c r="N139" s="152"/>
      <c r="O139" s="152"/>
      <c r="P139" s="186"/>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c r="CS139" s="215"/>
      <c r="CT139" s="215"/>
      <c r="CU139" s="215"/>
      <c r="CV139" s="215"/>
      <c r="CW139" s="215"/>
      <c r="CX139" s="215"/>
      <c r="CY139" s="215"/>
      <c r="CZ139" s="215"/>
      <c r="DA139" s="215"/>
      <c r="DB139" s="215"/>
      <c r="DC139" s="215"/>
      <c r="DD139" s="215"/>
      <c r="DE139" s="215"/>
      <c r="DF139" s="215"/>
      <c r="DG139" s="215"/>
      <c r="DH139" s="215"/>
      <c r="DI139" s="215"/>
      <c r="DJ139" s="215"/>
      <c r="DK139" s="215"/>
      <c r="DL139" s="215"/>
      <c r="DM139" s="215"/>
      <c r="DN139" s="215"/>
      <c r="DO139" s="215"/>
      <c r="DP139" s="215"/>
      <c r="DQ139" s="215"/>
      <c r="DR139" s="215"/>
      <c r="DS139" s="215"/>
      <c r="DT139" s="215"/>
      <c r="DU139" s="215"/>
      <c r="DV139" s="215"/>
      <c r="DW139" s="215"/>
      <c r="DX139" s="215"/>
      <c r="DY139" s="215"/>
      <c r="DZ139" s="215"/>
      <c r="EA139" s="215"/>
      <c r="EB139" s="215"/>
      <c r="EC139" s="215"/>
      <c r="ED139" s="215"/>
      <c r="EE139" s="215"/>
      <c r="EF139" s="215"/>
      <c r="EG139" s="215"/>
      <c r="EH139" s="215"/>
      <c r="EI139" s="215"/>
      <c r="EJ139" s="215"/>
      <c r="EK139" s="215"/>
      <c r="EL139" s="215"/>
      <c r="EM139" s="215"/>
      <c r="EN139" s="215"/>
      <c r="EO139" s="215"/>
      <c r="EP139" s="215"/>
      <c r="EQ139" s="215"/>
      <c r="ER139" s="215"/>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c r="GY139" s="215"/>
      <c r="GZ139" s="215"/>
      <c r="HA139" s="215"/>
      <c r="HB139" s="215"/>
      <c r="HC139" s="215"/>
      <c r="HD139" s="215"/>
      <c r="HE139" s="215"/>
      <c r="HF139" s="215"/>
      <c r="HG139" s="215"/>
      <c r="HH139" s="215"/>
      <c r="HI139" s="215"/>
      <c r="HJ139" s="215"/>
      <c r="HK139" s="215"/>
      <c r="HL139" s="215"/>
      <c r="HM139" s="215"/>
      <c r="HN139" s="215"/>
      <c r="HO139" s="215"/>
      <c r="HP139" s="215"/>
      <c r="HQ139" s="215"/>
      <c r="HR139" s="215"/>
      <c r="HS139" s="215"/>
      <c r="HT139" s="215"/>
      <c r="HU139" s="215"/>
      <c r="HV139" s="215"/>
      <c r="HW139" s="215"/>
      <c r="HX139" s="215"/>
      <c r="HY139" s="215"/>
      <c r="HZ139" s="215"/>
      <c r="IA139" s="215"/>
      <c r="IB139" s="215"/>
      <c r="IC139" s="215"/>
      <c r="ID139" s="215"/>
      <c r="IE139" s="215"/>
      <c r="IF139" s="215"/>
      <c r="IG139" s="215"/>
      <c r="IH139" s="215"/>
      <c r="II139" s="215"/>
      <c r="IJ139" s="215"/>
      <c r="IK139" s="215"/>
      <c r="IL139" s="215"/>
      <c r="IM139" s="215"/>
      <c r="IN139" s="215"/>
      <c r="IO139" s="215"/>
      <c r="IP139" s="215"/>
      <c r="IQ139" s="215"/>
      <c r="IR139" s="215"/>
      <c r="IS139" s="215"/>
      <c r="IT139" s="215"/>
      <c r="IU139" s="215"/>
      <c r="IV139" s="215"/>
      <c r="IW139" s="215"/>
      <c r="IX139" s="215"/>
      <c r="IY139" s="215"/>
      <c r="IZ139" s="215"/>
      <c r="JA139" s="215"/>
      <c r="JB139" s="215"/>
      <c r="JC139" s="215"/>
      <c r="JD139" s="215"/>
      <c r="JE139" s="215"/>
      <c r="JF139" s="215"/>
      <c r="JG139" s="215"/>
      <c r="JH139" s="215"/>
      <c r="JI139" s="215"/>
      <c r="JJ139" s="215"/>
      <c r="JK139" s="215"/>
      <c r="JL139" s="215"/>
      <c r="JM139" s="215"/>
      <c r="JN139" s="215"/>
      <c r="JO139" s="215"/>
      <c r="JP139" s="215"/>
      <c r="JQ139" s="215"/>
      <c r="JR139" s="215"/>
      <c r="JS139" s="215"/>
      <c r="JT139" s="215"/>
      <c r="JU139" s="215"/>
      <c r="JV139" s="215"/>
      <c r="JW139" s="215"/>
      <c r="JX139" s="215"/>
      <c r="JY139" s="215"/>
      <c r="JZ139" s="215"/>
      <c r="KA139" s="215"/>
      <c r="KB139" s="215"/>
      <c r="KC139" s="215"/>
      <c r="KD139" s="215"/>
      <c r="KE139" s="215"/>
      <c r="KF139" s="215"/>
      <c r="KG139" s="215"/>
      <c r="KH139" s="215"/>
      <c r="KI139" s="215"/>
      <c r="KJ139" s="215"/>
      <c r="KK139" s="215"/>
      <c r="KL139" s="215"/>
    </row>
    <row r="140" spans="1:298" s="216" customFormat="1" ht="12.75" x14ac:dyDescent="0.2">
      <c r="A140" s="152"/>
      <c r="B140" s="152"/>
      <c r="C140" s="152"/>
      <c r="D140" s="152"/>
      <c r="E140" s="152"/>
      <c r="F140" s="152"/>
      <c r="G140" s="152"/>
      <c r="H140" s="152"/>
      <c r="I140" s="152"/>
      <c r="J140" s="152"/>
      <c r="K140" s="152"/>
      <c r="L140" s="152"/>
      <c r="M140" s="152"/>
      <c r="N140" s="152"/>
      <c r="O140" s="152"/>
      <c r="P140" s="186"/>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c r="BV140" s="215"/>
      <c r="BW140" s="215"/>
      <c r="BX140" s="215"/>
      <c r="BY140" s="215"/>
      <c r="BZ140" s="215"/>
      <c r="CA140" s="215"/>
      <c r="CB140" s="215"/>
      <c r="CC140" s="215"/>
      <c r="CD140" s="215"/>
      <c r="CE140" s="215"/>
      <c r="CF140" s="215"/>
      <c r="CG140" s="215"/>
      <c r="CH140" s="215"/>
      <c r="CI140" s="215"/>
      <c r="CJ140" s="215"/>
      <c r="CK140" s="215"/>
      <c r="CL140" s="215"/>
      <c r="CM140" s="215"/>
      <c r="CN140" s="215"/>
      <c r="CO140" s="215"/>
      <c r="CP140" s="215"/>
      <c r="CQ140" s="215"/>
      <c r="CR140" s="215"/>
      <c r="CS140" s="215"/>
      <c r="CT140" s="215"/>
      <c r="CU140" s="215"/>
      <c r="CV140" s="215"/>
      <c r="CW140" s="215"/>
      <c r="CX140" s="215"/>
      <c r="CY140" s="215"/>
      <c r="CZ140" s="215"/>
      <c r="DA140" s="215"/>
      <c r="DB140" s="215"/>
      <c r="DC140" s="215"/>
      <c r="DD140" s="215"/>
      <c r="DE140" s="215"/>
      <c r="DF140" s="215"/>
      <c r="DG140" s="215"/>
      <c r="DH140" s="215"/>
      <c r="DI140" s="215"/>
      <c r="DJ140" s="215"/>
      <c r="DK140" s="215"/>
      <c r="DL140" s="215"/>
      <c r="DM140" s="215"/>
      <c r="DN140" s="215"/>
      <c r="DO140" s="215"/>
      <c r="DP140" s="215"/>
      <c r="DQ140" s="215"/>
      <c r="DR140" s="215"/>
      <c r="DS140" s="215"/>
      <c r="DT140" s="215"/>
      <c r="DU140" s="215"/>
      <c r="DV140" s="215"/>
      <c r="DW140" s="215"/>
      <c r="DX140" s="215"/>
      <c r="DY140" s="215"/>
      <c r="DZ140" s="215"/>
      <c r="EA140" s="215"/>
      <c r="EB140" s="215"/>
      <c r="EC140" s="215"/>
      <c r="ED140" s="215"/>
      <c r="EE140" s="215"/>
      <c r="EF140" s="215"/>
      <c r="EG140" s="215"/>
      <c r="EH140" s="215"/>
      <c r="EI140" s="215"/>
      <c r="EJ140" s="215"/>
      <c r="EK140" s="215"/>
      <c r="EL140" s="215"/>
      <c r="EM140" s="215"/>
      <c r="EN140" s="215"/>
      <c r="EO140" s="215"/>
      <c r="EP140" s="215"/>
      <c r="EQ140" s="215"/>
      <c r="ER140" s="215"/>
      <c r="ES140" s="215"/>
      <c r="ET140" s="215"/>
      <c r="EU140" s="215"/>
      <c r="EV140" s="215"/>
      <c r="EW140" s="215"/>
      <c r="EX140" s="215"/>
      <c r="EY140" s="215"/>
      <c r="EZ140" s="215"/>
      <c r="FA140" s="215"/>
      <c r="FB140" s="215"/>
      <c r="FC140" s="215"/>
      <c r="FD140" s="215"/>
      <c r="FE140" s="215"/>
      <c r="FF140" s="215"/>
      <c r="FG140" s="215"/>
      <c r="FH140" s="215"/>
      <c r="FI140" s="215"/>
      <c r="FJ140" s="215"/>
      <c r="FK140" s="215"/>
      <c r="FL140" s="215"/>
      <c r="FM140" s="215"/>
      <c r="FN140" s="215"/>
      <c r="FO140" s="215"/>
      <c r="FP140" s="215"/>
      <c r="FQ140" s="215"/>
      <c r="FR140" s="215"/>
      <c r="FS140" s="215"/>
      <c r="FT140" s="215"/>
      <c r="FU140" s="215"/>
      <c r="FV140" s="215"/>
      <c r="FW140" s="215"/>
      <c r="FX140" s="215"/>
      <c r="FY140" s="215"/>
      <c r="FZ140" s="215"/>
      <c r="GA140" s="215"/>
      <c r="GB140" s="215"/>
      <c r="GC140" s="215"/>
      <c r="GD140" s="215"/>
      <c r="GE140" s="215"/>
      <c r="GF140" s="215"/>
      <c r="GG140" s="215"/>
      <c r="GH140" s="215"/>
      <c r="GI140" s="215"/>
      <c r="GJ140" s="215"/>
      <c r="GK140" s="215"/>
      <c r="GL140" s="215"/>
      <c r="GM140" s="215"/>
      <c r="GN140" s="215"/>
      <c r="GO140" s="215"/>
      <c r="GP140" s="215"/>
      <c r="GQ140" s="215"/>
      <c r="GR140" s="215"/>
      <c r="GS140" s="215"/>
      <c r="GT140" s="215"/>
      <c r="GU140" s="215"/>
      <c r="GV140" s="215"/>
      <c r="GW140" s="215"/>
      <c r="GX140" s="215"/>
      <c r="GY140" s="215"/>
      <c r="GZ140" s="215"/>
      <c r="HA140" s="215"/>
      <c r="HB140" s="215"/>
      <c r="HC140" s="215"/>
      <c r="HD140" s="215"/>
      <c r="HE140" s="215"/>
      <c r="HF140" s="215"/>
      <c r="HG140" s="215"/>
      <c r="HH140" s="215"/>
      <c r="HI140" s="215"/>
      <c r="HJ140" s="215"/>
      <c r="HK140" s="215"/>
      <c r="HL140" s="215"/>
      <c r="HM140" s="215"/>
      <c r="HN140" s="215"/>
      <c r="HO140" s="215"/>
      <c r="HP140" s="215"/>
      <c r="HQ140" s="215"/>
      <c r="HR140" s="215"/>
      <c r="HS140" s="215"/>
      <c r="HT140" s="215"/>
      <c r="HU140" s="215"/>
      <c r="HV140" s="215"/>
      <c r="HW140" s="215"/>
      <c r="HX140" s="215"/>
      <c r="HY140" s="215"/>
      <c r="HZ140" s="215"/>
      <c r="IA140" s="215"/>
      <c r="IB140" s="215"/>
      <c r="IC140" s="215"/>
      <c r="ID140" s="215"/>
      <c r="IE140" s="215"/>
      <c r="IF140" s="215"/>
      <c r="IG140" s="215"/>
      <c r="IH140" s="215"/>
      <c r="II140" s="215"/>
      <c r="IJ140" s="215"/>
      <c r="IK140" s="215"/>
      <c r="IL140" s="215"/>
      <c r="IM140" s="215"/>
      <c r="IN140" s="215"/>
      <c r="IO140" s="215"/>
      <c r="IP140" s="215"/>
      <c r="IQ140" s="215"/>
      <c r="IR140" s="215"/>
      <c r="IS140" s="215"/>
      <c r="IT140" s="215"/>
      <c r="IU140" s="215"/>
      <c r="IV140" s="215"/>
      <c r="IW140" s="215"/>
      <c r="IX140" s="215"/>
      <c r="IY140" s="215"/>
      <c r="IZ140" s="215"/>
      <c r="JA140" s="215"/>
      <c r="JB140" s="215"/>
      <c r="JC140" s="215"/>
      <c r="JD140" s="215"/>
      <c r="JE140" s="215"/>
      <c r="JF140" s="215"/>
      <c r="JG140" s="215"/>
      <c r="JH140" s="215"/>
      <c r="JI140" s="215"/>
      <c r="JJ140" s="215"/>
      <c r="JK140" s="215"/>
      <c r="JL140" s="215"/>
      <c r="JM140" s="215"/>
      <c r="JN140" s="215"/>
      <c r="JO140" s="215"/>
      <c r="JP140" s="215"/>
      <c r="JQ140" s="215"/>
      <c r="JR140" s="215"/>
      <c r="JS140" s="215"/>
      <c r="JT140" s="215"/>
      <c r="JU140" s="215"/>
      <c r="JV140" s="215"/>
      <c r="JW140" s="215"/>
      <c r="JX140" s="215"/>
      <c r="JY140" s="215"/>
      <c r="JZ140" s="215"/>
      <c r="KA140" s="215"/>
      <c r="KB140" s="215"/>
      <c r="KC140" s="215"/>
      <c r="KD140" s="215"/>
      <c r="KE140" s="215"/>
      <c r="KF140" s="215"/>
      <c r="KG140" s="215"/>
      <c r="KH140" s="215"/>
      <c r="KI140" s="215"/>
      <c r="KJ140" s="215"/>
      <c r="KK140" s="215"/>
      <c r="KL140" s="215"/>
    </row>
    <row r="141" spans="1:298" s="216" customFormat="1" ht="12.75" x14ac:dyDescent="0.2">
      <c r="A141" s="152"/>
      <c r="B141" s="152"/>
      <c r="C141" s="152"/>
      <c r="D141" s="152"/>
      <c r="E141" s="152"/>
      <c r="F141" s="152"/>
      <c r="G141" s="152"/>
      <c r="H141" s="152"/>
      <c r="I141" s="152"/>
      <c r="J141" s="152"/>
      <c r="K141" s="152"/>
      <c r="L141" s="152"/>
      <c r="M141" s="152"/>
      <c r="N141" s="152"/>
      <c r="O141" s="152"/>
      <c r="P141" s="186"/>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c r="BV141" s="215"/>
      <c r="BW141" s="215"/>
      <c r="BX141" s="215"/>
      <c r="BY141" s="215"/>
      <c r="BZ141" s="215"/>
      <c r="CA141" s="215"/>
      <c r="CB141" s="215"/>
      <c r="CC141" s="215"/>
      <c r="CD141" s="215"/>
      <c r="CE141" s="215"/>
      <c r="CF141" s="215"/>
      <c r="CG141" s="215"/>
      <c r="CH141" s="215"/>
      <c r="CI141" s="215"/>
      <c r="CJ141" s="215"/>
      <c r="CK141" s="215"/>
      <c r="CL141" s="215"/>
      <c r="CM141" s="215"/>
      <c r="CN141" s="215"/>
      <c r="CO141" s="215"/>
      <c r="CP141" s="215"/>
      <c r="CQ141" s="215"/>
      <c r="CR141" s="215"/>
      <c r="CS141" s="215"/>
      <c r="CT141" s="215"/>
      <c r="CU141" s="215"/>
      <c r="CV141" s="215"/>
      <c r="CW141" s="215"/>
      <c r="CX141" s="215"/>
      <c r="CY141" s="215"/>
      <c r="CZ141" s="215"/>
      <c r="DA141" s="215"/>
      <c r="DB141" s="215"/>
      <c r="DC141" s="215"/>
      <c r="DD141" s="215"/>
      <c r="DE141" s="215"/>
      <c r="DF141" s="215"/>
      <c r="DG141" s="215"/>
      <c r="DH141" s="215"/>
      <c r="DI141" s="215"/>
      <c r="DJ141" s="215"/>
      <c r="DK141" s="215"/>
      <c r="DL141" s="215"/>
      <c r="DM141" s="215"/>
      <c r="DN141" s="215"/>
      <c r="DO141" s="215"/>
      <c r="DP141" s="215"/>
      <c r="DQ141" s="215"/>
      <c r="DR141" s="215"/>
      <c r="DS141" s="215"/>
      <c r="DT141" s="215"/>
      <c r="DU141" s="215"/>
      <c r="DV141" s="215"/>
      <c r="DW141" s="215"/>
      <c r="DX141" s="215"/>
      <c r="DY141" s="215"/>
      <c r="DZ141" s="215"/>
      <c r="EA141" s="215"/>
      <c r="EB141" s="215"/>
      <c r="EC141" s="215"/>
      <c r="ED141" s="215"/>
      <c r="EE141" s="215"/>
      <c r="EF141" s="215"/>
      <c r="EG141" s="215"/>
      <c r="EH141" s="215"/>
      <c r="EI141" s="215"/>
      <c r="EJ141" s="215"/>
      <c r="EK141" s="215"/>
      <c r="EL141" s="215"/>
      <c r="EM141" s="215"/>
      <c r="EN141" s="215"/>
      <c r="EO141" s="215"/>
      <c r="EP141" s="215"/>
      <c r="EQ141" s="215"/>
      <c r="ER141" s="215"/>
      <c r="ES141" s="215"/>
      <c r="ET141" s="215"/>
      <c r="EU141" s="215"/>
      <c r="EV141" s="215"/>
      <c r="EW141" s="215"/>
      <c r="EX141" s="215"/>
      <c r="EY141" s="215"/>
      <c r="EZ141" s="215"/>
      <c r="FA141" s="215"/>
      <c r="FB141" s="215"/>
      <c r="FC141" s="215"/>
      <c r="FD141" s="215"/>
      <c r="FE141" s="215"/>
      <c r="FF141" s="215"/>
      <c r="FG141" s="215"/>
      <c r="FH141" s="215"/>
      <c r="FI141" s="215"/>
      <c r="FJ141" s="215"/>
      <c r="FK141" s="215"/>
      <c r="FL141" s="215"/>
      <c r="FM141" s="215"/>
      <c r="FN141" s="215"/>
      <c r="FO141" s="215"/>
      <c r="FP141" s="215"/>
      <c r="FQ141" s="215"/>
      <c r="FR141" s="215"/>
      <c r="FS141" s="215"/>
      <c r="FT141" s="215"/>
      <c r="FU141" s="215"/>
      <c r="FV141" s="215"/>
      <c r="FW141" s="215"/>
      <c r="FX141" s="215"/>
      <c r="FY141" s="215"/>
      <c r="FZ141" s="215"/>
      <c r="GA141" s="215"/>
      <c r="GB141" s="215"/>
      <c r="GC141" s="215"/>
      <c r="GD141" s="215"/>
      <c r="GE141" s="215"/>
      <c r="GF141" s="215"/>
      <c r="GG141" s="215"/>
      <c r="GH141" s="215"/>
      <c r="GI141" s="215"/>
      <c r="GJ141" s="215"/>
      <c r="GK141" s="215"/>
      <c r="GL141" s="215"/>
      <c r="GM141" s="215"/>
      <c r="GN141" s="215"/>
      <c r="GO141" s="215"/>
      <c r="GP141" s="215"/>
      <c r="GQ141" s="215"/>
      <c r="GR141" s="215"/>
      <c r="GS141" s="215"/>
      <c r="GT141" s="215"/>
      <c r="GU141" s="215"/>
      <c r="GV141" s="215"/>
      <c r="GW141" s="215"/>
      <c r="GX141" s="215"/>
      <c r="GY141" s="215"/>
      <c r="GZ141" s="215"/>
      <c r="HA141" s="215"/>
      <c r="HB141" s="215"/>
      <c r="HC141" s="215"/>
      <c r="HD141" s="215"/>
      <c r="HE141" s="215"/>
      <c r="HF141" s="215"/>
      <c r="HG141" s="215"/>
      <c r="HH141" s="215"/>
      <c r="HI141" s="215"/>
      <c r="HJ141" s="215"/>
      <c r="HK141" s="215"/>
      <c r="HL141" s="215"/>
      <c r="HM141" s="215"/>
      <c r="HN141" s="215"/>
      <c r="HO141" s="215"/>
      <c r="HP141" s="215"/>
      <c r="HQ141" s="215"/>
      <c r="HR141" s="215"/>
      <c r="HS141" s="215"/>
      <c r="HT141" s="215"/>
      <c r="HU141" s="215"/>
      <c r="HV141" s="215"/>
      <c r="HW141" s="215"/>
      <c r="HX141" s="215"/>
      <c r="HY141" s="215"/>
      <c r="HZ141" s="215"/>
      <c r="IA141" s="215"/>
      <c r="IB141" s="215"/>
      <c r="IC141" s="215"/>
      <c r="ID141" s="215"/>
      <c r="IE141" s="215"/>
      <c r="IF141" s="215"/>
      <c r="IG141" s="215"/>
      <c r="IH141" s="215"/>
      <c r="II141" s="215"/>
      <c r="IJ141" s="215"/>
      <c r="IK141" s="215"/>
      <c r="IL141" s="215"/>
      <c r="IM141" s="215"/>
      <c r="IN141" s="215"/>
      <c r="IO141" s="215"/>
      <c r="IP141" s="215"/>
      <c r="IQ141" s="215"/>
      <c r="IR141" s="215"/>
      <c r="IS141" s="215"/>
      <c r="IT141" s="215"/>
      <c r="IU141" s="215"/>
      <c r="IV141" s="215"/>
      <c r="IW141" s="215"/>
      <c r="IX141" s="215"/>
      <c r="IY141" s="215"/>
      <c r="IZ141" s="215"/>
      <c r="JA141" s="215"/>
      <c r="JB141" s="215"/>
      <c r="JC141" s="215"/>
      <c r="JD141" s="215"/>
      <c r="JE141" s="215"/>
      <c r="JF141" s="215"/>
      <c r="JG141" s="215"/>
      <c r="JH141" s="215"/>
      <c r="JI141" s="215"/>
      <c r="JJ141" s="215"/>
      <c r="JK141" s="215"/>
      <c r="JL141" s="215"/>
      <c r="JM141" s="215"/>
      <c r="JN141" s="215"/>
      <c r="JO141" s="215"/>
      <c r="JP141" s="215"/>
      <c r="JQ141" s="215"/>
      <c r="JR141" s="215"/>
      <c r="JS141" s="215"/>
      <c r="JT141" s="215"/>
      <c r="JU141" s="215"/>
      <c r="JV141" s="215"/>
      <c r="JW141" s="215"/>
      <c r="JX141" s="215"/>
      <c r="JY141" s="215"/>
      <c r="JZ141" s="215"/>
      <c r="KA141" s="215"/>
      <c r="KB141" s="215"/>
      <c r="KC141" s="215"/>
      <c r="KD141" s="215"/>
      <c r="KE141" s="215"/>
      <c r="KF141" s="215"/>
      <c r="KG141" s="215"/>
      <c r="KH141" s="215"/>
      <c r="KI141" s="215"/>
      <c r="KJ141" s="215"/>
      <c r="KK141" s="215"/>
      <c r="KL141" s="215"/>
    </row>
    <row r="142" spans="1:298" s="216" customFormat="1" ht="12.75" x14ac:dyDescent="0.2">
      <c r="A142" s="152"/>
      <c r="B142" s="152"/>
      <c r="C142" s="152"/>
      <c r="D142" s="152"/>
      <c r="E142" s="152"/>
      <c r="F142" s="152"/>
      <c r="G142" s="152"/>
      <c r="H142" s="152"/>
      <c r="I142" s="152"/>
      <c r="J142" s="152"/>
      <c r="K142" s="152"/>
      <c r="L142" s="152"/>
      <c r="M142" s="152"/>
      <c r="N142" s="152"/>
      <c r="O142" s="152"/>
      <c r="P142" s="186"/>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c r="BI142" s="215"/>
      <c r="BJ142" s="215"/>
      <c r="BK142" s="215"/>
      <c r="BL142" s="215"/>
      <c r="BM142" s="215"/>
      <c r="BN142" s="215"/>
      <c r="BO142" s="215"/>
      <c r="BP142" s="215"/>
      <c r="BQ142" s="215"/>
      <c r="BR142" s="215"/>
      <c r="BS142" s="215"/>
      <c r="BT142" s="215"/>
      <c r="BU142" s="215"/>
      <c r="BV142" s="215"/>
      <c r="BW142" s="215"/>
      <c r="BX142" s="215"/>
      <c r="BY142" s="215"/>
      <c r="BZ142" s="215"/>
      <c r="CA142" s="215"/>
      <c r="CB142" s="215"/>
      <c r="CC142" s="215"/>
      <c r="CD142" s="215"/>
      <c r="CE142" s="215"/>
      <c r="CF142" s="215"/>
      <c r="CG142" s="215"/>
      <c r="CH142" s="215"/>
      <c r="CI142" s="215"/>
      <c r="CJ142" s="215"/>
      <c r="CK142" s="215"/>
      <c r="CL142" s="215"/>
      <c r="CM142" s="215"/>
      <c r="CN142" s="215"/>
      <c r="CO142" s="215"/>
      <c r="CP142" s="215"/>
      <c r="CQ142" s="215"/>
      <c r="CR142" s="215"/>
      <c r="CS142" s="215"/>
      <c r="CT142" s="215"/>
      <c r="CU142" s="215"/>
      <c r="CV142" s="215"/>
      <c r="CW142" s="215"/>
      <c r="CX142" s="215"/>
      <c r="CY142" s="215"/>
      <c r="CZ142" s="215"/>
      <c r="DA142" s="215"/>
      <c r="DB142" s="215"/>
      <c r="DC142" s="215"/>
      <c r="DD142" s="215"/>
      <c r="DE142" s="215"/>
      <c r="DF142" s="215"/>
      <c r="DG142" s="215"/>
      <c r="DH142" s="215"/>
      <c r="DI142" s="215"/>
      <c r="DJ142" s="215"/>
      <c r="DK142" s="215"/>
      <c r="DL142" s="215"/>
      <c r="DM142" s="215"/>
      <c r="DN142" s="215"/>
      <c r="DO142" s="215"/>
      <c r="DP142" s="215"/>
      <c r="DQ142" s="215"/>
      <c r="DR142" s="215"/>
      <c r="DS142" s="215"/>
      <c r="DT142" s="215"/>
      <c r="DU142" s="215"/>
      <c r="DV142" s="215"/>
      <c r="DW142" s="215"/>
      <c r="DX142" s="215"/>
      <c r="DY142" s="215"/>
      <c r="DZ142" s="215"/>
      <c r="EA142" s="215"/>
      <c r="EB142" s="215"/>
      <c r="EC142" s="215"/>
      <c r="ED142" s="215"/>
      <c r="EE142" s="215"/>
      <c r="EF142" s="215"/>
      <c r="EG142" s="215"/>
      <c r="EH142" s="215"/>
      <c r="EI142" s="215"/>
      <c r="EJ142" s="215"/>
      <c r="EK142" s="215"/>
      <c r="EL142" s="215"/>
      <c r="EM142" s="215"/>
      <c r="EN142" s="215"/>
      <c r="EO142" s="215"/>
      <c r="EP142" s="215"/>
      <c r="EQ142" s="215"/>
      <c r="ER142" s="215"/>
      <c r="ES142" s="215"/>
      <c r="ET142" s="215"/>
      <c r="EU142" s="215"/>
      <c r="EV142" s="215"/>
      <c r="EW142" s="215"/>
      <c r="EX142" s="215"/>
      <c r="EY142" s="215"/>
      <c r="EZ142" s="215"/>
      <c r="FA142" s="215"/>
      <c r="FB142" s="215"/>
      <c r="FC142" s="215"/>
      <c r="FD142" s="215"/>
      <c r="FE142" s="215"/>
      <c r="FF142" s="215"/>
      <c r="FG142" s="215"/>
      <c r="FH142" s="215"/>
      <c r="FI142" s="215"/>
      <c r="FJ142" s="215"/>
      <c r="FK142" s="215"/>
      <c r="FL142" s="215"/>
      <c r="FM142" s="215"/>
      <c r="FN142" s="215"/>
      <c r="FO142" s="215"/>
      <c r="FP142" s="215"/>
      <c r="FQ142" s="215"/>
      <c r="FR142" s="215"/>
      <c r="FS142" s="215"/>
      <c r="FT142" s="215"/>
      <c r="FU142" s="215"/>
      <c r="FV142" s="215"/>
      <c r="FW142" s="215"/>
      <c r="FX142" s="215"/>
      <c r="FY142" s="215"/>
      <c r="FZ142" s="215"/>
      <c r="GA142" s="215"/>
      <c r="GB142" s="215"/>
      <c r="GC142" s="215"/>
      <c r="GD142" s="215"/>
      <c r="GE142" s="215"/>
      <c r="GF142" s="215"/>
      <c r="GG142" s="215"/>
      <c r="GH142" s="215"/>
      <c r="GI142" s="215"/>
      <c r="GJ142" s="215"/>
      <c r="GK142" s="215"/>
      <c r="GL142" s="215"/>
      <c r="GM142" s="215"/>
      <c r="GN142" s="215"/>
      <c r="GO142" s="215"/>
      <c r="GP142" s="215"/>
      <c r="GQ142" s="215"/>
      <c r="GR142" s="215"/>
      <c r="GS142" s="215"/>
      <c r="GT142" s="215"/>
      <c r="GU142" s="215"/>
      <c r="GV142" s="215"/>
      <c r="GW142" s="215"/>
      <c r="GX142" s="215"/>
      <c r="GY142" s="215"/>
      <c r="GZ142" s="215"/>
      <c r="HA142" s="215"/>
      <c r="HB142" s="215"/>
      <c r="HC142" s="215"/>
      <c r="HD142" s="215"/>
      <c r="HE142" s="215"/>
      <c r="HF142" s="215"/>
      <c r="HG142" s="215"/>
      <c r="HH142" s="215"/>
      <c r="HI142" s="215"/>
      <c r="HJ142" s="215"/>
      <c r="HK142" s="215"/>
      <c r="HL142" s="215"/>
      <c r="HM142" s="215"/>
      <c r="HN142" s="215"/>
      <c r="HO142" s="215"/>
      <c r="HP142" s="215"/>
      <c r="HQ142" s="215"/>
      <c r="HR142" s="215"/>
      <c r="HS142" s="215"/>
      <c r="HT142" s="215"/>
      <c r="HU142" s="215"/>
      <c r="HV142" s="215"/>
      <c r="HW142" s="215"/>
      <c r="HX142" s="215"/>
      <c r="HY142" s="215"/>
      <c r="HZ142" s="215"/>
      <c r="IA142" s="215"/>
      <c r="IB142" s="215"/>
      <c r="IC142" s="215"/>
      <c r="ID142" s="215"/>
      <c r="IE142" s="215"/>
      <c r="IF142" s="215"/>
      <c r="IG142" s="215"/>
      <c r="IH142" s="215"/>
      <c r="II142" s="215"/>
      <c r="IJ142" s="215"/>
      <c r="IK142" s="215"/>
      <c r="IL142" s="215"/>
      <c r="IM142" s="215"/>
      <c r="IN142" s="215"/>
      <c r="IO142" s="215"/>
      <c r="IP142" s="215"/>
      <c r="IQ142" s="215"/>
      <c r="IR142" s="215"/>
      <c r="IS142" s="215"/>
      <c r="IT142" s="215"/>
      <c r="IU142" s="215"/>
      <c r="IV142" s="215"/>
      <c r="IW142" s="215"/>
      <c r="IX142" s="215"/>
      <c r="IY142" s="215"/>
      <c r="IZ142" s="215"/>
      <c r="JA142" s="215"/>
      <c r="JB142" s="215"/>
      <c r="JC142" s="215"/>
      <c r="JD142" s="215"/>
      <c r="JE142" s="215"/>
      <c r="JF142" s="215"/>
      <c r="JG142" s="215"/>
      <c r="JH142" s="215"/>
      <c r="JI142" s="215"/>
      <c r="JJ142" s="215"/>
      <c r="JK142" s="215"/>
      <c r="JL142" s="215"/>
      <c r="JM142" s="215"/>
      <c r="JN142" s="215"/>
      <c r="JO142" s="215"/>
      <c r="JP142" s="215"/>
      <c r="JQ142" s="215"/>
      <c r="JR142" s="215"/>
      <c r="JS142" s="215"/>
      <c r="JT142" s="215"/>
      <c r="JU142" s="215"/>
      <c r="JV142" s="215"/>
      <c r="JW142" s="215"/>
      <c r="JX142" s="215"/>
      <c r="JY142" s="215"/>
      <c r="JZ142" s="215"/>
      <c r="KA142" s="215"/>
      <c r="KB142" s="215"/>
      <c r="KC142" s="215"/>
      <c r="KD142" s="215"/>
      <c r="KE142" s="215"/>
      <c r="KF142" s="215"/>
      <c r="KG142" s="215"/>
      <c r="KH142" s="215"/>
      <c r="KI142" s="215"/>
      <c r="KJ142" s="215"/>
      <c r="KK142" s="215"/>
      <c r="KL142" s="215"/>
    </row>
    <row r="143" spans="1:298" s="216" customFormat="1" ht="12.75" x14ac:dyDescent="0.2">
      <c r="A143" s="152"/>
      <c r="B143" s="152"/>
      <c r="C143" s="152"/>
      <c r="D143" s="152"/>
      <c r="E143" s="152"/>
      <c r="F143" s="152"/>
      <c r="G143" s="152"/>
      <c r="H143" s="152"/>
      <c r="I143" s="152"/>
      <c r="J143" s="152"/>
      <c r="K143" s="152"/>
      <c r="L143" s="152"/>
      <c r="M143" s="152"/>
      <c r="N143" s="152"/>
      <c r="O143" s="152"/>
      <c r="P143" s="186"/>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c r="BI143" s="215"/>
      <c r="BJ143" s="215"/>
      <c r="BK143" s="215"/>
      <c r="BL143" s="215"/>
      <c r="BM143" s="215"/>
      <c r="BN143" s="215"/>
      <c r="BO143" s="215"/>
      <c r="BP143" s="215"/>
      <c r="BQ143" s="215"/>
      <c r="BR143" s="215"/>
      <c r="BS143" s="215"/>
      <c r="BT143" s="215"/>
      <c r="BU143" s="215"/>
      <c r="BV143" s="215"/>
      <c r="BW143" s="215"/>
      <c r="BX143" s="215"/>
      <c r="BY143" s="215"/>
      <c r="BZ143" s="215"/>
      <c r="CA143" s="215"/>
      <c r="CB143" s="215"/>
      <c r="CC143" s="215"/>
      <c r="CD143" s="215"/>
      <c r="CE143" s="215"/>
      <c r="CF143" s="215"/>
      <c r="CG143" s="215"/>
      <c r="CH143" s="215"/>
      <c r="CI143" s="215"/>
      <c r="CJ143" s="215"/>
      <c r="CK143" s="215"/>
      <c r="CL143" s="215"/>
      <c r="CM143" s="215"/>
      <c r="CN143" s="215"/>
      <c r="CO143" s="215"/>
      <c r="CP143" s="215"/>
      <c r="CQ143" s="215"/>
      <c r="CR143" s="215"/>
      <c r="CS143" s="215"/>
      <c r="CT143" s="215"/>
      <c r="CU143" s="215"/>
      <c r="CV143" s="215"/>
      <c r="CW143" s="215"/>
      <c r="CX143" s="215"/>
      <c r="CY143" s="215"/>
      <c r="CZ143" s="215"/>
      <c r="DA143" s="215"/>
      <c r="DB143" s="215"/>
      <c r="DC143" s="215"/>
      <c r="DD143" s="215"/>
      <c r="DE143" s="215"/>
      <c r="DF143" s="215"/>
      <c r="DG143" s="215"/>
      <c r="DH143" s="215"/>
      <c r="DI143" s="215"/>
      <c r="DJ143" s="215"/>
      <c r="DK143" s="215"/>
      <c r="DL143" s="215"/>
      <c r="DM143" s="215"/>
      <c r="DN143" s="215"/>
      <c r="DO143" s="215"/>
      <c r="DP143" s="215"/>
      <c r="DQ143" s="215"/>
      <c r="DR143" s="215"/>
      <c r="DS143" s="215"/>
      <c r="DT143" s="215"/>
      <c r="DU143" s="215"/>
      <c r="DV143" s="215"/>
      <c r="DW143" s="215"/>
      <c r="DX143" s="215"/>
      <c r="DY143" s="215"/>
      <c r="DZ143" s="215"/>
      <c r="EA143" s="215"/>
      <c r="EB143" s="215"/>
      <c r="EC143" s="215"/>
      <c r="ED143" s="215"/>
      <c r="EE143" s="215"/>
      <c r="EF143" s="215"/>
      <c r="EG143" s="215"/>
      <c r="EH143" s="215"/>
      <c r="EI143" s="215"/>
      <c r="EJ143" s="215"/>
      <c r="EK143" s="215"/>
      <c r="EL143" s="215"/>
      <c r="EM143" s="215"/>
      <c r="EN143" s="215"/>
      <c r="EO143" s="215"/>
      <c r="EP143" s="215"/>
      <c r="EQ143" s="215"/>
      <c r="ER143" s="215"/>
      <c r="ES143" s="215"/>
      <c r="ET143" s="215"/>
      <c r="EU143" s="215"/>
      <c r="EV143" s="215"/>
      <c r="EW143" s="215"/>
      <c r="EX143" s="215"/>
      <c r="EY143" s="215"/>
      <c r="EZ143" s="215"/>
      <c r="FA143" s="215"/>
      <c r="FB143" s="215"/>
      <c r="FC143" s="215"/>
      <c r="FD143" s="215"/>
      <c r="FE143" s="215"/>
      <c r="FF143" s="215"/>
      <c r="FG143" s="215"/>
      <c r="FH143" s="215"/>
      <c r="FI143" s="215"/>
      <c r="FJ143" s="215"/>
      <c r="FK143" s="215"/>
      <c r="FL143" s="215"/>
      <c r="FM143" s="215"/>
      <c r="FN143" s="215"/>
      <c r="FO143" s="215"/>
      <c r="FP143" s="215"/>
      <c r="FQ143" s="215"/>
      <c r="FR143" s="215"/>
      <c r="FS143" s="215"/>
      <c r="FT143" s="215"/>
      <c r="FU143" s="215"/>
      <c r="FV143" s="215"/>
      <c r="FW143" s="215"/>
      <c r="FX143" s="215"/>
      <c r="FY143" s="215"/>
      <c r="FZ143" s="215"/>
      <c r="GA143" s="215"/>
      <c r="GB143" s="215"/>
      <c r="GC143" s="215"/>
      <c r="GD143" s="215"/>
      <c r="GE143" s="215"/>
      <c r="GF143" s="215"/>
      <c r="GG143" s="215"/>
      <c r="GH143" s="215"/>
      <c r="GI143" s="215"/>
      <c r="GJ143" s="215"/>
      <c r="GK143" s="215"/>
      <c r="GL143" s="215"/>
      <c r="GM143" s="215"/>
      <c r="GN143" s="215"/>
      <c r="GO143" s="215"/>
      <c r="GP143" s="215"/>
      <c r="GQ143" s="215"/>
      <c r="GR143" s="215"/>
      <c r="GS143" s="215"/>
      <c r="GT143" s="215"/>
      <c r="GU143" s="215"/>
      <c r="GV143" s="215"/>
      <c r="GW143" s="215"/>
      <c r="GX143" s="215"/>
      <c r="GY143" s="215"/>
      <c r="GZ143" s="215"/>
      <c r="HA143" s="215"/>
      <c r="HB143" s="215"/>
      <c r="HC143" s="215"/>
      <c r="HD143" s="215"/>
      <c r="HE143" s="215"/>
      <c r="HF143" s="215"/>
      <c r="HG143" s="215"/>
      <c r="HH143" s="215"/>
      <c r="HI143" s="215"/>
      <c r="HJ143" s="215"/>
      <c r="HK143" s="215"/>
      <c r="HL143" s="215"/>
      <c r="HM143" s="215"/>
      <c r="HN143" s="215"/>
      <c r="HO143" s="215"/>
      <c r="HP143" s="215"/>
      <c r="HQ143" s="215"/>
      <c r="HR143" s="215"/>
      <c r="HS143" s="215"/>
      <c r="HT143" s="215"/>
      <c r="HU143" s="215"/>
      <c r="HV143" s="215"/>
      <c r="HW143" s="215"/>
      <c r="HX143" s="215"/>
      <c r="HY143" s="215"/>
      <c r="HZ143" s="215"/>
      <c r="IA143" s="215"/>
      <c r="IB143" s="215"/>
      <c r="IC143" s="215"/>
      <c r="ID143" s="215"/>
      <c r="IE143" s="215"/>
      <c r="IF143" s="215"/>
      <c r="IG143" s="215"/>
      <c r="IH143" s="215"/>
      <c r="II143" s="215"/>
      <c r="IJ143" s="215"/>
      <c r="IK143" s="215"/>
      <c r="IL143" s="215"/>
      <c r="IM143" s="215"/>
      <c r="IN143" s="215"/>
      <c r="IO143" s="215"/>
      <c r="IP143" s="215"/>
      <c r="IQ143" s="215"/>
      <c r="IR143" s="215"/>
      <c r="IS143" s="215"/>
      <c r="IT143" s="215"/>
      <c r="IU143" s="215"/>
      <c r="IV143" s="215"/>
      <c r="IW143" s="215"/>
      <c r="IX143" s="215"/>
      <c r="IY143" s="215"/>
      <c r="IZ143" s="215"/>
      <c r="JA143" s="215"/>
      <c r="JB143" s="215"/>
      <c r="JC143" s="215"/>
      <c r="JD143" s="215"/>
      <c r="JE143" s="215"/>
      <c r="JF143" s="215"/>
      <c r="JG143" s="215"/>
      <c r="JH143" s="215"/>
      <c r="JI143" s="215"/>
      <c r="JJ143" s="215"/>
      <c r="JK143" s="215"/>
      <c r="JL143" s="215"/>
      <c r="JM143" s="215"/>
      <c r="JN143" s="215"/>
      <c r="JO143" s="215"/>
      <c r="JP143" s="215"/>
      <c r="JQ143" s="215"/>
      <c r="JR143" s="215"/>
      <c r="JS143" s="215"/>
      <c r="JT143" s="215"/>
      <c r="JU143" s="215"/>
      <c r="JV143" s="215"/>
      <c r="JW143" s="215"/>
      <c r="JX143" s="215"/>
      <c r="JY143" s="215"/>
      <c r="JZ143" s="215"/>
      <c r="KA143" s="215"/>
      <c r="KB143" s="215"/>
      <c r="KC143" s="215"/>
      <c r="KD143" s="215"/>
      <c r="KE143" s="215"/>
      <c r="KF143" s="215"/>
      <c r="KG143" s="215"/>
      <c r="KH143" s="215"/>
      <c r="KI143" s="215"/>
      <c r="KJ143" s="215"/>
      <c r="KK143" s="215"/>
      <c r="KL143" s="215"/>
    </row>
    <row r="144" spans="1:298" s="216" customFormat="1" ht="12.75" x14ac:dyDescent="0.2">
      <c r="A144" s="152"/>
      <c r="B144" s="152"/>
      <c r="C144" s="152"/>
      <c r="D144" s="152"/>
      <c r="E144" s="152"/>
      <c r="F144" s="152"/>
      <c r="G144" s="152"/>
      <c r="H144" s="152"/>
      <c r="I144" s="152"/>
      <c r="J144" s="152"/>
      <c r="K144" s="152"/>
      <c r="L144" s="152"/>
      <c r="M144" s="152"/>
      <c r="N144" s="152"/>
      <c r="O144" s="152"/>
      <c r="P144" s="186"/>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c r="BI144" s="215"/>
      <c r="BJ144" s="215"/>
      <c r="BK144" s="215"/>
      <c r="BL144" s="215"/>
      <c r="BM144" s="215"/>
      <c r="BN144" s="215"/>
      <c r="BO144" s="215"/>
      <c r="BP144" s="215"/>
      <c r="BQ144" s="215"/>
      <c r="BR144" s="215"/>
      <c r="BS144" s="215"/>
      <c r="BT144" s="215"/>
      <c r="BU144" s="215"/>
      <c r="BV144" s="215"/>
      <c r="BW144" s="215"/>
      <c r="BX144" s="215"/>
      <c r="BY144" s="215"/>
      <c r="BZ144" s="215"/>
      <c r="CA144" s="215"/>
      <c r="CB144" s="215"/>
      <c r="CC144" s="215"/>
      <c r="CD144" s="215"/>
      <c r="CE144" s="215"/>
      <c r="CF144" s="215"/>
      <c r="CG144" s="215"/>
      <c r="CH144" s="215"/>
      <c r="CI144" s="215"/>
      <c r="CJ144" s="215"/>
      <c r="CK144" s="215"/>
      <c r="CL144" s="215"/>
      <c r="CM144" s="215"/>
      <c r="CN144" s="215"/>
      <c r="CO144" s="215"/>
      <c r="CP144" s="215"/>
      <c r="CQ144" s="215"/>
      <c r="CR144" s="215"/>
      <c r="CS144" s="215"/>
      <c r="CT144" s="215"/>
      <c r="CU144" s="215"/>
      <c r="CV144" s="215"/>
      <c r="CW144" s="215"/>
      <c r="CX144" s="215"/>
      <c r="CY144" s="215"/>
      <c r="CZ144" s="215"/>
      <c r="DA144" s="215"/>
      <c r="DB144" s="215"/>
      <c r="DC144" s="215"/>
      <c r="DD144" s="215"/>
      <c r="DE144" s="215"/>
      <c r="DF144" s="215"/>
      <c r="DG144" s="215"/>
      <c r="DH144" s="215"/>
      <c r="DI144" s="215"/>
      <c r="DJ144" s="215"/>
      <c r="DK144" s="215"/>
      <c r="DL144" s="215"/>
      <c r="DM144" s="215"/>
      <c r="DN144" s="215"/>
      <c r="DO144" s="215"/>
      <c r="DP144" s="215"/>
      <c r="DQ144" s="215"/>
      <c r="DR144" s="215"/>
      <c r="DS144" s="215"/>
      <c r="DT144" s="215"/>
      <c r="DU144" s="215"/>
      <c r="DV144" s="215"/>
      <c r="DW144" s="215"/>
      <c r="DX144" s="215"/>
      <c r="DY144" s="215"/>
      <c r="DZ144" s="215"/>
      <c r="EA144" s="215"/>
      <c r="EB144" s="215"/>
      <c r="EC144" s="215"/>
      <c r="ED144" s="215"/>
      <c r="EE144" s="215"/>
      <c r="EF144" s="215"/>
      <c r="EG144" s="215"/>
      <c r="EH144" s="215"/>
      <c r="EI144" s="215"/>
      <c r="EJ144" s="215"/>
      <c r="EK144" s="215"/>
      <c r="EL144" s="215"/>
      <c r="EM144" s="215"/>
      <c r="EN144" s="215"/>
      <c r="EO144" s="215"/>
      <c r="EP144" s="215"/>
      <c r="EQ144" s="215"/>
      <c r="ER144" s="215"/>
      <c r="ES144" s="215"/>
      <c r="ET144" s="215"/>
      <c r="EU144" s="215"/>
      <c r="EV144" s="215"/>
      <c r="EW144" s="215"/>
      <c r="EX144" s="215"/>
      <c r="EY144" s="215"/>
      <c r="EZ144" s="215"/>
      <c r="FA144" s="215"/>
      <c r="FB144" s="215"/>
      <c r="FC144" s="215"/>
      <c r="FD144" s="215"/>
      <c r="FE144" s="215"/>
      <c r="FF144" s="215"/>
      <c r="FG144" s="215"/>
      <c r="FH144" s="215"/>
      <c r="FI144" s="215"/>
      <c r="FJ144" s="215"/>
      <c r="FK144" s="215"/>
      <c r="FL144" s="215"/>
      <c r="FM144" s="215"/>
      <c r="FN144" s="215"/>
      <c r="FO144" s="215"/>
      <c r="FP144" s="215"/>
      <c r="FQ144" s="215"/>
      <c r="FR144" s="215"/>
      <c r="FS144" s="215"/>
      <c r="FT144" s="215"/>
      <c r="FU144" s="215"/>
      <c r="FV144" s="215"/>
      <c r="FW144" s="215"/>
      <c r="FX144" s="215"/>
      <c r="FY144" s="215"/>
      <c r="FZ144" s="215"/>
      <c r="GA144" s="215"/>
      <c r="GB144" s="215"/>
      <c r="GC144" s="215"/>
      <c r="GD144" s="215"/>
      <c r="GE144" s="215"/>
      <c r="GF144" s="215"/>
      <c r="GG144" s="215"/>
      <c r="GH144" s="215"/>
      <c r="GI144" s="215"/>
      <c r="GJ144" s="215"/>
      <c r="GK144" s="215"/>
      <c r="GL144" s="215"/>
      <c r="GM144" s="215"/>
      <c r="GN144" s="215"/>
      <c r="GO144" s="215"/>
      <c r="GP144" s="215"/>
      <c r="GQ144" s="215"/>
      <c r="GR144" s="215"/>
      <c r="GS144" s="215"/>
      <c r="GT144" s="215"/>
      <c r="GU144" s="215"/>
      <c r="GV144" s="215"/>
      <c r="GW144" s="215"/>
      <c r="GX144" s="215"/>
      <c r="GY144" s="215"/>
      <c r="GZ144" s="215"/>
      <c r="HA144" s="215"/>
      <c r="HB144" s="215"/>
      <c r="HC144" s="215"/>
      <c r="HD144" s="215"/>
      <c r="HE144" s="215"/>
      <c r="HF144" s="215"/>
      <c r="HG144" s="215"/>
      <c r="HH144" s="215"/>
      <c r="HI144" s="215"/>
      <c r="HJ144" s="215"/>
      <c r="HK144" s="215"/>
      <c r="HL144" s="215"/>
      <c r="HM144" s="215"/>
      <c r="HN144" s="215"/>
      <c r="HO144" s="215"/>
      <c r="HP144" s="215"/>
      <c r="HQ144" s="215"/>
      <c r="HR144" s="215"/>
      <c r="HS144" s="215"/>
      <c r="HT144" s="215"/>
      <c r="HU144" s="215"/>
      <c r="HV144" s="215"/>
      <c r="HW144" s="215"/>
      <c r="HX144" s="215"/>
      <c r="HY144" s="215"/>
      <c r="HZ144" s="215"/>
      <c r="IA144" s="215"/>
      <c r="IB144" s="215"/>
      <c r="IC144" s="215"/>
      <c r="ID144" s="215"/>
      <c r="IE144" s="215"/>
      <c r="IF144" s="215"/>
      <c r="IG144" s="215"/>
      <c r="IH144" s="215"/>
      <c r="II144" s="215"/>
      <c r="IJ144" s="215"/>
      <c r="IK144" s="215"/>
      <c r="IL144" s="215"/>
      <c r="IM144" s="215"/>
      <c r="IN144" s="215"/>
      <c r="IO144" s="215"/>
      <c r="IP144" s="215"/>
      <c r="IQ144" s="215"/>
      <c r="IR144" s="215"/>
      <c r="IS144" s="215"/>
      <c r="IT144" s="215"/>
      <c r="IU144" s="215"/>
      <c r="IV144" s="215"/>
      <c r="IW144" s="215"/>
      <c r="IX144" s="215"/>
      <c r="IY144" s="215"/>
      <c r="IZ144" s="215"/>
      <c r="JA144" s="215"/>
      <c r="JB144" s="215"/>
      <c r="JC144" s="215"/>
      <c r="JD144" s="215"/>
      <c r="JE144" s="215"/>
      <c r="JF144" s="215"/>
      <c r="JG144" s="215"/>
      <c r="JH144" s="215"/>
      <c r="JI144" s="215"/>
      <c r="JJ144" s="215"/>
      <c r="JK144" s="215"/>
      <c r="JL144" s="215"/>
      <c r="JM144" s="215"/>
      <c r="JN144" s="215"/>
      <c r="JO144" s="215"/>
      <c r="JP144" s="215"/>
      <c r="JQ144" s="215"/>
      <c r="JR144" s="215"/>
      <c r="JS144" s="215"/>
      <c r="JT144" s="215"/>
      <c r="JU144" s="215"/>
      <c r="JV144" s="215"/>
      <c r="JW144" s="215"/>
      <c r="JX144" s="215"/>
      <c r="JY144" s="215"/>
      <c r="JZ144" s="215"/>
      <c r="KA144" s="215"/>
      <c r="KB144" s="215"/>
      <c r="KC144" s="215"/>
      <c r="KD144" s="215"/>
      <c r="KE144" s="215"/>
      <c r="KF144" s="215"/>
      <c r="KG144" s="215"/>
      <c r="KH144" s="215"/>
      <c r="KI144" s="215"/>
      <c r="KJ144" s="215"/>
      <c r="KK144" s="215"/>
      <c r="KL144" s="215"/>
    </row>
    <row r="145" spans="1:298" s="216" customFormat="1" ht="12.75" x14ac:dyDescent="0.2">
      <c r="A145" s="152"/>
      <c r="B145" s="152"/>
      <c r="C145" s="152"/>
      <c r="D145" s="152"/>
      <c r="E145" s="152"/>
      <c r="F145" s="152"/>
      <c r="G145" s="152"/>
      <c r="H145" s="152"/>
      <c r="I145" s="152"/>
      <c r="J145" s="152"/>
      <c r="K145" s="152"/>
      <c r="L145" s="152"/>
      <c r="M145" s="152"/>
      <c r="N145" s="152"/>
      <c r="O145" s="152"/>
      <c r="P145" s="186"/>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c r="BI145" s="215"/>
      <c r="BJ145" s="215"/>
      <c r="BK145" s="215"/>
      <c r="BL145" s="215"/>
      <c r="BM145" s="215"/>
      <c r="BN145" s="215"/>
      <c r="BO145" s="215"/>
      <c r="BP145" s="215"/>
      <c r="BQ145" s="215"/>
      <c r="BR145" s="215"/>
      <c r="BS145" s="215"/>
      <c r="BT145" s="215"/>
      <c r="BU145" s="215"/>
      <c r="BV145" s="215"/>
      <c r="BW145" s="215"/>
      <c r="BX145" s="215"/>
      <c r="BY145" s="215"/>
      <c r="BZ145" s="215"/>
      <c r="CA145" s="215"/>
      <c r="CB145" s="215"/>
      <c r="CC145" s="215"/>
      <c r="CD145" s="215"/>
      <c r="CE145" s="215"/>
      <c r="CF145" s="215"/>
      <c r="CG145" s="215"/>
      <c r="CH145" s="215"/>
      <c r="CI145" s="215"/>
      <c r="CJ145" s="215"/>
      <c r="CK145" s="215"/>
      <c r="CL145" s="215"/>
      <c r="CM145" s="215"/>
      <c r="CN145" s="215"/>
      <c r="CO145" s="215"/>
      <c r="CP145" s="215"/>
      <c r="CQ145" s="215"/>
      <c r="CR145" s="215"/>
      <c r="CS145" s="215"/>
      <c r="CT145" s="215"/>
      <c r="CU145" s="215"/>
      <c r="CV145" s="215"/>
      <c r="CW145" s="215"/>
      <c r="CX145" s="215"/>
      <c r="CY145" s="215"/>
      <c r="CZ145" s="215"/>
      <c r="DA145" s="215"/>
      <c r="DB145" s="215"/>
      <c r="DC145" s="215"/>
      <c r="DD145" s="215"/>
      <c r="DE145" s="215"/>
      <c r="DF145" s="215"/>
      <c r="DG145" s="215"/>
      <c r="DH145" s="215"/>
      <c r="DI145" s="215"/>
      <c r="DJ145" s="215"/>
      <c r="DK145" s="215"/>
      <c r="DL145" s="215"/>
      <c r="DM145" s="215"/>
      <c r="DN145" s="215"/>
      <c r="DO145" s="215"/>
      <c r="DP145" s="215"/>
      <c r="DQ145" s="215"/>
      <c r="DR145" s="215"/>
      <c r="DS145" s="215"/>
      <c r="DT145" s="215"/>
      <c r="DU145" s="215"/>
      <c r="DV145" s="215"/>
      <c r="DW145" s="215"/>
      <c r="DX145" s="215"/>
      <c r="DY145" s="215"/>
      <c r="DZ145" s="215"/>
      <c r="EA145" s="215"/>
      <c r="EB145" s="215"/>
      <c r="EC145" s="215"/>
      <c r="ED145" s="215"/>
      <c r="EE145" s="215"/>
      <c r="EF145" s="215"/>
      <c r="EG145" s="215"/>
      <c r="EH145" s="215"/>
      <c r="EI145" s="215"/>
      <c r="EJ145" s="215"/>
      <c r="EK145" s="215"/>
      <c r="EL145" s="215"/>
      <c r="EM145" s="215"/>
      <c r="EN145" s="215"/>
      <c r="EO145" s="215"/>
      <c r="EP145" s="215"/>
      <c r="EQ145" s="215"/>
      <c r="ER145" s="215"/>
      <c r="ES145" s="215"/>
      <c r="ET145" s="215"/>
      <c r="EU145" s="215"/>
      <c r="EV145" s="215"/>
      <c r="EW145" s="215"/>
      <c r="EX145" s="215"/>
      <c r="EY145" s="215"/>
      <c r="EZ145" s="215"/>
      <c r="FA145" s="215"/>
      <c r="FB145" s="215"/>
      <c r="FC145" s="215"/>
      <c r="FD145" s="215"/>
      <c r="FE145" s="215"/>
      <c r="FF145" s="215"/>
      <c r="FG145" s="215"/>
      <c r="FH145" s="215"/>
      <c r="FI145" s="215"/>
      <c r="FJ145" s="215"/>
      <c r="FK145" s="215"/>
      <c r="FL145" s="215"/>
      <c r="FM145" s="215"/>
      <c r="FN145" s="215"/>
      <c r="FO145" s="215"/>
      <c r="FP145" s="215"/>
      <c r="FQ145" s="215"/>
      <c r="FR145" s="215"/>
      <c r="FS145" s="215"/>
      <c r="FT145" s="215"/>
      <c r="FU145" s="215"/>
      <c r="FV145" s="215"/>
      <c r="FW145" s="215"/>
      <c r="FX145" s="215"/>
      <c r="FY145" s="215"/>
      <c r="FZ145" s="215"/>
      <c r="GA145" s="215"/>
      <c r="GB145" s="215"/>
      <c r="GC145" s="215"/>
      <c r="GD145" s="215"/>
      <c r="GE145" s="215"/>
      <c r="GF145" s="215"/>
      <c r="GG145" s="215"/>
      <c r="GH145" s="215"/>
      <c r="GI145" s="215"/>
      <c r="GJ145" s="215"/>
      <c r="GK145" s="215"/>
      <c r="GL145" s="215"/>
      <c r="GM145" s="215"/>
      <c r="GN145" s="215"/>
      <c r="GO145" s="215"/>
      <c r="GP145" s="215"/>
      <c r="GQ145" s="215"/>
      <c r="GR145" s="215"/>
      <c r="GS145" s="215"/>
      <c r="GT145" s="215"/>
      <c r="GU145" s="215"/>
      <c r="GV145" s="215"/>
      <c r="GW145" s="215"/>
      <c r="GX145" s="215"/>
      <c r="GY145" s="215"/>
      <c r="GZ145" s="215"/>
      <c r="HA145" s="215"/>
      <c r="HB145" s="215"/>
      <c r="HC145" s="215"/>
      <c r="HD145" s="215"/>
      <c r="HE145" s="215"/>
      <c r="HF145" s="215"/>
      <c r="HG145" s="215"/>
      <c r="HH145" s="215"/>
      <c r="HI145" s="215"/>
      <c r="HJ145" s="215"/>
      <c r="HK145" s="215"/>
      <c r="HL145" s="215"/>
      <c r="HM145" s="215"/>
      <c r="HN145" s="215"/>
      <c r="HO145" s="215"/>
      <c r="HP145" s="215"/>
      <c r="HQ145" s="215"/>
      <c r="HR145" s="215"/>
      <c r="HS145" s="215"/>
      <c r="HT145" s="215"/>
      <c r="HU145" s="215"/>
      <c r="HV145" s="215"/>
      <c r="HW145" s="215"/>
      <c r="HX145" s="215"/>
      <c r="HY145" s="215"/>
      <c r="HZ145" s="215"/>
      <c r="IA145" s="215"/>
      <c r="IB145" s="215"/>
      <c r="IC145" s="215"/>
      <c r="ID145" s="215"/>
      <c r="IE145" s="215"/>
      <c r="IF145" s="215"/>
      <c r="IG145" s="215"/>
      <c r="IH145" s="215"/>
      <c r="II145" s="215"/>
      <c r="IJ145" s="215"/>
      <c r="IK145" s="215"/>
      <c r="IL145" s="215"/>
      <c r="IM145" s="215"/>
      <c r="IN145" s="215"/>
      <c r="IO145" s="215"/>
      <c r="IP145" s="215"/>
      <c r="IQ145" s="215"/>
      <c r="IR145" s="215"/>
      <c r="IS145" s="215"/>
      <c r="IT145" s="215"/>
      <c r="IU145" s="215"/>
      <c r="IV145" s="215"/>
      <c r="IW145" s="215"/>
      <c r="IX145" s="215"/>
      <c r="IY145" s="215"/>
      <c r="IZ145" s="215"/>
      <c r="JA145" s="215"/>
      <c r="JB145" s="215"/>
      <c r="JC145" s="215"/>
      <c r="JD145" s="215"/>
      <c r="JE145" s="215"/>
      <c r="JF145" s="215"/>
      <c r="JG145" s="215"/>
      <c r="JH145" s="215"/>
      <c r="JI145" s="215"/>
      <c r="JJ145" s="215"/>
      <c r="JK145" s="215"/>
      <c r="JL145" s="215"/>
      <c r="JM145" s="215"/>
      <c r="JN145" s="215"/>
      <c r="JO145" s="215"/>
      <c r="JP145" s="215"/>
      <c r="JQ145" s="215"/>
      <c r="JR145" s="215"/>
      <c r="JS145" s="215"/>
      <c r="JT145" s="215"/>
      <c r="JU145" s="215"/>
      <c r="JV145" s="215"/>
      <c r="JW145" s="215"/>
      <c r="JX145" s="215"/>
      <c r="JY145" s="215"/>
      <c r="JZ145" s="215"/>
      <c r="KA145" s="215"/>
      <c r="KB145" s="215"/>
      <c r="KC145" s="215"/>
      <c r="KD145" s="215"/>
      <c r="KE145" s="215"/>
      <c r="KF145" s="215"/>
      <c r="KG145" s="215"/>
      <c r="KH145" s="215"/>
      <c r="KI145" s="215"/>
      <c r="KJ145" s="215"/>
      <c r="KK145" s="215"/>
      <c r="KL145" s="215"/>
    </row>
    <row r="146" spans="1:298" s="216" customFormat="1" ht="12.75" x14ac:dyDescent="0.2">
      <c r="A146" s="152"/>
      <c r="B146" s="152"/>
      <c r="C146" s="152"/>
      <c r="D146" s="152"/>
      <c r="E146" s="152"/>
      <c r="F146" s="152"/>
      <c r="G146" s="152"/>
      <c r="H146" s="152"/>
      <c r="I146" s="152"/>
      <c r="J146" s="152"/>
      <c r="K146" s="152"/>
      <c r="L146" s="152"/>
      <c r="M146" s="152"/>
      <c r="N146" s="152"/>
      <c r="O146" s="152"/>
      <c r="P146" s="186"/>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5"/>
      <c r="CL146" s="215"/>
      <c r="CM146" s="215"/>
      <c r="CN146" s="215"/>
      <c r="CO146" s="215"/>
      <c r="CP146" s="215"/>
      <c r="CQ146" s="215"/>
      <c r="CR146" s="215"/>
      <c r="CS146" s="215"/>
      <c r="CT146" s="215"/>
      <c r="CU146" s="215"/>
      <c r="CV146" s="215"/>
      <c r="CW146" s="215"/>
      <c r="CX146" s="215"/>
      <c r="CY146" s="215"/>
      <c r="CZ146" s="215"/>
      <c r="DA146" s="215"/>
      <c r="DB146" s="215"/>
      <c r="DC146" s="215"/>
      <c r="DD146" s="215"/>
      <c r="DE146" s="215"/>
      <c r="DF146" s="215"/>
      <c r="DG146" s="215"/>
      <c r="DH146" s="215"/>
      <c r="DI146" s="215"/>
      <c r="DJ146" s="215"/>
      <c r="DK146" s="215"/>
      <c r="DL146" s="215"/>
      <c r="DM146" s="215"/>
      <c r="DN146" s="215"/>
      <c r="DO146" s="215"/>
      <c r="DP146" s="215"/>
      <c r="DQ146" s="215"/>
      <c r="DR146" s="215"/>
      <c r="DS146" s="215"/>
      <c r="DT146" s="215"/>
      <c r="DU146" s="215"/>
      <c r="DV146" s="215"/>
      <c r="DW146" s="215"/>
      <c r="DX146" s="215"/>
      <c r="DY146" s="215"/>
      <c r="DZ146" s="215"/>
      <c r="EA146" s="215"/>
      <c r="EB146" s="215"/>
      <c r="EC146" s="215"/>
      <c r="ED146" s="215"/>
      <c r="EE146" s="215"/>
      <c r="EF146" s="215"/>
      <c r="EG146" s="215"/>
      <c r="EH146" s="215"/>
      <c r="EI146" s="215"/>
      <c r="EJ146" s="215"/>
      <c r="EK146" s="215"/>
      <c r="EL146" s="215"/>
      <c r="EM146" s="215"/>
      <c r="EN146" s="215"/>
      <c r="EO146" s="215"/>
      <c r="EP146" s="215"/>
      <c r="EQ146" s="215"/>
      <c r="ER146" s="215"/>
      <c r="ES146" s="215"/>
      <c r="ET146" s="215"/>
      <c r="EU146" s="215"/>
      <c r="EV146" s="215"/>
      <c r="EW146" s="215"/>
      <c r="EX146" s="215"/>
      <c r="EY146" s="215"/>
      <c r="EZ146" s="215"/>
      <c r="FA146" s="215"/>
      <c r="FB146" s="215"/>
      <c r="FC146" s="215"/>
      <c r="FD146" s="215"/>
      <c r="FE146" s="215"/>
      <c r="FF146" s="215"/>
      <c r="FG146" s="215"/>
      <c r="FH146" s="215"/>
      <c r="FI146" s="215"/>
      <c r="FJ146" s="215"/>
      <c r="FK146" s="215"/>
      <c r="FL146" s="215"/>
      <c r="FM146" s="215"/>
      <c r="FN146" s="215"/>
      <c r="FO146" s="215"/>
      <c r="FP146" s="215"/>
      <c r="FQ146" s="215"/>
      <c r="FR146" s="215"/>
      <c r="FS146" s="215"/>
      <c r="FT146" s="215"/>
      <c r="FU146" s="215"/>
      <c r="FV146" s="215"/>
      <c r="FW146" s="215"/>
      <c r="FX146" s="215"/>
      <c r="FY146" s="215"/>
      <c r="FZ146" s="215"/>
      <c r="GA146" s="215"/>
      <c r="GB146" s="215"/>
      <c r="GC146" s="215"/>
      <c r="GD146" s="215"/>
      <c r="GE146" s="215"/>
      <c r="GF146" s="215"/>
      <c r="GG146" s="215"/>
      <c r="GH146" s="215"/>
      <c r="GI146" s="215"/>
      <c r="GJ146" s="215"/>
      <c r="GK146" s="215"/>
      <c r="GL146" s="215"/>
      <c r="GM146" s="215"/>
      <c r="GN146" s="215"/>
      <c r="GO146" s="215"/>
      <c r="GP146" s="215"/>
      <c r="GQ146" s="215"/>
      <c r="GR146" s="215"/>
      <c r="GS146" s="215"/>
      <c r="GT146" s="215"/>
      <c r="GU146" s="215"/>
      <c r="GV146" s="215"/>
      <c r="GW146" s="215"/>
      <c r="GX146" s="215"/>
      <c r="GY146" s="215"/>
      <c r="GZ146" s="215"/>
      <c r="HA146" s="215"/>
      <c r="HB146" s="215"/>
      <c r="HC146" s="215"/>
      <c r="HD146" s="215"/>
      <c r="HE146" s="215"/>
      <c r="HF146" s="215"/>
      <c r="HG146" s="215"/>
      <c r="HH146" s="215"/>
      <c r="HI146" s="215"/>
      <c r="HJ146" s="215"/>
      <c r="HK146" s="215"/>
      <c r="HL146" s="215"/>
      <c r="HM146" s="215"/>
      <c r="HN146" s="215"/>
      <c r="HO146" s="215"/>
      <c r="HP146" s="215"/>
      <c r="HQ146" s="215"/>
      <c r="HR146" s="215"/>
      <c r="HS146" s="215"/>
      <c r="HT146" s="215"/>
      <c r="HU146" s="215"/>
      <c r="HV146" s="215"/>
      <c r="HW146" s="215"/>
      <c r="HX146" s="215"/>
      <c r="HY146" s="215"/>
      <c r="HZ146" s="215"/>
      <c r="IA146" s="215"/>
      <c r="IB146" s="215"/>
      <c r="IC146" s="215"/>
      <c r="ID146" s="215"/>
      <c r="IE146" s="215"/>
      <c r="IF146" s="215"/>
      <c r="IG146" s="215"/>
      <c r="IH146" s="215"/>
      <c r="II146" s="215"/>
      <c r="IJ146" s="215"/>
      <c r="IK146" s="215"/>
      <c r="IL146" s="215"/>
      <c r="IM146" s="215"/>
      <c r="IN146" s="215"/>
      <c r="IO146" s="215"/>
      <c r="IP146" s="215"/>
      <c r="IQ146" s="215"/>
      <c r="IR146" s="215"/>
      <c r="IS146" s="215"/>
      <c r="IT146" s="215"/>
      <c r="IU146" s="215"/>
      <c r="IV146" s="215"/>
      <c r="IW146" s="215"/>
      <c r="IX146" s="215"/>
      <c r="IY146" s="215"/>
      <c r="IZ146" s="215"/>
      <c r="JA146" s="215"/>
      <c r="JB146" s="215"/>
      <c r="JC146" s="215"/>
      <c r="JD146" s="215"/>
      <c r="JE146" s="215"/>
      <c r="JF146" s="215"/>
      <c r="JG146" s="215"/>
      <c r="JH146" s="215"/>
      <c r="JI146" s="215"/>
      <c r="JJ146" s="215"/>
      <c r="JK146" s="215"/>
      <c r="JL146" s="215"/>
      <c r="JM146" s="215"/>
      <c r="JN146" s="215"/>
      <c r="JO146" s="215"/>
      <c r="JP146" s="215"/>
      <c r="JQ146" s="215"/>
      <c r="JR146" s="215"/>
      <c r="JS146" s="215"/>
      <c r="JT146" s="215"/>
      <c r="JU146" s="215"/>
      <c r="JV146" s="215"/>
      <c r="JW146" s="215"/>
      <c r="JX146" s="215"/>
      <c r="JY146" s="215"/>
      <c r="JZ146" s="215"/>
      <c r="KA146" s="215"/>
      <c r="KB146" s="215"/>
      <c r="KC146" s="215"/>
      <c r="KD146" s="215"/>
      <c r="KE146" s="215"/>
      <c r="KF146" s="215"/>
      <c r="KG146" s="215"/>
      <c r="KH146" s="215"/>
      <c r="KI146" s="215"/>
      <c r="KJ146" s="215"/>
      <c r="KK146" s="215"/>
      <c r="KL146" s="215"/>
    </row>
    <row r="147" spans="1:298" s="216" customFormat="1" ht="12.75" x14ac:dyDescent="0.2">
      <c r="A147" s="152"/>
      <c r="B147" s="152"/>
      <c r="C147" s="152"/>
      <c r="D147" s="152"/>
      <c r="E147" s="152"/>
      <c r="F147" s="152"/>
      <c r="G147" s="152"/>
      <c r="H147" s="152"/>
      <c r="I147" s="152"/>
      <c r="J147" s="152"/>
      <c r="K147" s="152"/>
      <c r="L147" s="152"/>
      <c r="M147" s="152"/>
      <c r="N147" s="152"/>
      <c r="O147" s="152"/>
      <c r="P147" s="186"/>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5"/>
      <c r="CL147" s="215"/>
      <c r="CM147" s="215"/>
      <c r="CN147" s="215"/>
      <c r="CO147" s="215"/>
      <c r="CP147" s="215"/>
      <c r="CQ147" s="215"/>
      <c r="CR147" s="215"/>
      <c r="CS147" s="215"/>
      <c r="CT147" s="215"/>
      <c r="CU147" s="215"/>
      <c r="CV147" s="215"/>
      <c r="CW147" s="215"/>
      <c r="CX147" s="215"/>
      <c r="CY147" s="215"/>
      <c r="CZ147" s="215"/>
      <c r="DA147" s="215"/>
      <c r="DB147" s="215"/>
      <c r="DC147" s="215"/>
      <c r="DD147" s="215"/>
      <c r="DE147" s="215"/>
      <c r="DF147" s="215"/>
      <c r="DG147" s="215"/>
      <c r="DH147" s="215"/>
      <c r="DI147" s="215"/>
      <c r="DJ147" s="215"/>
      <c r="DK147" s="215"/>
      <c r="DL147" s="215"/>
      <c r="DM147" s="215"/>
      <c r="DN147" s="215"/>
      <c r="DO147" s="215"/>
      <c r="DP147" s="215"/>
      <c r="DQ147" s="215"/>
      <c r="DR147" s="215"/>
      <c r="DS147" s="215"/>
      <c r="DT147" s="215"/>
      <c r="DU147" s="215"/>
      <c r="DV147" s="215"/>
      <c r="DW147" s="215"/>
      <c r="DX147" s="215"/>
      <c r="DY147" s="215"/>
      <c r="DZ147" s="215"/>
      <c r="EA147" s="215"/>
      <c r="EB147" s="215"/>
      <c r="EC147" s="215"/>
      <c r="ED147" s="215"/>
      <c r="EE147" s="215"/>
      <c r="EF147" s="215"/>
      <c r="EG147" s="215"/>
      <c r="EH147" s="215"/>
      <c r="EI147" s="215"/>
      <c r="EJ147" s="215"/>
      <c r="EK147" s="215"/>
      <c r="EL147" s="215"/>
      <c r="EM147" s="215"/>
      <c r="EN147" s="215"/>
      <c r="EO147" s="215"/>
      <c r="EP147" s="215"/>
      <c r="EQ147" s="215"/>
      <c r="ER147" s="215"/>
      <c r="ES147" s="215"/>
      <c r="ET147" s="215"/>
      <c r="EU147" s="215"/>
      <c r="EV147" s="215"/>
      <c r="EW147" s="215"/>
      <c r="EX147" s="215"/>
      <c r="EY147" s="215"/>
      <c r="EZ147" s="215"/>
      <c r="FA147" s="215"/>
      <c r="FB147" s="215"/>
      <c r="FC147" s="215"/>
      <c r="FD147" s="215"/>
      <c r="FE147" s="215"/>
      <c r="FF147" s="215"/>
      <c r="FG147" s="215"/>
      <c r="FH147" s="215"/>
      <c r="FI147" s="215"/>
      <c r="FJ147" s="215"/>
      <c r="FK147" s="215"/>
      <c r="FL147" s="215"/>
      <c r="FM147" s="215"/>
      <c r="FN147" s="215"/>
      <c r="FO147" s="215"/>
      <c r="FP147" s="215"/>
      <c r="FQ147" s="215"/>
      <c r="FR147" s="215"/>
      <c r="FS147" s="215"/>
      <c r="FT147" s="215"/>
      <c r="FU147" s="215"/>
      <c r="FV147" s="215"/>
      <c r="FW147" s="215"/>
      <c r="FX147" s="215"/>
      <c r="FY147" s="215"/>
      <c r="FZ147" s="215"/>
      <c r="GA147" s="215"/>
      <c r="GB147" s="215"/>
      <c r="GC147" s="215"/>
      <c r="GD147" s="215"/>
      <c r="GE147" s="215"/>
      <c r="GF147" s="215"/>
      <c r="GG147" s="215"/>
      <c r="GH147" s="215"/>
      <c r="GI147" s="215"/>
      <c r="GJ147" s="215"/>
      <c r="GK147" s="215"/>
      <c r="GL147" s="215"/>
      <c r="GM147" s="215"/>
      <c r="GN147" s="215"/>
      <c r="GO147" s="215"/>
      <c r="GP147" s="215"/>
      <c r="GQ147" s="215"/>
      <c r="GR147" s="215"/>
      <c r="GS147" s="215"/>
      <c r="GT147" s="215"/>
      <c r="GU147" s="215"/>
      <c r="GV147" s="215"/>
      <c r="GW147" s="215"/>
      <c r="GX147" s="215"/>
      <c r="GY147" s="215"/>
      <c r="GZ147" s="215"/>
      <c r="HA147" s="215"/>
      <c r="HB147" s="215"/>
      <c r="HC147" s="215"/>
      <c r="HD147" s="215"/>
      <c r="HE147" s="215"/>
      <c r="HF147" s="215"/>
      <c r="HG147" s="215"/>
      <c r="HH147" s="215"/>
      <c r="HI147" s="215"/>
      <c r="HJ147" s="215"/>
      <c r="HK147" s="215"/>
      <c r="HL147" s="215"/>
      <c r="HM147" s="215"/>
      <c r="HN147" s="215"/>
      <c r="HO147" s="215"/>
      <c r="HP147" s="215"/>
      <c r="HQ147" s="215"/>
      <c r="HR147" s="215"/>
      <c r="HS147" s="215"/>
      <c r="HT147" s="215"/>
      <c r="HU147" s="215"/>
      <c r="HV147" s="215"/>
      <c r="HW147" s="215"/>
      <c r="HX147" s="215"/>
      <c r="HY147" s="215"/>
      <c r="HZ147" s="215"/>
      <c r="IA147" s="215"/>
      <c r="IB147" s="215"/>
      <c r="IC147" s="215"/>
      <c r="ID147" s="215"/>
      <c r="IE147" s="215"/>
      <c r="IF147" s="215"/>
      <c r="IG147" s="215"/>
      <c r="IH147" s="215"/>
      <c r="II147" s="215"/>
      <c r="IJ147" s="215"/>
      <c r="IK147" s="215"/>
      <c r="IL147" s="215"/>
      <c r="IM147" s="215"/>
      <c r="IN147" s="215"/>
      <c r="IO147" s="215"/>
      <c r="IP147" s="215"/>
      <c r="IQ147" s="215"/>
      <c r="IR147" s="215"/>
      <c r="IS147" s="215"/>
      <c r="IT147" s="215"/>
      <c r="IU147" s="215"/>
      <c r="IV147" s="215"/>
      <c r="IW147" s="215"/>
      <c r="IX147" s="215"/>
      <c r="IY147" s="215"/>
      <c r="IZ147" s="215"/>
      <c r="JA147" s="215"/>
      <c r="JB147" s="215"/>
      <c r="JC147" s="215"/>
      <c r="JD147" s="215"/>
      <c r="JE147" s="215"/>
      <c r="JF147" s="215"/>
      <c r="JG147" s="215"/>
      <c r="JH147" s="215"/>
      <c r="JI147" s="215"/>
      <c r="JJ147" s="215"/>
      <c r="JK147" s="215"/>
      <c r="JL147" s="215"/>
      <c r="JM147" s="215"/>
      <c r="JN147" s="215"/>
      <c r="JO147" s="215"/>
      <c r="JP147" s="215"/>
      <c r="JQ147" s="215"/>
      <c r="JR147" s="215"/>
      <c r="JS147" s="215"/>
      <c r="JT147" s="215"/>
      <c r="JU147" s="215"/>
      <c r="JV147" s="215"/>
      <c r="JW147" s="215"/>
      <c r="JX147" s="215"/>
      <c r="JY147" s="215"/>
      <c r="JZ147" s="215"/>
      <c r="KA147" s="215"/>
      <c r="KB147" s="215"/>
      <c r="KC147" s="215"/>
      <c r="KD147" s="215"/>
      <c r="KE147" s="215"/>
      <c r="KF147" s="215"/>
      <c r="KG147" s="215"/>
      <c r="KH147" s="215"/>
      <c r="KI147" s="215"/>
      <c r="KJ147" s="215"/>
      <c r="KK147" s="215"/>
      <c r="KL147" s="215"/>
    </row>
    <row r="148" spans="1:298" s="216" customFormat="1" ht="12.75" x14ac:dyDescent="0.2">
      <c r="A148" s="152"/>
      <c r="B148" s="152"/>
      <c r="C148" s="152"/>
      <c r="D148" s="152"/>
      <c r="E148" s="152"/>
      <c r="F148" s="152"/>
      <c r="G148" s="152"/>
      <c r="H148" s="152"/>
      <c r="I148" s="152"/>
      <c r="J148" s="152"/>
      <c r="K148" s="152"/>
      <c r="L148" s="152"/>
      <c r="M148" s="152"/>
      <c r="N148" s="152"/>
      <c r="O148" s="152"/>
      <c r="P148" s="186"/>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5"/>
      <c r="CL148" s="215"/>
      <c r="CM148" s="215"/>
      <c r="CN148" s="215"/>
      <c r="CO148" s="215"/>
      <c r="CP148" s="215"/>
      <c r="CQ148" s="215"/>
      <c r="CR148" s="215"/>
      <c r="CS148" s="215"/>
      <c r="CT148" s="215"/>
      <c r="CU148" s="215"/>
      <c r="CV148" s="215"/>
      <c r="CW148" s="215"/>
      <c r="CX148" s="215"/>
      <c r="CY148" s="215"/>
      <c r="CZ148" s="215"/>
      <c r="DA148" s="215"/>
      <c r="DB148" s="215"/>
      <c r="DC148" s="215"/>
      <c r="DD148" s="215"/>
      <c r="DE148" s="215"/>
      <c r="DF148" s="215"/>
      <c r="DG148" s="215"/>
      <c r="DH148" s="215"/>
      <c r="DI148" s="215"/>
      <c r="DJ148" s="215"/>
      <c r="DK148" s="215"/>
      <c r="DL148" s="215"/>
      <c r="DM148" s="215"/>
      <c r="DN148" s="215"/>
      <c r="DO148" s="215"/>
      <c r="DP148" s="215"/>
      <c r="DQ148" s="215"/>
      <c r="DR148" s="215"/>
      <c r="DS148" s="215"/>
      <c r="DT148" s="215"/>
      <c r="DU148" s="215"/>
      <c r="DV148" s="215"/>
      <c r="DW148" s="215"/>
      <c r="DX148" s="215"/>
      <c r="DY148" s="215"/>
      <c r="DZ148" s="215"/>
      <c r="EA148" s="215"/>
      <c r="EB148" s="215"/>
      <c r="EC148" s="215"/>
      <c r="ED148" s="215"/>
      <c r="EE148" s="215"/>
      <c r="EF148" s="215"/>
      <c r="EG148" s="215"/>
      <c r="EH148" s="215"/>
      <c r="EI148" s="215"/>
      <c r="EJ148" s="215"/>
      <c r="EK148" s="215"/>
      <c r="EL148" s="215"/>
      <c r="EM148" s="215"/>
      <c r="EN148" s="215"/>
      <c r="EO148" s="215"/>
      <c r="EP148" s="215"/>
      <c r="EQ148" s="215"/>
      <c r="ER148" s="215"/>
      <c r="ES148" s="215"/>
      <c r="ET148" s="215"/>
      <c r="EU148" s="215"/>
      <c r="EV148" s="215"/>
      <c r="EW148" s="215"/>
      <c r="EX148" s="215"/>
      <c r="EY148" s="215"/>
      <c r="EZ148" s="215"/>
      <c r="FA148" s="215"/>
      <c r="FB148" s="215"/>
      <c r="FC148" s="215"/>
      <c r="FD148" s="215"/>
      <c r="FE148" s="215"/>
      <c r="FF148" s="215"/>
      <c r="FG148" s="215"/>
      <c r="FH148" s="215"/>
      <c r="FI148" s="215"/>
      <c r="FJ148" s="215"/>
      <c r="FK148" s="215"/>
      <c r="FL148" s="215"/>
      <c r="FM148" s="215"/>
      <c r="FN148" s="215"/>
      <c r="FO148" s="215"/>
      <c r="FP148" s="215"/>
      <c r="FQ148" s="215"/>
      <c r="FR148" s="215"/>
      <c r="FS148" s="215"/>
      <c r="FT148" s="215"/>
      <c r="FU148" s="215"/>
      <c r="FV148" s="215"/>
      <c r="FW148" s="215"/>
      <c r="FX148" s="215"/>
      <c r="FY148" s="215"/>
      <c r="FZ148" s="215"/>
      <c r="GA148" s="215"/>
      <c r="GB148" s="215"/>
      <c r="GC148" s="215"/>
      <c r="GD148" s="215"/>
      <c r="GE148" s="215"/>
      <c r="GF148" s="215"/>
      <c r="GG148" s="215"/>
      <c r="GH148" s="215"/>
      <c r="GI148" s="215"/>
      <c r="GJ148" s="215"/>
      <c r="GK148" s="215"/>
      <c r="GL148" s="215"/>
      <c r="GM148" s="215"/>
      <c r="GN148" s="215"/>
      <c r="GO148" s="215"/>
      <c r="GP148" s="215"/>
      <c r="GQ148" s="215"/>
      <c r="GR148" s="215"/>
      <c r="GS148" s="215"/>
      <c r="GT148" s="215"/>
      <c r="GU148" s="215"/>
      <c r="GV148" s="215"/>
      <c r="GW148" s="215"/>
      <c r="GX148" s="215"/>
      <c r="GY148" s="215"/>
      <c r="GZ148" s="215"/>
      <c r="HA148" s="215"/>
      <c r="HB148" s="215"/>
      <c r="HC148" s="215"/>
      <c r="HD148" s="215"/>
      <c r="HE148" s="215"/>
      <c r="HF148" s="215"/>
      <c r="HG148" s="215"/>
      <c r="HH148" s="215"/>
      <c r="HI148" s="215"/>
      <c r="HJ148" s="215"/>
      <c r="HK148" s="215"/>
      <c r="HL148" s="215"/>
      <c r="HM148" s="215"/>
      <c r="HN148" s="215"/>
      <c r="HO148" s="215"/>
      <c r="HP148" s="215"/>
      <c r="HQ148" s="215"/>
      <c r="HR148" s="215"/>
      <c r="HS148" s="215"/>
      <c r="HT148" s="215"/>
      <c r="HU148" s="215"/>
      <c r="HV148" s="215"/>
      <c r="HW148" s="215"/>
      <c r="HX148" s="215"/>
      <c r="HY148" s="215"/>
      <c r="HZ148" s="215"/>
      <c r="IA148" s="215"/>
      <c r="IB148" s="215"/>
      <c r="IC148" s="215"/>
      <c r="ID148" s="215"/>
      <c r="IE148" s="215"/>
      <c r="IF148" s="215"/>
      <c r="IG148" s="215"/>
      <c r="IH148" s="215"/>
      <c r="II148" s="215"/>
      <c r="IJ148" s="215"/>
      <c r="IK148" s="215"/>
      <c r="IL148" s="215"/>
      <c r="IM148" s="215"/>
      <c r="IN148" s="215"/>
      <c r="IO148" s="215"/>
      <c r="IP148" s="215"/>
      <c r="IQ148" s="215"/>
      <c r="IR148" s="215"/>
      <c r="IS148" s="215"/>
      <c r="IT148" s="215"/>
      <c r="IU148" s="215"/>
      <c r="IV148" s="215"/>
      <c r="IW148" s="215"/>
      <c r="IX148" s="215"/>
      <c r="IY148" s="215"/>
      <c r="IZ148" s="215"/>
      <c r="JA148" s="215"/>
      <c r="JB148" s="215"/>
      <c r="JC148" s="215"/>
      <c r="JD148" s="215"/>
      <c r="JE148" s="215"/>
      <c r="JF148" s="215"/>
      <c r="JG148" s="215"/>
      <c r="JH148" s="215"/>
      <c r="JI148" s="215"/>
      <c r="JJ148" s="215"/>
      <c r="JK148" s="215"/>
      <c r="JL148" s="215"/>
      <c r="JM148" s="215"/>
      <c r="JN148" s="215"/>
      <c r="JO148" s="215"/>
      <c r="JP148" s="215"/>
      <c r="JQ148" s="215"/>
      <c r="JR148" s="215"/>
      <c r="JS148" s="215"/>
      <c r="JT148" s="215"/>
      <c r="JU148" s="215"/>
      <c r="JV148" s="215"/>
      <c r="JW148" s="215"/>
      <c r="JX148" s="215"/>
      <c r="JY148" s="215"/>
      <c r="JZ148" s="215"/>
      <c r="KA148" s="215"/>
      <c r="KB148" s="215"/>
      <c r="KC148" s="215"/>
      <c r="KD148" s="215"/>
      <c r="KE148" s="215"/>
      <c r="KF148" s="215"/>
      <c r="KG148" s="215"/>
      <c r="KH148" s="215"/>
      <c r="KI148" s="215"/>
      <c r="KJ148" s="215"/>
      <c r="KK148" s="215"/>
      <c r="KL148" s="215"/>
    </row>
    <row r="149" spans="1:298" s="216" customFormat="1" ht="12.75" x14ac:dyDescent="0.2">
      <c r="A149" s="152"/>
      <c r="B149" s="152"/>
      <c r="C149" s="152"/>
      <c r="D149" s="152"/>
      <c r="E149" s="152"/>
      <c r="F149" s="152"/>
      <c r="G149" s="152"/>
      <c r="H149" s="152"/>
      <c r="I149" s="152"/>
      <c r="J149" s="152"/>
      <c r="K149" s="152"/>
      <c r="L149" s="152"/>
      <c r="M149" s="152"/>
      <c r="N149" s="152"/>
      <c r="O149" s="152"/>
      <c r="P149" s="186"/>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5"/>
      <c r="CL149" s="215"/>
      <c r="CM149" s="215"/>
      <c r="CN149" s="215"/>
      <c r="CO149" s="215"/>
      <c r="CP149" s="215"/>
      <c r="CQ149" s="215"/>
      <c r="CR149" s="215"/>
      <c r="CS149" s="215"/>
      <c r="CT149" s="215"/>
      <c r="CU149" s="215"/>
      <c r="CV149" s="215"/>
      <c r="CW149" s="215"/>
      <c r="CX149" s="215"/>
      <c r="CY149" s="215"/>
      <c r="CZ149" s="215"/>
      <c r="DA149" s="215"/>
      <c r="DB149" s="215"/>
      <c r="DC149" s="215"/>
      <c r="DD149" s="215"/>
      <c r="DE149" s="215"/>
      <c r="DF149" s="215"/>
      <c r="DG149" s="215"/>
      <c r="DH149" s="215"/>
      <c r="DI149" s="215"/>
      <c r="DJ149" s="215"/>
      <c r="DK149" s="215"/>
      <c r="DL149" s="215"/>
      <c r="DM149" s="215"/>
      <c r="DN149" s="215"/>
      <c r="DO149" s="215"/>
      <c r="DP149" s="215"/>
      <c r="DQ149" s="215"/>
      <c r="DR149" s="215"/>
      <c r="DS149" s="215"/>
      <c r="DT149" s="215"/>
      <c r="DU149" s="215"/>
      <c r="DV149" s="215"/>
      <c r="DW149" s="215"/>
      <c r="DX149" s="215"/>
      <c r="DY149" s="215"/>
      <c r="DZ149" s="215"/>
      <c r="EA149" s="215"/>
      <c r="EB149" s="215"/>
      <c r="EC149" s="215"/>
      <c r="ED149" s="215"/>
      <c r="EE149" s="215"/>
      <c r="EF149" s="215"/>
      <c r="EG149" s="215"/>
      <c r="EH149" s="215"/>
      <c r="EI149" s="215"/>
      <c r="EJ149" s="215"/>
      <c r="EK149" s="215"/>
      <c r="EL149" s="215"/>
      <c r="EM149" s="215"/>
      <c r="EN149" s="215"/>
      <c r="EO149" s="215"/>
      <c r="EP149" s="215"/>
      <c r="EQ149" s="215"/>
      <c r="ER149" s="215"/>
      <c r="ES149" s="215"/>
      <c r="ET149" s="215"/>
      <c r="EU149" s="215"/>
      <c r="EV149" s="215"/>
      <c r="EW149" s="215"/>
      <c r="EX149" s="215"/>
      <c r="EY149" s="215"/>
      <c r="EZ149" s="215"/>
      <c r="FA149" s="215"/>
      <c r="FB149" s="215"/>
      <c r="FC149" s="215"/>
      <c r="FD149" s="215"/>
      <c r="FE149" s="215"/>
      <c r="FF149" s="215"/>
      <c r="FG149" s="215"/>
      <c r="FH149" s="215"/>
      <c r="FI149" s="215"/>
      <c r="FJ149" s="215"/>
      <c r="FK149" s="215"/>
      <c r="FL149" s="215"/>
      <c r="FM149" s="215"/>
      <c r="FN149" s="215"/>
      <c r="FO149" s="215"/>
      <c r="FP149" s="215"/>
      <c r="FQ149" s="215"/>
      <c r="FR149" s="215"/>
      <c r="FS149" s="215"/>
      <c r="FT149" s="215"/>
      <c r="FU149" s="215"/>
      <c r="FV149" s="215"/>
      <c r="FW149" s="215"/>
      <c r="FX149" s="215"/>
      <c r="FY149" s="215"/>
      <c r="FZ149" s="215"/>
      <c r="GA149" s="215"/>
      <c r="GB149" s="215"/>
      <c r="GC149" s="215"/>
      <c r="GD149" s="215"/>
      <c r="GE149" s="215"/>
      <c r="GF149" s="215"/>
      <c r="GG149" s="215"/>
      <c r="GH149" s="215"/>
      <c r="GI149" s="215"/>
      <c r="GJ149" s="215"/>
      <c r="GK149" s="215"/>
      <c r="GL149" s="215"/>
      <c r="GM149" s="215"/>
      <c r="GN149" s="215"/>
      <c r="GO149" s="215"/>
      <c r="GP149" s="215"/>
      <c r="GQ149" s="215"/>
      <c r="GR149" s="215"/>
      <c r="GS149" s="215"/>
      <c r="GT149" s="215"/>
      <c r="GU149" s="215"/>
      <c r="GV149" s="215"/>
      <c r="GW149" s="215"/>
      <c r="GX149" s="215"/>
      <c r="GY149" s="215"/>
      <c r="GZ149" s="215"/>
      <c r="HA149" s="215"/>
      <c r="HB149" s="215"/>
      <c r="HC149" s="215"/>
      <c r="HD149" s="215"/>
      <c r="HE149" s="215"/>
      <c r="HF149" s="215"/>
      <c r="HG149" s="215"/>
      <c r="HH149" s="215"/>
      <c r="HI149" s="215"/>
      <c r="HJ149" s="215"/>
      <c r="HK149" s="215"/>
      <c r="HL149" s="215"/>
      <c r="HM149" s="215"/>
      <c r="HN149" s="215"/>
      <c r="HO149" s="215"/>
      <c r="HP149" s="215"/>
      <c r="HQ149" s="215"/>
      <c r="HR149" s="215"/>
      <c r="HS149" s="215"/>
      <c r="HT149" s="215"/>
      <c r="HU149" s="215"/>
      <c r="HV149" s="215"/>
      <c r="HW149" s="215"/>
      <c r="HX149" s="215"/>
      <c r="HY149" s="215"/>
      <c r="HZ149" s="215"/>
      <c r="IA149" s="215"/>
      <c r="IB149" s="215"/>
      <c r="IC149" s="215"/>
      <c r="ID149" s="215"/>
      <c r="IE149" s="215"/>
      <c r="IF149" s="215"/>
      <c r="IG149" s="215"/>
      <c r="IH149" s="215"/>
      <c r="II149" s="215"/>
      <c r="IJ149" s="215"/>
      <c r="IK149" s="215"/>
      <c r="IL149" s="215"/>
      <c r="IM149" s="215"/>
      <c r="IN149" s="215"/>
      <c r="IO149" s="215"/>
      <c r="IP149" s="215"/>
      <c r="IQ149" s="215"/>
      <c r="IR149" s="215"/>
      <c r="IS149" s="215"/>
      <c r="IT149" s="215"/>
      <c r="IU149" s="215"/>
      <c r="IV149" s="215"/>
      <c r="IW149" s="215"/>
      <c r="IX149" s="215"/>
      <c r="IY149" s="215"/>
      <c r="IZ149" s="215"/>
      <c r="JA149" s="215"/>
      <c r="JB149" s="215"/>
      <c r="JC149" s="215"/>
      <c r="JD149" s="215"/>
      <c r="JE149" s="215"/>
      <c r="JF149" s="215"/>
      <c r="JG149" s="215"/>
      <c r="JH149" s="215"/>
      <c r="JI149" s="215"/>
      <c r="JJ149" s="215"/>
      <c r="JK149" s="215"/>
      <c r="JL149" s="215"/>
      <c r="JM149" s="215"/>
      <c r="JN149" s="215"/>
      <c r="JO149" s="215"/>
      <c r="JP149" s="215"/>
      <c r="JQ149" s="215"/>
      <c r="JR149" s="215"/>
      <c r="JS149" s="215"/>
      <c r="JT149" s="215"/>
      <c r="JU149" s="215"/>
      <c r="JV149" s="215"/>
      <c r="JW149" s="215"/>
      <c r="JX149" s="215"/>
      <c r="JY149" s="215"/>
      <c r="JZ149" s="215"/>
      <c r="KA149" s="215"/>
      <c r="KB149" s="215"/>
      <c r="KC149" s="215"/>
      <c r="KD149" s="215"/>
      <c r="KE149" s="215"/>
      <c r="KF149" s="215"/>
      <c r="KG149" s="215"/>
      <c r="KH149" s="215"/>
      <c r="KI149" s="215"/>
      <c r="KJ149" s="215"/>
      <c r="KK149" s="215"/>
      <c r="KL149" s="215"/>
    </row>
    <row r="150" spans="1:298" s="216" customFormat="1" ht="12.75" x14ac:dyDescent="0.2">
      <c r="A150" s="152"/>
      <c r="B150" s="152"/>
      <c r="C150" s="152"/>
      <c r="D150" s="152"/>
      <c r="E150" s="152"/>
      <c r="F150" s="152"/>
      <c r="G150" s="152"/>
      <c r="H150" s="152"/>
      <c r="I150" s="152"/>
      <c r="J150" s="152"/>
      <c r="K150" s="152"/>
      <c r="L150" s="152"/>
      <c r="M150" s="152"/>
      <c r="N150" s="152"/>
      <c r="O150" s="152"/>
      <c r="P150" s="186"/>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c r="BI150" s="215"/>
      <c r="BJ150" s="215"/>
      <c r="BK150" s="215"/>
      <c r="BL150" s="215"/>
      <c r="BM150" s="215"/>
      <c r="BN150" s="215"/>
      <c r="BO150" s="215"/>
      <c r="BP150" s="215"/>
      <c r="BQ150" s="215"/>
      <c r="BR150" s="215"/>
      <c r="BS150" s="215"/>
      <c r="BT150" s="215"/>
      <c r="BU150" s="215"/>
      <c r="BV150" s="215"/>
      <c r="BW150" s="215"/>
      <c r="BX150" s="215"/>
      <c r="BY150" s="215"/>
      <c r="BZ150" s="215"/>
      <c r="CA150" s="215"/>
      <c r="CB150" s="215"/>
      <c r="CC150" s="215"/>
      <c r="CD150" s="215"/>
      <c r="CE150" s="215"/>
      <c r="CF150" s="215"/>
      <c r="CG150" s="215"/>
      <c r="CH150" s="215"/>
      <c r="CI150" s="215"/>
      <c r="CJ150" s="215"/>
      <c r="CK150" s="215"/>
      <c r="CL150" s="215"/>
      <c r="CM150" s="215"/>
      <c r="CN150" s="215"/>
      <c r="CO150" s="215"/>
      <c r="CP150" s="215"/>
      <c r="CQ150" s="215"/>
      <c r="CR150" s="215"/>
      <c r="CS150" s="215"/>
      <c r="CT150" s="215"/>
      <c r="CU150" s="215"/>
      <c r="CV150" s="215"/>
      <c r="CW150" s="215"/>
      <c r="CX150" s="215"/>
      <c r="CY150" s="215"/>
      <c r="CZ150" s="215"/>
      <c r="DA150" s="215"/>
      <c r="DB150" s="215"/>
      <c r="DC150" s="215"/>
      <c r="DD150" s="215"/>
      <c r="DE150" s="215"/>
      <c r="DF150" s="215"/>
      <c r="DG150" s="215"/>
      <c r="DH150" s="215"/>
      <c r="DI150" s="215"/>
      <c r="DJ150" s="215"/>
      <c r="DK150" s="215"/>
      <c r="DL150" s="215"/>
      <c r="DM150" s="215"/>
      <c r="DN150" s="215"/>
      <c r="DO150" s="215"/>
      <c r="DP150" s="215"/>
      <c r="DQ150" s="215"/>
      <c r="DR150" s="215"/>
      <c r="DS150" s="215"/>
      <c r="DT150" s="215"/>
      <c r="DU150" s="215"/>
      <c r="DV150" s="215"/>
      <c r="DW150" s="215"/>
      <c r="DX150" s="215"/>
      <c r="DY150" s="215"/>
      <c r="DZ150" s="215"/>
      <c r="EA150" s="215"/>
      <c r="EB150" s="215"/>
      <c r="EC150" s="215"/>
      <c r="ED150" s="215"/>
      <c r="EE150" s="215"/>
      <c r="EF150" s="215"/>
      <c r="EG150" s="215"/>
      <c r="EH150" s="215"/>
      <c r="EI150" s="215"/>
      <c r="EJ150" s="215"/>
      <c r="EK150" s="215"/>
      <c r="EL150" s="215"/>
      <c r="EM150" s="215"/>
      <c r="EN150" s="215"/>
      <c r="EO150" s="215"/>
      <c r="EP150" s="215"/>
      <c r="EQ150" s="215"/>
      <c r="ER150" s="215"/>
      <c r="ES150" s="215"/>
      <c r="ET150" s="215"/>
      <c r="EU150" s="215"/>
      <c r="EV150" s="215"/>
      <c r="EW150" s="215"/>
      <c r="EX150" s="215"/>
      <c r="EY150" s="215"/>
      <c r="EZ150" s="215"/>
      <c r="FA150" s="215"/>
      <c r="FB150" s="215"/>
      <c r="FC150" s="215"/>
      <c r="FD150" s="215"/>
      <c r="FE150" s="215"/>
      <c r="FF150" s="215"/>
      <c r="FG150" s="215"/>
      <c r="FH150" s="215"/>
      <c r="FI150" s="215"/>
      <c r="FJ150" s="215"/>
      <c r="FK150" s="215"/>
      <c r="FL150" s="215"/>
      <c r="FM150" s="215"/>
      <c r="FN150" s="215"/>
      <c r="FO150" s="215"/>
      <c r="FP150" s="215"/>
      <c r="FQ150" s="215"/>
      <c r="FR150" s="215"/>
      <c r="FS150" s="215"/>
      <c r="FT150" s="215"/>
      <c r="FU150" s="215"/>
      <c r="FV150" s="215"/>
      <c r="FW150" s="215"/>
      <c r="FX150" s="215"/>
      <c r="FY150" s="215"/>
      <c r="FZ150" s="215"/>
      <c r="GA150" s="215"/>
      <c r="GB150" s="215"/>
      <c r="GC150" s="215"/>
      <c r="GD150" s="215"/>
      <c r="GE150" s="215"/>
      <c r="GF150" s="215"/>
      <c r="GG150" s="215"/>
      <c r="GH150" s="215"/>
      <c r="GI150" s="215"/>
      <c r="GJ150" s="215"/>
      <c r="GK150" s="215"/>
      <c r="GL150" s="215"/>
      <c r="GM150" s="215"/>
      <c r="GN150" s="215"/>
      <c r="GO150" s="215"/>
      <c r="GP150" s="215"/>
      <c r="GQ150" s="215"/>
      <c r="GR150" s="215"/>
      <c r="GS150" s="215"/>
      <c r="GT150" s="215"/>
      <c r="GU150" s="215"/>
      <c r="GV150" s="215"/>
      <c r="GW150" s="215"/>
      <c r="GX150" s="215"/>
      <c r="GY150" s="215"/>
      <c r="GZ150" s="215"/>
      <c r="HA150" s="215"/>
      <c r="HB150" s="215"/>
      <c r="HC150" s="215"/>
      <c r="HD150" s="215"/>
      <c r="HE150" s="215"/>
      <c r="HF150" s="215"/>
      <c r="HG150" s="215"/>
      <c r="HH150" s="215"/>
      <c r="HI150" s="215"/>
      <c r="HJ150" s="215"/>
      <c r="HK150" s="215"/>
      <c r="HL150" s="215"/>
      <c r="HM150" s="215"/>
      <c r="HN150" s="215"/>
      <c r="HO150" s="215"/>
      <c r="HP150" s="215"/>
      <c r="HQ150" s="215"/>
      <c r="HR150" s="215"/>
      <c r="HS150" s="215"/>
      <c r="HT150" s="215"/>
      <c r="HU150" s="215"/>
      <c r="HV150" s="215"/>
      <c r="HW150" s="215"/>
      <c r="HX150" s="215"/>
      <c r="HY150" s="215"/>
      <c r="HZ150" s="215"/>
      <c r="IA150" s="215"/>
      <c r="IB150" s="215"/>
      <c r="IC150" s="215"/>
      <c r="ID150" s="215"/>
      <c r="IE150" s="215"/>
      <c r="IF150" s="215"/>
      <c r="IG150" s="215"/>
      <c r="IH150" s="215"/>
      <c r="II150" s="215"/>
      <c r="IJ150" s="215"/>
      <c r="IK150" s="215"/>
      <c r="IL150" s="215"/>
      <c r="IM150" s="215"/>
      <c r="IN150" s="215"/>
      <c r="IO150" s="215"/>
      <c r="IP150" s="215"/>
      <c r="IQ150" s="215"/>
      <c r="IR150" s="215"/>
      <c r="IS150" s="215"/>
      <c r="IT150" s="215"/>
      <c r="IU150" s="215"/>
      <c r="IV150" s="215"/>
      <c r="IW150" s="215"/>
      <c r="IX150" s="215"/>
      <c r="IY150" s="215"/>
      <c r="IZ150" s="215"/>
      <c r="JA150" s="215"/>
      <c r="JB150" s="215"/>
      <c r="JC150" s="215"/>
      <c r="JD150" s="215"/>
      <c r="JE150" s="215"/>
      <c r="JF150" s="215"/>
      <c r="JG150" s="215"/>
      <c r="JH150" s="215"/>
      <c r="JI150" s="215"/>
      <c r="JJ150" s="215"/>
      <c r="JK150" s="215"/>
      <c r="JL150" s="215"/>
      <c r="JM150" s="215"/>
      <c r="JN150" s="215"/>
      <c r="JO150" s="215"/>
      <c r="JP150" s="215"/>
      <c r="JQ150" s="215"/>
      <c r="JR150" s="215"/>
      <c r="JS150" s="215"/>
      <c r="JT150" s="215"/>
      <c r="JU150" s="215"/>
      <c r="JV150" s="215"/>
      <c r="JW150" s="215"/>
      <c r="JX150" s="215"/>
      <c r="JY150" s="215"/>
      <c r="JZ150" s="215"/>
      <c r="KA150" s="215"/>
      <c r="KB150" s="215"/>
      <c r="KC150" s="215"/>
      <c r="KD150" s="215"/>
      <c r="KE150" s="215"/>
      <c r="KF150" s="215"/>
      <c r="KG150" s="215"/>
      <c r="KH150" s="215"/>
      <c r="KI150" s="215"/>
      <c r="KJ150" s="215"/>
      <c r="KK150" s="215"/>
      <c r="KL150" s="215"/>
    </row>
  </sheetData>
  <mergeCells count="298">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AB35:AB39"/>
    <mergeCell ref="AE35:AE39"/>
    <mergeCell ref="AF35:AF39"/>
    <mergeCell ref="AG35:AG39"/>
    <mergeCell ref="A15:A19"/>
    <mergeCell ref="C15:C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5:C5"/>
    <mergeCell ref="D5:N5"/>
    <mergeCell ref="A6:C6"/>
    <mergeCell ref="D6:N6"/>
    <mergeCell ref="A7:H7"/>
    <mergeCell ref="I7:N7"/>
    <mergeCell ref="AI7:AN7"/>
    <mergeCell ref="X7:AH7"/>
    <mergeCell ref="A1:C3"/>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H20:H24"/>
    <mergeCell ref="I20:I24"/>
    <mergeCell ref="J20:J24"/>
    <mergeCell ref="A20:A24"/>
    <mergeCell ref="C20:C24"/>
    <mergeCell ref="E20:E24"/>
    <mergeCell ref="N30:N34"/>
    <mergeCell ref="AA30:AA34"/>
    <mergeCell ref="A30:A34"/>
    <mergeCell ref="A25:A29"/>
    <mergeCell ref="C25:C29"/>
    <mergeCell ref="E25:E29"/>
    <mergeCell ref="F25:F29"/>
    <mergeCell ref="G25:G29"/>
    <mergeCell ref="H25:H29"/>
    <mergeCell ref="I25:I29"/>
    <mergeCell ref="J25:J29"/>
    <mergeCell ref="F20:F24"/>
    <mergeCell ref="K20:K24"/>
    <mergeCell ref="G20:G24"/>
    <mergeCell ref="L20:L24"/>
    <mergeCell ref="M20:M24"/>
    <mergeCell ref="N20:N24"/>
    <mergeCell ref="AA20:AA24"/>
    <mergeCell ref="AL40:AL44"/>
    <mergeCell ref="AM40:AM44"/>
    <mergeCell ref="AN40:AN44"/>
    <mergeCell ref="G35:G39"/>
    <mergeCell ref="H35:H39"/>
    <mergeCell ref="I35:I39"/>
    <mergeCell ref="AG30:AG34"/>
    <mergeCell ref="C35:C39"/>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K25:K29"/>
    <mergeCell ref="L25:L29"/>
    <mergeCell ref="M25:M29"/>
    <mergeCell ref="N25:N29"/>
    <mergeCell ref="AA25:AA29"/>
    <mergeCell ref="AB25:AB29"/>
    <mergeCell ref="AE25:AE29"/>
    <mergeCell ref="AF25:AF29"/>
    <mergeCell ref="AN35:AN39"/>
    <mergeCell ref="N35:N39"/>
    <mergeCell ref="AA35:AA39"/>
    <mergeCell ref="AN30:AN34"/>
    <mergeCell ref="AH25:AH29"/>
    <mergeCell ref="AI25:AI29"/>
    <mergeCell ref="AJ25:AJ29"/>
    <mergeCell ref="AK25:AK29"/>
    <mergeCell ref="AL25:AL29"/>
    <mergeCell ref="AM25:AM29"/>
    <mergeCell ref="AN25:AN29"/>
    <mergeCell ref="AG25:AG2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C40:C44"/>
    <mergeCell ref="E40:E44"/>
    <mergeCell ref="F40:F44"/>
    <mergeCell ref="G40:G44"/>
    <mergeCell ref="H40:H44"/>
    <mergeCell ref="I40:I44"/>
    <mergeCell ref="J40:J44"/>
    <mergeCell ref="A45:A49"/>
    <mergeCell ref="C45:C49"/>
    <mergeCell ref="E45:E49"/>
    <mergeCell ref="F45:F49"/>
    <mergeCell ref="G45:G49"/>
    <mergeCell ref="H45:H49"/>
    <mergeCell ref="I45:I49"/>
    <mergeCell ref="J45:J49"/>
    <mergeCell ref="A35:A39"/>
    <mergeCell ref="E35:E39"/>
    <mergeCell ref="F35:F39"/>
    <mergeCell ref="A40:A44"/>
    <mergeCell ref="K45:K49"/>
    <mergeCell ref="L45:L49"/>
    <mergeCell ref="M45:M49"/>
    <mergeCell ref="N45:N49"/>
    <mergeCell ref="AA45:AA49"/>
    <mergeCell ref="AB45:AB49"/>
    <mergeCell ref="AE45:AE49"/>
    <mergeCell ref="AF45:AF49"/>
    <mergeCell ref="AG45:AG4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E55:AE59"/>
    <mergeCell ref="AF55:AF59"/>
    <mergeCell ref="AG55:AG59"/>
    <mergeCell ref="AJ50:AJ54"/>
    <mergeCell ref="AK50:AK54"/>
    <mergeCell ref="AL50:AL54"/>
    <mergeCell ref="AG50:AG54"/>
    <mergeCell ref="AH50:AH54"/>
    <mergeCell ref="AI50:AI54"/>
    <mergeCell ref="B20:B24"/>
    <mergeCell ref="B25:B29"/>
    <mergeCell ref="B30:B34"/>
    <mergeCell ref="B35:B39"/>
    <mergeCell ref="B40:B44"/>
    <mergeCell ref="B45:B49"/>
    <mergeCell ref="B50:B54"/>
    <mergeCell ref="B55:B59"/>
    <mergeCell ref="B8:B9"/>
  </mergeCells>
  <conditionalFormatting sqref="I10">
    <cfRule type="containsText" dxfId="3016" priority="914" operator="containsText" text="Muy Baja">
      <formula>NOT(ISERROR(SEARCH("Muy Baja",I10)))</formula>
    </cfRule>
    <cfRule type="containsText" dxfId="3015" priority="915" operator="containsText" text="Baja">
      <formula>NOT(ISERROR(SEARCH("Baja",I10)))</formula>
    </cfRule>
    <cfRule type="containsText" dxfId="3014" priority="1039" operator="containsText" text="Muy Alta">
      <formula>NOT(ISERROR(SEARCH("Muy Alta",I10)))</formula>
    </cfRule>
    <cfRule type="containsText" dxfId="3013" priority="1040" operator="containsText" text="Alta">
      <formula>NOT(ISERROR(SEARCH("Alta",I10)))</formula>
    </cfRule>
    <cfRule type="containsText" dxfId="3012" priority="1041" operator="containsText" text="Media">
      <formula>NOT(ISERROR(SEARCH("Media",I10)))</formula>
    </cfRule>
    <cfRule type="containsText" dxfId="3011" priority="1042" operator="containsText" text="Media">
      <formula>NOT(ISERROR(SEARCH("Media",I10)))</formula>
    </cfRule>
    <cfRule type="containsText" dxfId="3010" priority="1043" operator="containsText" text="Media">
      <formula>NOT(ISERROR(SEARCH("Media",I10)))</formula>
    </cfRule>
    <cfRule type="containsText" dxfId="3009" priority="1046" operator="containsText" text="Muy Baja">
      <formula>NOT(ISERROR(SEARCH("Muy Baja",I10)))</formula>
    </cfRule>
    <cfRule type="containsText" dxfId="3008" priority="1047" operator="containsText" text="Baja">
      <formula>NOT(ISERROR(SEARCH("Baja",I10)))</formula>
    </cfRule>
    <cfRule type="containsText" dxfId="3007" priority="1048" operator="containsText" text="Muy Baja">
      <formula>NOT(ISERROR(SEARCH("Muy Baja",I10)))</formula>
    </cfRule>
    <cfRule type="containsText" dxfId="3006" priority="1049" operator="containsText" text="Muy Baja">
      <formula>NOT(ISERROR(SEARCH("Muy Baja",I10)))</formula>
    </cfRule>
    <cfRule type="containsText" dxfId="3005" priority="1050" operator="containsText" text="Muy Baja">
      <formula>NOT(ISERROR(SEARCH("Muy Baja",I10)))</formula>
    </cfRule>
    <cfRule type="containsText" dxfId="3004" priority="1051" operator="containsText" text="Muy Baja'Tabla probabilidad'!">
      <formula>NOT(ISERROR(SEARCH("Muy Baja'Tabla probabilidad'!",I10)))</formula>
    </cfRule>
    <cfRule type="containsText" dxfId="3003" priority="1052" operator="containsText" text="Muy bajo">
      <formula>NOT(ISERROR(SEARCH("Muy bajo",I10)))</formula>
    </cfRule>
    <cfRule type="containsText" dxfId="3002" priority="1061" operator="containsText" text="Alta">
      <formula>NOT(ISERROR(SEARCH("Alta",I10)))</formula>
    </cfRule>
    <cfRule type="containsText" dxfId="3001" priority="1062" operator="containsText" text="Media">
      <formula>NOT(ISERROR(SEARCH("Media",I10)))</formula>
    </cfRule>
    <cfRule type="containsText" dxfId="3000" priority="1063" operator="containsText" text="Baja">
      <formula>NOT(ISERROR(SEARCH("Baja",I10)))</formula>
    </cfRule>
    <cfRule type="containsText" dxfId="2999" priority="1064" operator="containsText" text="Muy baja">
      <formula>NOT(ISERROR(SEARCH("Muy baja",I10)))</formula>
    </cfRule>
    <cfRule type="cellIs" dxfId="2998" priority="1067" operator="between">
      <formula>1</formula>
      <formula>2</formula>
    </cfRule>
    <cfRule type="cellIs" dxfId="2997" priority="1068" operator="between">
      <formula>0</formula>
      <formula>2</formula>
    </cfRule>
  </conditionalFormatting>
  <conditionalFormatting sqref="I10">
    <cfRule type="containsText" dxfId="2996" priority="917" operator="containsText" text="Muy Alta">
      <formula>NOT(ISERROR(SEARCH("Muy Alta",I10)))</formula>
    </cfRule>
  </conditionalFormatting>
  <conditionalFormatting sqref="L10 L15 L20 L25:L28 L30 L35 L40 L45 L50 L55">
    <cfRule type="containsText" dxfId="2995" priority="908" operator="containsText" text="Catastrófico">
      <formula>NOT(ISERROR(SEARCH("Catastrófico",L10)))</formula>
    </cfRule>
    <cfRule type="containsText" dxfId="2994" priority="909" operator="containsText" text="Mayor">
      <formula>NOT(ISERROR(SEARCH("Mayor",L10)))</formula>
    </cfRule>
    <cfRule type="containsText" dxfId="2993" priority="910" operator="containsText" text="Alta">
      <formula>NOT(ISERROR(SEARCH("Alta",L10)))</formula>
    </cfRule>
    <cfRule type="containsText" dxfId="2992" priority="911" operator="containsText" text="Moderado">
      <formula>NOT(ISERROR(SEARCH("Moderado",L10)))</formula>
    </cfRule>
    <cfRule type="containsText" dxfId="2991" priority="912" operator="containsText" text="Menor">
      <formula>NOT(ISERROR(SEARCH("Menor",L10)))</formula>
    </cfRule>
    <cfRule type="containsText" dxfId="2990" priority="913" operator="containsText" text="Leve">
      <formula>NOT(ISERROR(SEARCH("Leve",L10)))</formula>
    </cfRule>
  </conditionalFormatting>
  <conditionalFormatting sqref="N10 N15 N20 N25:N28">
    <cfRule type="containsText" dxfId="2989" priority="903" operator="containsText" text="Extremo">
      <formula>NOT(ISERROR(SEARCH("Extremo",N10)))</formula>
    </cfRule>
    <cfRule type="containsText" dxfId="2988" priority="904" operator="containsText" text="Alto">
      <formula>NOT(ISERROR(SEARCH("Alto",N10)))</formula>
    </cfRule>
    <cfRule type="containsText" dxfId="2987" priority="905" operator="containsText" text="Bajo">
      <formula>NOT(ISERROR(SEARCH("Bajo",N10)))</formula>
    </cfRule>
    <cfRule type="containsText" dxfId="2986" priority="906" operator="containsText" text="Moderado">
      <formula>NOT(ISERROR(SEARCH("Moderado",N10)))</formula>
    </cfRule>
    <cfRule type="containsText" dxfId="2985" priority="907" operator="containsText" text="Extremo">
      <formula>NOT(ISERROR(SEARCH("Extremo",N10)))</formula>
    </cfRule>
  </conditionalFormatting>
  <conditionalFormatting sqref="M10 M15 M20 M25:M28 M30 M35 M40 M45 M50 M55">
    <cfRule type="containsText" dxfId="2984" priority="897" operator="containsText" text="Catastrófico">
      <formula>NOT(ISERROR(SEARCH("Catastrófico",M10)))</formula>
    </cfRule>
    <cfRule type="containsText" dxfId="2983" priority="898" operator="containsText" text="Mayor">
      <formula>NOT(ISERROR(SEARCH("Mayor",M10)))</formula>
    </cfRule>
    <cfRule type="containsText" dxfId="2982" priority="899" operator="containsText" text="Alta">
      <formula>NOT(ISERROR(SEARCH("Alta",M10)))</formula>
    </cfRule>
    <cfRule type="containsText" dxfId="2981" priority="900" operator="containsText" text="Moderado">
      <formula>NOT(ISERROR(SEARCH("Moderado",M10)))</formula>
    </cfRule>
    <cfRule type="containsText" dxfId="2980" priority="901" operator="containsText" text="Menor">
      <formula>NOT(ISERROR(SEARCH("Menor",M10)))</formula>
    </cfRule>
    <cfRule type="containsText" dxfId="2979" priority="902" operator="containsText" text="Leve">
      <formula>NOT(ISERROR(SEARCH("Leve",M10)))</formula>
    </cfRule>
  </conditionalFormatting>
  <conditionalFormatting sqref="Y10:Y12 Y14">
    <cfRule type="containsText" dxfId="2978" priority="831" operator="containsText" text="Muy Alta">
      <formula>NOT(ISERROR(SEARCH("Muy Alta",Y10)))</formula>
    </cfRule>
    <cfRule type="containsText" dxfId="2977" priority="832" operator="containsText" text="Alta">
      <formula>NOT(ISERROR(SEARCH("Alta",Y10)))</formula>
    </cfRule>
    <cfRule type="containsText" dxfId="2976" priority="833" operator="containsText" text="Media">
      <formula>NOT(ISERROR(SEARCH("Media",Y10)))</formula>
    </cfRule>
    <cfRule type="containsText" dxfId="2975" priority="834" operator="containsText" text="Muy Baja">
      <formula>NOT(ISERROR(SEARCH("Muy Baja",Y10)))</formula>
    </cfRule>
    <cfRule type="containsText" dxfId="2974" priority="835" operator="containsText" text="Baja">
      <formula>NOT(ISERROR(SEARCH("Baja",Y10)))</formula>
    </cfRule>
    <cfRule type="containsText" dxfId="2973" priority="836" operator="containsText" text="Muy Baja">
      <formula>NOT(ISERROR(SEARCH("Muy Baja",Y10)))</formula>
    </cfRule>
  </conditionalFormatting>
  <conditionalFormatting sqref="AC10:AC14">
    <cfRule type="containsText" dxfId="2972" priority="826" operator="containsText" text="Catastrófico">
      <formula>NOT(ISERROR(SEARCH("Catastrófico",AC10)))</formula>
    </cfRule>
    <cfRule type="containsText" dxfId="2971" priority="827" operator="containsText" text="Mayor">
      <formula>NOT(ISERROR(SEARCH("Mayor",AC10)))</formula>
    </cfRule>
    <cfRule type="containsText" dxfId="2970" priority="828" operator="containsText" text="Moderado">
      <formula>NOT(ISERROR(SEARCH("Moderado",AC10)))</formula>
    </cfRule>
    <cfRule type="containsText" dxfId="2969" priority="829" operator="containsText" text="Menor">
      <formula>NOT(ISERROR(SEARCH("Menor",AC10)))</formula>
    </cfRule>
    <cfRule type="containsText" dxfId="2968" priority="830" operator="containsText" text="Leve">
      <formula>NOT(ISERROR(SEARCH("Leve",AC10)))</formula>
    </cfRule>
  </conditionalFormatting>
  <conditionalFormatting sqref="AG10">
    <cfRule type="containsText" dxfId="2967" priority="817" operator="containsText" text="Extremo">
      <formula>NOT(ISERROR(SEARCH("Extremo",AG10)))</formula>
    </cfRule>
    <cfRule type="containsText" dxfId="2966" priority="818" operator="containsText" text="Alto">
      <formula>NOT(ISERROR(SEARCH("Alto",AG10)))</formula>
    </cfRule>
    <cfRule type="containsText" dxfId="2965" priority="819" operator="containsText" text="Moderado">
      <formula>NOT(ISERROR(SEARCH("Moderado",AG10)))</formula>
    </cfRule>
    <cfRule type="containsText" dxfId="2964" priority="820" operator="containsText" text="Menor">
      <formula>NOT(ISERROR(SEARCH("Menor",AG10)))</formula>
    </cfRule>
    <cfRule type="containsText" dxfId="2963" priority="821" operator="containsText" text="Bajo">
      <formula>NOT(ISERROR(SEARCH("Bajo",AG10)))</formula>
    </cfRule>
    <cfRule type="containsText" dxfId="2962" priority="822" operator="containsText" text="Moderado">
      <formula>NOT(ISERROR(SEARCH("Moderado",AG10)))</formula>
    </cfRule>
    <cfRule type="containsText" dxfId="2961" priority="823" operator="containsText" text="Extremo">
      <formula>NOT(ISERROR(SEARCH("Extremo",AG10)))</formula>
    </cfRule>
    <cfRule type="containsText" dxfId="2960" priority="824" operator="containsText" text="Baja">
      <formula>NOT(ISERROR(SEARCH("Baja",AG10)))</formula>
    </cfRule>
    <cfRule type="containsText" dxfId="2959" priority="825" operator="containsText" text="Alto">
      <formula>NOT(ISERROR(SEARCH("Alto",AG10)))</formula>
    </cfRule>
  </conditionalFormatting>
  <conditionalFormatting sqref="AA10:AA59">
    <cfRule type="containsText" dxfId="2958" priority="217" operator="containsText" text="Muy Baja">
      <formula>NOT(ISERROR(SEARCH("Muy Baja",AA10)))</formula>
    </cfRule>
    <cfRule type="containsText" dxfId="2957" priority="806" operator="containsText" text="Muy Alta">
      <formula>NOT(ISERROR(SEARCH("Muy Alta",AA10)))</formula>
    </cfRule>
    <cfRule type="containsText" dxfId="2956" priority="807" operator="containsText" text="Alta">
      <formula>NOT(ISERROR(SEARCH("Alta",AA10)))</formula>
    </cfRule>
    <cfRule type="containsText" dxfId="2955" priority="808" operator="containsText" text="Media">
      <formula>NOT(ISERROR(SEARCH("Media",AA10)))</formula>
    </cfRule>
    <cfRule type="containsText" dxfId="2954" priority="809" operator="containsText" text="Baja">
      <formula>NOT(ISERROR(SEARCH("Baja",AA10)))</formula>
    </cfRule>
    <cfRule type="containsText" dxfId="2953" priority="810" operator="containsText" text="Muy Baja">
      <formula>NOT(ISERROR(SEARCH("Muy Baja",AA10)))</formula>
    </cfRule>
  </conditionalFormatting>
  <conditionalFormatting sqref="AE10:AE14">
    <cfRule type="containsText" dxfId="2952" priority="801" operator="containsText" text="Catastrófico">
      <formula>NOT(ISERROR(SEARCH("Catastrófico",AE10)))</formula>
    </cfRule>
    <cfRule type="containsText" dxfId="2951" priority="802" operator="containsText" text="Moderado">
      <formula>NOT(ISERROR(SEARCH("Moderado",AE10)))</formula>
    </cfRule>
    <cfRule type="containsText" dxfId="2950" priority="803" operator="containsText" text="Menor">
      <formula>NOT(ISERROR(SEARCH("Menor",AE10)))</formula>
    </cfRule>
    <cfRule type="containsText" dxfId="2949" priority="804" operator="containsText" text="Leve">
      <formula>NOT(ISERROR(SEARCH("Leve",AE10)))</formula>
    </cfRule>
    <cfRule type="containsText" dxfId="2948" priority="805" operator="containsText" text="Mayor">
      <formula>NOT(ISERROR(SEARCH("Mayor",AE10)))</formula>
    </cfRule>
  </conditionalFormatting>
  <conditionalFormatting sqref="I15 I20 I25:I28">
    <cfRule type="containsText" dxfId="2947" priority="778" operator="containsText" text="Muy Baja">
      <formula>NOT(ISERROR(SEARCH("Muy Baja",I15)))</formula>
    </cfRule>
    <cfRule type="containsText" dxfId="2946" priority="779" operator="containsText" text="Baja">
      <formula>NOT(ISERROR(SEARCH("Baja",I15)))</formula>
    </cfRule>
    <cfRule type="containsText" dxfId="2945" priority="781" operator="containsText" text="Muy Alta">
      <formula>NOT(ISERROR(SEARCH("Muy Alta",I15)))</formula>
    </cfRule>
    <cfRule type="containsText" dxfId="2944" priority="782" operator="containsText" text="Alta">
      <formula>NOT(ISERROR(SEARCH("Alta",I15)))</formula>
    </cfRule>
    <cfRule type="containsText" dxfId="2943" priority="783" operator="containsText" text="Media">
      <formula>NOT(ISERROR(SEARCH("Media",I15)))</formula>
    </cfRule>
    <cfRule type="containsText" dxfId="2942" priority="784" operator="containsText" text="Media">
      <formula>NOT(ISERROR(SEARCH("Media",I15)))</formula>
    </cfRule>
    <cfRule type="containsText" dxfId="2941" priority="785" operator="containsText" text="Media">
      <formula>NOT(ISERROR(SEARCH("Media",I15)))</formula>
    </cfRule>
    <cfRule type="containsText" dxfId="2940" priority="786" operator="containsText" text="Muy Baja">
      <formula>NOT(ISERROR(SEARCH("Muy Baja",I15)))</formula>
    </cfRule>
    <cfRule type="containsText" dxfId="2939" priority="787" operator="containsText" text="Baja">
      <formula>NOT(ISERROR(SEARCH("Baja",I15)))</formula>
    </cfRule>
    <cfRule type="containsText" dxfId="2938" priority="788" operator="containsText" text="Muy Baja">
      <formula>NOT(ISERROR(SEARCH("Muy Baja",I15)))</formula>
    </cfRule>
    <cfRule type="containsText" dxfId="2937" priority="789" operator="containsText" text="Muy Baja">
      <formula>NOT(ISERROR(SEARCH("Muy Baja",I15)))</formula>
    </cfRule>
    <cfRule type="containsText" dxfId="2936" priority="790" operator="containsText" text="Muy Baja">
      <formula>NOT(ISERROR(SEARCH("Muy Baja",I15)))</formula>
    </cfRule>
    <cfRule type="containsText" dxfId="2935" priority="791" operator="containsText" text="Muy Baja'Tabla probabilidad'!">
      <formula>NOT(ISERROR(SEARCH("Muy Baja'Tabla probabilidad'!",I15)))</formula>
    </cfRule>
    <cfRule type="containsText" dxfId="2934" priority="792" operator="containsText" text="Muy bajo">
      <formula>NOT(ISERROR(SEARCH("Muy bajo",I15)))</formula>
    </cfRule>
    <cfRule type="containsText" dxfId="2933" priority="793" operator="containsText" text="Alta">
      <formula>NOT(ISERROR(SEARCH("Alta",I15)))</formula>
    </cfRule>
    <cfRule type="containsText" dxfId="2932" priority="794" operator="containsText" text="Media">
      <formula>NOT(ISERROR(SEARCH("Media",I15)))</formula>
    </cfRule>
    <cfRule type="containsText" dxfId="2931" priority="795" operator="containsText" text="Baja">
      <formula>NOT(ISERROR(SEARCH("Baja",I15)))</formula>
    </cfRule>
    <cfRule type="containsText" dxfId="2930" priority="796" operator="containsText" text="Muy baja">
      <formula>NOT(ISERROR(SEARCH("Muy baja",I15)))</formula>
    </cfRule>
    <cfRule type="cellIs" dxfId="2929" priority="799" operator="between">
      <formula>1</formula>
      <formula>2</formula>
    </cfRule>
    <cfRule type="cellIs" dxfId="2928" priority="800" operator="between">
      <formula>0</formula>
      <formula>2</formula>
    </cfRule>
  </conditionalFormatting>
  <conditionalFormatting sqref="I15 I20 I25:I28">
    <cfRule type="containsText" dxfId="2927" priority="780" operator="containsText" text="Muy Alta">
      <formula>NOT(ISERROR(SEARCH("Muy Alta",I15)))</formula>
    </cfRule>
  </conditionalFormatting>
  <conditionalFormatting sqref="Y15:Y19">
    <cfRule type="containsText" dxfId="2926" priority="772" operator="containsText" text="Muy Alta">
      <formula>NOT(ISERROR(SEARCH("Muy Alta",Y15)))</formula>
    </cfRule>
    <cfRule type="containsText" dxfId="2925" priority="773" operator="containsText" text="Alta">
      <formula>NOT(ISERROR(SEARCH("Alta",Y15)))</formula>
    </cfRule>
    <cfRule type="containsText" dxfId="2924" priority="774" operator="containsText" text="Media">
      <formula>NOT(ISERROR(SEARCH("Media",Y15)))</formula>
    </cfRule>
    <cfRule type="containsText" dxfId="2923" priority="775" operator="containsText" text="Muy Baja">
      <formula>NOT(ISERROR(SEARCH("Muy Baja",Y15)))</formula>
    </cfRule>
    <cfRule type="containsText" dxfId="2922" priority="776" operator="containsText" text="Baja">
      <formula>NOT(ISERROR(SEARCH("Baja",Y15)))</formula>
    </cfRule>
    <cfRule type="containsText" dxfId="2921" priority="777" operator="containsText" text="Muy Baja">
      <formula>NOT(ISERROR(SEARCH("Muy Baja",Y15)))</formula>
    </cfRule>
  </conditionalFormatting>
  <conditionalFormatting sqref="AC15:AC19">
    <cfRule type="containsText" dxfId="2920" priority="767" operator="containsText" text="Catastrófico">
      <formula>NOT(ISERROR(SEARCH("Catastrófico",AC15)))</formula>
    </cfRule>
    <cfRule type="containsText" dxfId="2919" priority="768" operator="containsText" text="Mayor">
      <formula>NOT(ISERROR(SEARCH("Mayor",AC15)))</formula>
    </cfRule>
    <cfRule type="containsText" dxfId="2918" priority="769" operator="containsText" text="Moderado">
      <formula>NOT(ISERROR(SEARCH("Moderado",AC15)))</formula>
    </cfRule>
    <cfRule type="containsText" dxfId="2917" priority="770" operator="containsText" text="Menor">
      <formula>NOT(ISERROR(SEARCH("Menor",AC15)))</formula>
    </cfRule>
    <cfRule type="containsText" dxfId="2916" priority="771" operator="containsText" text="Leve">
      <formula>NOT(ISERROR(SEARCH("Leve",AC15)))</formula>
    </cfRule>
  </conditionalFormatting>
  <conditionalFormatting sqref="AG15">
    <cfRule type="containsText" dxfId="2915" priority="758" operator="containsText" text="Extremo">
      <formula>NOT(ISERROR(SEARCH("Extremo",AG15)))</formula>
    </cfRule>
    <cfRule type="containsText" dxfId="2914" priority="759" operator="containsText" text="Alto">
      <formula>NOT(ISERROR(SEARCH("Alto",AG15)))</formula>
    </cfRule>
    <cfRule type="containsText" dxfId="2913" priority="760" operator="containsText" text="Moderado">
      <formula>NOT(ISERROR(SEARCH("Moderado",AG15)))</formula>
    </cfRule>
    <cfRule type="containsText" dxfId="2912" priority="761" operator="containsText" text="Menor">
      <formula>NOT(ISERROR(SEARCH("Menor",AG15)))</formula>
    </cfRule>
    <cfRule type="containsText" dxfId="2911" priority="762" operator="containsText" text="Bajo">
      <formula>NOT(ISERROR(SEARCH("Bajo",AG15)))</formula>
    </cfRule>
    <cfRule type="containsText" dxfId="2910" priority="763" operator="containsText" text="Moderado">
      <formula>NOT(ISERROR(SEARCH("Moderado",AG15)))</formula>
    </cfRule>
    <cfRule type="containsText" dxfId="2909" priority="764" operator="containsText" text="Extremo">
      <formula>NOT(ISERROR(SEARCH("Extremo",AG15)))</formula>
    </cfRule>
    <cfRule type="containsText" dxfId="2908" priority="765" operator="containsText" text="Baja">
      <formula>NOT(ISERROR(SEARCH("Baja",AG15)))</formula>
    </cfRule>
    <cfRule type="containsText" dxfId="2907" priority="766" operator="containsText" text="Alto">
      <formula>NOT(ISERROR(SEARCH("Alto",AG15)))</formula>
    </cfRule>
  </conditionalFormatting>
  <conditionalFormatting sqref="AE15:AE19">
    <cfRule type="containsText" dxfId="2906" priority="748" operator="containsText" text="Catastrófico">
      <formula>NOT(ISERROR(SEARCH("Catastrófico",AE15)))</formula>
    </cfRule>
    <cfRule type="containsText" dxfId="2905" priority="749" operator="containsText" text="Moderado">
      <formula>NOT(ISERROR(SEARCH("Moderado",AE15)))</formula>
    </cfRule>
    <cfRule type="containsText" dxfId="2904" priority="750" operator="containsText" text="Menor">
      <formula>NOT(ISERROR(SEARCH("Menor",AE15)))</formula>
    </cfRule>
    <cfRule type="containsText" dxfId="2903" priority="751" operator="containsText" text="Leve">
      <formula>NOT(ISERROR(SEARCH("Leve",AE15)))</formula>
    </cfRule>
    <cfRule type="containsText" dxfId="2902" priority="752" operator="containsText" text="Mayor">
      <formula>NOT(ISERROR(SEARCH("Mayor",AE15)))</formula>
    </cfRule>
  </conditionalFormatting>
  <conditionalFormatting sqref="Y20:Y24">
    <cfRule type="containsText" dxfId="2901" priority="742" operator="containsText" text="Muy Alta">
      <formula>NOT(ISERROR(SEARCH("Muy Alta",Y20)))</formula>
    </cfRule>
    <cfRule type="containsText" dxfId="2900" priority="743" operator="containsText" text="Alta">
      <formula>NOT(ISERROR(SEARCH("Alta",Y20)))</formula>
    </cfRule>
    <cfRule type="containsText" dxfId="2899" priority="744" operator="containsText" text="Media">
      <formula>NOT(ISERROR(SEARCH("Media",Y20)))</formula>
    </cfRule>
    <cfRule type="containsText" dxfId="2898" priority="745" operator="containsText" text="Muy Baja">
      <formula>NOT(ISERROR(SEARCH("Muy Baja",Y20)))</formula>
    </cfRule>
    <cfRule type="containsText" dxfId="2897" priority="746" operator="containsText" text="Baja">
      <formula>NOT(ISERROR(SEARCH("Baja",Y20)))</formula>
    </cfRule>
    <cfRule type="containsText" dxfId="2896" priority="747" operator="containsText" text="Muy Baja">
      <formula>NOT(ISERROR(SEARCH("Muy Baja",Y20)))</formula>
    </cfRule>
  </conditionalFormatting>
  <conditionalFormatting sqref="AC20:AC24">
    <cfRule type="containsText" dxfId="2895" priority="737" operator="containsText" text="Catastrófico">
      <formula>NOT(ISERROR(SEARCH("Catastrófico",AC20)))</formula>
    </cfRule>
    <cfRule type="containsText" dxfId="2894" priority="738" operator="containsText" text="Mayor">
      <formula>NOT(ISERROR(SEARCH("Mayor",AC20)))</formula>
    </cfRule>
    <cfRule type="containsText" dxfId="2893" priority="739" operator="containsText" text="Moderado">
      <formula>NOT(ISERROR(SEARCH("Moderado",AC20)))</formula>
    </cfRule>
    <cfRule type="containsText" dxfId="2892" priority="740" operator="containsText" text="Menor">
      <formula>NOT(ISERROR(SEARCH("Menor",AC20)))</formula>
    </cfRule>
    <cfRule type="containsText" dxfId="2891" priority="741" operator="containsText" text="Leve">
      <formula>NOT(ISERROR(SEARCH("Leve",AC20)))</formula>
    </cfRule>
  </conditionalFormatting>
  <conditionalFormatting sqref="AG20">
    <cfRule type="containsText" dxfId="2890" priority="728" operator="containsText" text="Extremo">
      <formula>NOT(ISERROR(SEARCH("Extremo",AG20)))</formula>
    </cfRule>
    <cfRule type="containsText" dxfId="2889" priority="729" operator="containsText" text="Alto">
      <formula>NOT(ISERROR(SEARCH("Alto",AG20)))</formula>
    </cfRule>
    <cfRule type="containsText" dxfId="2888" priority="730" operator="containsText" text="Moderado">
      <formula>NOT(ISERROR(SEARCH("Moderado",AG20)))</formula>
    </cfRule>
    <cfRule type="containsText" dxfId="2887" priority="731" operator="containsText" text="Menor">
      <formula>NOT(ISERROR(SEARCH("Menor",AG20)))</formula>
    </cfRule>
    <cfRule type="containsText" dxfId="2886" priority="732" operator="containsText" text="Bajo">
      <formula>NOT(ISERROR(SEARCH("Bajo",AG20)))</formula>
    </cfRule>
    <cfRule type="containsText" dxfId="2885" priority="733" operator="containsText" text="Moderado">
      <formula>NOT(ISERROR(SEARCH("Moderado",AG20)))</formula>
    </cfRule>
    <cfRule type="containsText" dxfId="2884" priority="734" operator="containsText" text="Extremo">
      <formula>NOT(ISERROR(SEARCH("Extremo",AG20)))</formula>
    </cfRule>
    <cfRule type="containsText" dxfId="2883" priority="735" operator="containsText" text="Baja">
      <formula>NOT(ISERROR(SEARCH("Baja",AG20)))</formula>
    </cfRule>
    <cfRule type="containsText" dxfId="2882" priority="736" operator="containsText" text="Alto">
      <formula>NOT(ISERROR(SEARCH("Alto",AG20)))</formula>
    </cfRule>
  </conditionalFormatting>
  <conditionalFormatting sqref="AE20:AE24">
    <cfRule type="containsText" dxfId="2881" priority="718" operator="containsText" text="Catastrófico">
      <formula>NOT(ISERROR(SEARCH("Catastrófico",AE20)))</formula>
    </cfRule>
    <cfRule type="containsText" dxfId="2880" priority="719" operator="containsText" text="Moderado">
      <formula>NOT(ISERROR(SEARCH("Moderado",AE20)))</formula>
    </cfRule>
    <cfRule type="containsText" dxfId="2879" priority="720" operator="containsText" text="Menor">
      <formula>NOT(ISERROR(SEARCH("Menor",AE20)))</formula>
    </cfRule>
    <cfRule type="containsText" dxfId="2878" priority="721" operator="containsText" text="Leve">
      <formula>NOT(ISERROR(SEARCH("Leve",AE20)))</formula>
    </cfRule>
    <cfRule type="containsText" dxfId="2877" priority="722" operator="containsText" text="Mayor">
      <formula>NOT(ISERROR(SEARCH("Mayor",AE20)))</formula>
    </cfRule>
  </conditionalFormatting>
  <conditionalFormatting sqref="Y25 Y29">
    <cfRule type="containsText" dxfId="2876" priority="682" operator="containsText" text="Muy Alta">
      <formula>NOT(ISERROR(SEARCH("Muy Alta",Y25)))</formula>
    </cfRule>
    <cfRule type="containsText" dxfId="2875" priority="683" operator="containsText" text="Alta">
      <formula>NOT(ISERROR(SEARCH("Alta",Y25)))</formula>
    </cfRule>
    <cfRule type="containsText" dxfId="2874" priority="684" operator="containsText" text="Media">
      <formula>NOT(ISERROR(SEARCH("Media",Y25)))</formula>
    </cfRule>
    <cfRule type="containsText" dxfId="2873" priority="685" operator="containsText" text="Muy Baja">
      <formula>NOT(ISERROR(SEARCH("Muy Baja",Y25)))</formula>
    </cfRule>
    <cfRule type="containsText" dxfId="2872" priority="686" operator="containsText" text="Baja">
      <formula>NOT(ISERROR(SEARCH("Baja",Y25)))</formula>
    </cfRule>
    <cfRule type="containsText" dxfId="2871" priority="687" operator="containsText" text="Muy Baja">
      <formula>NOT(ISERROR(SEARCH("Muy Baja",Y25)))</formula>
    </cfRule>
  </conditionalFormatting>
  <conditionalFormatting sqref="AC25:AC29">
    <cfRule type="containsText" dxfId="2870" priority="677" operator="containsText" text="Catastrófico">
      <formula>NOT(ISERROR(SEARCH("Catastrófico",AC25)))</formula>
    </cfRule>
    <cfRule type="containsText" dxfId="2869" priority="678" operator="containsText" text="Mayor">
      <formula>NOT(ISERROR(SEARCH("Mayor",AC25)))</formula>
    </cfRule>
    <cfRule type="containsText" dxfId="2868" priority="679" operator="containsText" text="Moderado">
      <formula>NOT(ISERROR(SEARCH("Moderado",AC25)))</formula>
    </cfRule>
    <cfRule type="containsText" dxfId="2867" priority="680" operator="containsText" text="Menor">
      <formula>NOT(ISERROR(SEARCH("Menor",AC25)))</formula>
    </cfRule>
    <cfRule type="containsText" dxfId="2866" priority="681" operator="containsText" text="Leve">
      <formula>NOT(ISERROR(SEARCH("Leve",AC25)))</formula>
    </cfRule>
  </conditionalFormatting>
  <conditionalFormatting sqref="AG25:AG28">
    <cfRule type="containsText" dxfId="2865" priority="668" operator="containsText" text="Extremo">
      <formula>NOT(ISERROR(SEARCH("Extremo",AG25)))</formula>
    </cfRule>
    <cfRule type="containsText" dxfId="2864" priority="669" operator="containsText" text="Alto">
      <formula>NOT(ISERROR(SEARCH("Alto",AG25)))</formula>
    </cfRule>
    <cfRule type="containsText" dxfId="2863" priority="670" operator="containsText" text="Moderado">
      <formula>NOT(ISERROR(SEARCH("Moderado",AG25)))</formula>
    </cfRule>
    <cfRule type="containsText" dxfId="2862" priority="671" operator="containsText" text="Menor">
      <formula>NOT(ISERROR(SEARCH("Menor",AG25)))</formula>
    </cfRule>
    <cfRule type="containsText" dxfId="2861" priority="672" operator="containsText" text="Bajo">
      <formula>NOT(ISERROR(SEARCH("Bajo",AG25)))</formula>
    </cfRule>
    <cfRule type="containsText" dxfId="2860" priority="673" operator="containsText" text="Moderado">
      <formula>NOT(ISERROR(SEARCH("Moderado",AG25)))</formula>
    </cfRule>
    <cfRule type="containsText" dxfId="2859" priority="674" operator="containsText" text="Extremo">
      <formula>NOT(ISERROR(SEARCH("Extremo",AG25)))</formula>
    </cfRule>
    <cfRule type="containsText" dxfId="2858" priority="675" operator="containsText" text="Baja">
      <formula>NOT(ISERROR(SEARCH("Baja",AG25)))</formula>
    </cfRule>
    <cfRule type="containsText" dxfId="2857" priority="676" operator="containsText" text="Alto">
      <formula>NOT(ISERROR(SEARCH("Alto",AG25)))</formula>
    </cfRule>
  </conditionalFormatting>
  <conditionalFormatting sqref="AE25:AE29">
    <cfRule type="containsText" dxfId="2856" priority="658" operator="containsText" text="Catastrófico">
      <formula>NOT(ISERROR(SEARCH("Catastrófico",AE25)))</formula>
    </cfRule>
    <cfRule type="containsText" dxfId="2855" priority="659" operator="containsText" text="Moderado">
      <formula>NOT(ISERROR(SEARCH("Moderado",AE25)))</formula>
    </cfRule>
    <cfRule type="containsText" dxfId="2854" priority="660" operator="containsText" text="Menor">
      <formula>NOT(ISERROR(SEARCH("Menor",AE25)))</formula>
    </cfRule>
    <cfRule type="containsText" dxfId="2853" priority="661" operator="containsText" text="Leve">
      <formula>NOT(ISERROR(SEARCH("Leve",AE25)))</formula>
    </cfRule>
    <cfRule type="containsText" dxfId="2852" priority="662" operator="containsText" text="Mayor">
      <formula>NOT(ISERROR(SEARCH("Mayor",AE25)))</formula>
    </cfRule>
  </conditionalFormatting>
  <conditionalFormatting sqref="N30 N35">
    <cfRule type="containsText" dxfId="2851" priority="647" operator="containsText" text="Extremo">
      <formula>NOT(ISERROR(SEARCH("Extremo",N30)))</formula>
    </cfRule>
    <cfRule type="containsText" dxfId="2850" priority="648" operator="containsText" text="Alto">
      <formula>NOT(ISERROR(SEARCH("Alto",N30)))</formula>
    </cfRule>
    <cfRule type="containsText" dxfId="2849" priority="649" operator="containsText" text="Bajo">
      <formula>NOT(ISERROR(SEARCH("Bajo",N30)))</formula>
    </cfRule>
    <cfRule type="containsText" dxfId="2848" priority="650" operator="containsText" text="Moderado">
      <formula>NOT(ISERROR(SEARCH("Moderado",N30)))</formula>
    </cfRule>
    <cfRule type="containsText" dxfId="2847" priority="651" operator="containsText" text="Extremo">
      <formula>NOT(ISERROR(SEARCH("Extremo",N30)))</formula>
    </cfRule>
  </conditionalFormatting>
  <conditionalFormatting sqref="I30 I35 I40">
    <cfRule type="containsText" dxfId="2846" priority="618" operator="containsText" text="Muy Baja">
      <formula>NOT(ISERROR(SEARCH("Muy Baja",I30)))</formula>
    </cfRule>
    <cfRule type="containsText" dxfId="2845" priority="619" operator="containsText" text="Baja">
      <formula>NOT(ISERROR(SEARCH("Baja",I30)))</formula>
    </cfRule>
    <cfRule type="containsText" dxfId="2844" priority="621" operator="containsText" text="Muy Alta">
      <formula>NOT(ISERROR(SEARCH("Muy Alta",I30)))</formula>
    </cfRule>
    <cfRule type="containsText" dxfId="2843" priority="622" operator="containsText" text="Alta">
      <formula>NOT(ISERROR(SEARCH("Alta",I30)))</formula>
    </cfRule>
    <cfRule type="containsText" dxfId="2842" priority="623" operator="containsText" text="Media">
      <formula>NOT(ISERROR(SEARCH("Media",I30)))</formula>
    </cfRule>
    <cfRule type="containsText" dxfId="2841" priority="624" operator="containsText" text="Media">
      <formula>NOT(ISERROR(SEARCH("Media",I30)))</formula>
    </cfRule>
    <cfRule type="containsText" dxfId="2840" priority="625" operator="containsText" text="Media">
      <formula>NOT(ISERROR(SEARCH("Media",I30)))</formula>
    </cfRule>
    <cfRule type="containsText" dxfId="2839" priority="626" operator="containsText" text="Muy Baja">
      <formula>NOT(ISERROR(SEARCH("Muy Baja",I30)))</formula>
    </cfRule>
    <cfRule type="containsText" dxfId="2838" priority="627" operator="containsText" text="Baja">
      <formula>NOT(ISERROR(SEARCH("Baja",I30)))</formula>
    </cfRule>
    <cfRule type="containsText" dxfId="2837" priority="628" operator="containsText" text="Muy Baja">
      <formula>NOT(ISERROR(SEARCH("Muy Baja",I30)))</formula>
    </cfRule>
    <cfRule type="containsText" dxfId="2836" priority="629" operator="containsText" text="Muy Baja">
      <formula>NOT(ISERROR(SEARCH("Muy Baja",I30)))</formula>
    </cfRule>
    <cfRule type="containsText" dxfId="2835" priority="630" operator="containsText" text="Muy Baja">
      <formula>NOT(ISERROR(SEARCH("Muy Baja",I30)))</formula>
    </cfRule>
    <cfRule type="containsText" dxfId="2834" priority="631" operator="containsText" text="Muy Baja'Tabla probabilidad'!">
      <formula>NOT(ISERROR(SEARCH("Muy Baja'Tabla probabilidad'!",I30)))</formula>
    </cfRule>
    <cfRule type="containsText" dxfId="2833" priority="632" operator="containsText" text="Muy bajo">
      <formula>NOT(ISERROR(SEARCH("Muy bajo",I30)))</formula>
    </cfRule>
    <cfRule type="containsText" dxfId="2832" priority="633" operator="containsText" text="Alta">
      <formula>NOT(ISERROR(SEARCH("Alta",I30)))</formula>
    </cfRule>
    <cfRule type="containsText" dxfId="2831" priority="634" operator="containsText" text="Media">
      <formula>NOT(ISERROR(SEARCH("Media",I30)))</formula>
    </cfRule>
    <cfRule type="containsText" dxfId="2830" priority="635" operator="containsText" text="Baja">
      <formula>NOT(ISERROR(SEARCH("Baja",I30)))</formula>
    </cfRule>
    <cfRule type="containsText" dxfId="2829" priority="636" operator="containsText" text="Muy baja">
      <formula>NOT(ISERROR(SEARCH("Muy baja",I30)))</formula>
    </cfRule>
    <cfRule type="cellIs" dxfId="2828" priority="639" operator="between">
      <formula>1</formula>
      <formula>2</formula>
    </cfRule>
    <cfRule type="cellIs" dxfId="2827" priority="640" operator="between">
      <formula>0</formula>
      <formula>2</formula>
    </cfRule>
  </conditionalFormatting>
  <conditionalFormatting sqref="I30 I35 I40">
    <cfRule type="containsText" dxfId="2826" priority="620" operator="containsText" text="Muy Alta">
      <formula>NOT(ISERROR(SEARCH("Muy Alta",I30)))</formula>
    </cfRule>
  </conditionalFormatting>
  <conditionalFormatting sqref="Y30:Y32 Y34">
    <cfRule type="containsText" dxfId="2825" priority="612" operator="containsText" text="Muy Alta">
      <formula>NOT(ISERROR(SEARCH("Muy Alta",Y30)))</formula>
    </cfRule>
    <cfRule type="containsText" dxfId="2824" priority="613" operator="containsText" text="Alta">
      <formula>NOT(ISERROR(SEARCH("Alta",Y30)))</formula>
    </cfRule>
    <cfRule type="containsText" dxfId="2823" priority="614" operator="containsText" text="Media">
      <formula>NOT(ISERROR(SEARCH("Media",Y30)))</formula>
    </cfRule>
    <cfRule type="containsText" dxfId="2822" priority="615" operator="containsText" text="Muy Baja">
      <formula>NOT(ISERROR(SEARCH("Muy Baja",Y30)))</formula>
    </cfRule>
    <cfRule type="containsText" dxfId="2821" priority="616" operator="containsText" text="Baja">
      <formula>NOT(ISERROR(SEARCH("Baja",Y30)))</formula>
    </cfRule>
    <cfRule type="containsText" dxfId="2820" priority="617" operator="containsText" text="Muy Baja">
      <formula>NOT(ISERROR(SEARCH("Muy Baja",Y30)))</formula>
    </cfRule>
  </conditionalFormatting>
  <conditionalFormatting sqref="AC30:AC34">
    <cfRule type="containsText" dxfId="2819" priority="607" operator="containsText" text="Catastrófico">
      <formula>NOT(ISERROR(SEARCH("Catastrófico",AC30)))</formula>
    </cfRule>
    <cfRule type="containsText" dxfId="2818" priority="608" operator="containsText" text="Mayor">
      <formula>NOT(ISERROR(SEARCH("Mayor",AC30)))</formula>
    </cfRule>
    <cfRule type="containsText" dxfId="2817" priority="609" operator="containsText" text="Moderado">
      <formula>NOT(ISERROR(SEARCH("Moderado",AC30)))</formula>
    </cfRule>
    <cfRule type="containsText" dxfId="2816" priority="610" operator="containsText" text="Menor">
      <formula>NOT(ISERROR(SEARCH("Menor",AC30)))</formula>
    </cfRule>
    <cfRule type="containsText" dxfId="2815" priority="611" operator="containsText" text="Leve">
      <formula>NOT(ISERROR(SEARCH("Leve",AC30)))</formula>
    </cfRule>
  </conditionalFormatting>
  <conditionalFormatting sqref="AG30">
    <cfRule type="containsText" dxfId="2814" priority="598" operator="containsText" text="Extremo">
      <formula>NOT(ISERROR(SEARCH("Extremo",AG30)))</formula>
    </cfRule>
    <cfRule type="containsText" dxfId="2813" priority="599" operator="containsText" text="Alto">
      <formula>NOT(ISERROR(SEARCH("Alto",AG30)))</formula>
    </cfRule>
    <cfRule type="containsText" dxfId="2812" priority="600" operator="containsText" text="Moderado">
      <formula>NOT(ISERROR(SEARCH("Moderado",AG30)))</formula>
    </cfRule>
    <cfRule type="containsText" dxfId="2811" priority="601" operator="containsText" text="Menor">
      <formula>NOT(ISERROR(SEARCH("Menor",AG30)))</formula>
    </cfRule>
    <cfRule type="containsText" dxfId="2810" priority="602" operator="containsText" text="Bajo">
      <formula>NOT(ISERROR(SEARCH("Bajo",AG30)))</formula>
    </cfRule>
    <cfRule type="containsText" dxfId="2809" priority="603" operator="containsText" text="Moderado">
      <formula>NOT(ISERROR(SEARCH("Moderado",AG30)))</formula>
    </cfRule>
    <cfRule type="containsText" dxfId="2808" priority="604" operator="containsText" text="Extremo">
      <formula>NOT(ISERROR(SEARCH("Extremo",AG30)))</formula>
    </cfRule>
    <cfRule type="containsText" dxfId="2807" priority="605" operator="containsText" text="Baja">
      <formula>NOT(ISERROR(SEARCH("Baja",AG30)))</formula>
    </cfRule>
    <cfRule type="containsText" dxfId="2806" priority="606" operator="containsText" text="Alto">
      <formula>NOT(ISERROR(SEARCH("Alto",AG30)))</formula>
    </cfRule>
  </conditionalFormatting>
  <conditionalFormatting sqref="AE30:AE34">
    <cfRule type="containsText" dxfId="2805" priority="588" operator="containsText" text="Catastrófico">
      <formula>NOT(ISERROR(SEARCH("Catastrófico",AE30)))</formula>
    </cfRule>
    <cfRule type="containsText" dxfId="2804" priority="589" operator="containsText" text="Moderado">
      <formula>NOT(ISERROR(SEARCH("Moderado",AE30)))</formula>
    </cfRule>
    <cfRule type="containsText" dxfId="2803" priority="590" operator="containsText" text="Menor">
      <formula>NOT(ISERROR(SEARCH("Menor",AE30)))</formula>
    </cfRule>
    <cfRule type="containsText" dxfId="2802" priority="591" operator="containsText" text="Leve">
      <formula>NOT(ISERROR(SEARCH("Leve",AE30)))</formula>
    </cfRule>
    <cfRule type="containsText" dxfId="2801" priority="592" operator="containsText" text="Mayor">
      <formula>NOT(ISERROR(SEARCH("Mayor",AE30)))</formula>
    </cfRule>
  </conditionalFormatting>
  <conditionalFormatting sqref="Y35:Y39">
    <cfRule type="containsText" dxfId="2800" priority="522" operator="containsText" text="Muy Alta">
      <formula>NOT(ISERROR(SEARCH("Muy Alta",Y35)))</formula>
    </cfRule>
    <cfRule type="containsText" dxfId="2799" priority="523" operator="containsText" text="Alta">
      <formula>NOT(ISERROR(SEARCH("Alta",Y35)))</formula>
    </cfRule>
    <cfRule type="containsText" dxfId="2798" priority="524" operator="containsText" text="Media">
      <formula>NOT(ISERROR(SEARCH("Media",Y35)))</formula>
    </cfRule>
    <cfRule type="containsText" dxfId="2797" priority="525" operator="containsText" text="Muy Baja">
      <formula>NOT(ISERROR(SEARCH("Muy Baja",Y35)))</formula>
    </cfRule>
    <cfRule type="containsText" dxfId="2796" priority="526" operator="containsText" text="Baja">
      <formula>NOT(ISERROR(SEARCH("Baja",Y35)))</formula>
    </cfRule>
    <cfRule type="containsText" dxfId="2795" priority="527" operator="containsText" text="Muy Baja">
      <formula>NOT(ISERROR(SEARCH("Muy Baja",Y35)))</formula>
    </cfRule>
  </conditionalFormatting>
  <conditionalFormatting sqref="AC35:AC39">
    <cfRule type="containsText" dxfId="2794" priority="517" operator="containsText" text="Catastrófico">
      <formula>NOT(ISERROR(SEARCH("Catastrófico",AC35)))</formula>
    </cfRule>
    <cfRule type="containsText" dxfId="2793" priority="518" operator="containsText" text="Mayor">
      <formula>NOT(ISERROR(SEARCH("Mayor",AC35)))</formula>
    </cfRule>
    <cfRule type="containsText" dxfId="2792" priority="519" operator="containsText" text="Moderado">
      <formula>NOT(ISERROR(SEARCH("Moderado",AC35)))</formula>
    </cfRule>
    <cfRule type="containsText" dxfId="2791" priority="520" operator="containsText" text="Menor">
      <formula>NOT(ISERROR(SEARCH("Menor",AC35)))</formula>
    </cfRule>
    <cfRule type="containsText" dxfId="2790" priority="521" operator="containsText" text="Leve">
      <formula>NOT(ISERROR(SEARCH("Leve",AC35)))</formula>
    </cfRule>
  </conditionalFormatting>
  <conditionalFormatting sqref="AG35">
    <cfRule type="containsText" dxfId="2789" priority="508" operator="containsText" text="Extremo">
      <formula>NOT(ISERROR(SEARCH("Extremo",AG35)))</formula>
    </cfRule>
    <cfRule type="containsText" dxfId="2788" priority="509" operator="containsText" text="Alto">
      <formula>NOT(ISERROR(SEARCH("Alto",AG35)))</formula>
    </cfRule>
    <cfRule type="containsText" dxfId="2787" priority="510" operator="containsText" text="Moderado">
      <formula>NOT(ISERROR(SEARCH("Moderado",AG35)))</formula>
    </cfRule>
    <cfRule type="containsText" dxfId="2786" priority="511" operator="containsText" text="Menor">
      <formula>NOT(ISERROR(SEARCH("Menor",AG35)))</formula>
    </cfRule>
    <cfRule type="containsText" dxfId="2785" priority="512" operator="containsText" text="Bajo">
      <formula>NOT(ISERROR(SEARCH("Bajo",AG35)))</formula>
    </cfRule>
    <cfRule type="containsText" dxfId="2784" priority="513" operator="containsText" text="Moderado">
      <formula>NOT(ISERROR(SEARCH("Moderado",AG35)))</formula>
    </cfRule>
    <cfRule type="containsText" dxfId="2783" priority="514" operator="containsText" text="Extremo">
      <formula>NOT(ISERROR(SEARCH("Extremo",AG35)))</formula>
    </cfRule>
    <cfRule type="containsText" dxfId="2782" priority="515" operator="containsText" text="Baja">
      <formula>NOT(ISERROR(SEARCH("Baja",AG35)))</formula>
    </cfRule>
    <cfRule type="containsText" dxfId="2781" priority="516" operator="containsText" text="Alto">
      <formula>NOT(ISERROR(SEARCH("Alto",AG35)))</formula>
    </cfRule>
  </conditionalFormatting>
  <conditionalFormatting sqref="AE35:AE39">
    <cfRule type="containsText" dxfId="2780" priority="498" operator="containsText" text="Catastrófico">
      <formula>NOT(ISERROR(SEARCH("Catastrófico",AE35)))</formula>
    </cfRule>
    <cfRule type="containsText" dxfId="2779" priority="499" operator="containsText" text="Moderado">
      <formula>NOT(ISERROR(SEARCH("Moderado",AE35)))</formula>
    </cfRule>
    <cfRule type="containsText" dxfId="2778" priority="500" operator="containsText" text="Menor">
      <formula>NOT(ISERROR(SEARCH("Menor",AE35)))</formula>
    </cfRule>
    <cfRule type="containsText" dxfId="2777" priority="501" operator="containsText" text="Leve">
      <formula>NOT(ISERROR(SEARCH("Leve",AE35)))</formula>
    </cfRule>
    <cfRule type="containsText" dxfId="2776" priority="502" operator="containsText" text="Mayor">
      <formula>NOT(ISERROR(SEARCH("Mayor",AE35)))</formula>
    </cfRule>
  </conditionalFormatting>
  <conditionalFormatting sqref="N40">
    <cfRule type="containsText" dxfId="2775" priority="493" operator="containsText" text="Extremo">
      <formula>NOT(ISERROR(SEARCH("Extremo",N40)))</formula>
    </cfRule>
    <cfRule type="containsText" dxfId="2774" priority="494" operator="containsText" text="Alto">
      <formula>NOT(ISERROR(SEARCH("Alto",N40)))</formula>
    </cfRule>
    <cfRule type="containsText" dxfId="2773" priority="495" operator="containsText" text="Bajo">
      <formula>NOT(ISERROR(SEARCH("Bajo",N40)))</formula>
    </cfRule>
    <cfRule type="containsText" dxfId="2772" priority="496" operator="containsText" text="Moderado">
      <formula>NOT(ISERROR(SEARCH("Moderado",N40)))</formula>
    </cfRule>
    <cfRule type="containsText" dxfId="2771" priority="497" operator="containsText" text="Extremo">
      <formula>NOT(ISERROR(SEARCH("Extremo",N40)))</formula>
    </cfRule>
  </conditionalFormatting>
  <conditionalFormatting sqref="Y40:Y41 Y44">
    <cfRule type="containsText" dxfId="2770" priority="452" operator="containsText" text="Muy Alta">
      <formula>NOT(ISERROR(SEARCH("Muy Alta",Y40)))</formula>
    </cfRule>
    <cfRule type="containsText" dxfId="2769" priority="453" operator="containsText" text="Alta">
      <formula>NOT(ISERROR(SEARCH("Alta",Y40)))</formula>
    </cfRule>
    <cfRule type="containsText" dxfId="2768" priority="454" operator="containsText" text="Media">
      <formula>NOT(ISERROR(SEARCH("Media",Y40)))</formula>
    </cfRule>
    <cfRule type="containsText" dxfId="2767" priority="455" operator="containsText" text="Muy Baja">
      <formula>NOT(ISERROR(SEARCH("Muy Baja",Y40)))</formula>
    </cfRule>
    <cfRule type="containsText" dxfId="2766" priority="456" operator="containsText" text="Baja">
      <formula>NOT(ISERROR(SEARCH("Baja",Y40)))</formula>
    </cfRule>
    <cfRule type="containsText" dxfId="2765" priority="457" operator="containsText" text="Muy Baja">
      <formula>NOT(ISERROR(SEARCH("Muy Baja",Y40)))</formula>
    </cfRule>
  </conditionalFormatting>
  <conditionalFormatting sqref="AC40:AC44">
    <cfRule type="containsText" dxfId="2764" priority="447" operator="containsText" text="Catastrófico">
      <formula>NOT(ISERROR(SEARCH("Catastrófico",AC40)))</formula>
    </cfRule>
    <cfRule type="containsText" dxfId="2763" priority="448" operator="containsText" text="Mayor">
      <formula>NOT(ISERROR(SEARCH("Mayor",AC40)))</formula>
    </cfRule>
    <cfRule type="containsText" dxfId="2762" priority="449" operator="containsText" text="Moderado">
      <formula>NOT(ISERROR(SEARCH("Moderado",AC40)))</formula>
    </cfRule>
    <cfRule type="containsText" dxfId="2761" priority="450" operator="containsText" text="Menor">
      <formula>NOT(ISERROR(SEARCH("Menor",AC40)))</formula>
    </cfRule>
    <cfRule type="containsText" dxfId="2760" priority="451" operator="containsText" text="Leve">
      <formula>NOT(ISERROR(SEARCH("Leve",AC40)))</formula>
    </cfRule>
  </conditionalFormatting>
  <conditionalFormatting sqref="AG40">
    <cfRule type="containsText" dxfId="2759" priority="438" operator="containsText" text="Extremo">
      <formula>NOT(ISERROR(SEARCH("Extremo",AG40)))</formula>
    </cfRule>
    <cfRule type="containsText" dxfId="2758" priority="439" operator="containsText" text="Alto">
      <formula>NOT(ISERROR(SEARCH("Alto",AG40)))</formula>
    </cfRule>
    <cfRule type="containsText" dxfId="2757" priority="440" operator="containsText" text="Moderado">
      <formula>NOT(ISERROR(SEARCH("Moderado",AG40)))</formula>
    </cfRule>
    <cfRule type="containsText" dxfId="2756" priority="441" operator="containsText" text="Menor">
      <formula>NOT(ISERROR(SEARCH("Menor",AG40)))</formula>
    </cfRule>
    <cfRule type="containsText" dxfId="2755" priority="442" operator="containsText" text="Bajo">
      <formula>NOT(ISERROR(SEARCH("Bajo",AG40)))</formula>
    </cfRule>
    <cfRule type="containsText" dxfId="2754" priority="443" operator="containsText" text="Moderado">
      <formula>NOT(ISERROR(SEARCH("Moderado",AG40)))</formula>
    </cfRule>
    <cfRule type="containsText" dxfId="2753" priority="444" operator="containsText" text="Extremo">
      <formula>NOT(ISERROR(SEARCH("Extremo",AG40)))</formula>
    </cfRule>
    <cfRule type="containsText" dxfId="2752" priority="445" operator="containsText" text="Baja">
      <formula>NOT(ISERROR(SEARCH("Baja",AG40)))</formula>
    </cfRule>
    <cfRule type="containsText" dxfId="2751" priority="446" operator="containsText" text="Alto">
      <formula>NOT(ISERROR(SEARCH("Alto",AG40)))</formula>
    </cfRule>
  </conditionalFormatting>
  <conditionalFormatting sqref="AE40:AE44">
    <cfRule type="containsText" dxfId="2750" priority="428" operator="containsText" text="Catastrófico">
      <formula>NOT(ISERROR(SEARCH("Catastrófico",AE40)))</formula>
    </cfRule>
    <cfRule type="containsText" dxfId="2749" priority="429" operator="containsText" text="Moderado">
      <formula>NOT(ISERROR(SEARCH("Moderado",AE40)))</formula>
    </cfRule>
    <cfRule type="containsText" dxfId="2748" priority="430" operator="containsText" text="Menor">
      <formula>NOT(ISERROR(SEARCH("Menor",AE40)))</formula>
    </cfRule>
    <cfRule type="containsText" dxfId="2747" priority="431" operator="containsText" text="Leve">
      <formula>NOT(ISERROR(SEARCH("Leve",AE40)))</formula>
    </cfRule>
    <cfRule type="containsText" dxfId="2746" priority="432" operator="containsText" text="Mayor">
      <formula>NOT(ISERROR(SEARCH("Mayor",AE40)))</formula>
    </cfRule>
  </conditionalFormatting>
  <conditionalFormatting sqref="N45">
    <cfRule type="containsText" dxfId="2745" priority="423" operator="containsText" text="Extremo">
      <formula>NOT(ISERROR(SEARCH("Extremo",N45)))</formula>
    </cfRule>
    <cfRule type="containsText" dxfId="2744" priority="424" operator="containsText" text="Alto">
      <formula>NOT(ISERROR(SEARCH("Alto",N45)))</formula>
    </cfRule>
    <cfRule type="containsText" dxfId="2743" priority="425" operator="containsText" text="Bajo">
      <formula>NOT(ISERROR(SEARCH("Bajo",N45)))</formula>
    </cfRule>
    <cfRule type="containsText" dxfId="2742" priority="426" operator="containsText" text="Moderado">
      <formula>NOT(ISERROR(SEARCH("Moderado",N45)))</formula>
    </cfRule>
    <cfRule type="containsText" dxfId="2741" priority="427" operator="containsText" text="Extremo">
      <formula>NOT(ISERROR(SEARCH("Extremo",N45)))</formula>
    </cfRule>
  </conditionalFormatting>
  <conditionalFormatting sqref="I45">
    <cfRule type="containsText" dxfId="2740" priority="400" operator="containsText" text="Muy Baja">
      <formula>NOT(ISERROR(SEARCH("Muy Baja",I45)))</formula>
    </cfRule>
    <cfRule type="containsText" dxfId="2739" priority="401" operator="containsText" text="Baja">
      <formula>NOT(ISERROR(SEARCH("Baja",I45)))</formula>
    </cfRule>
    <cfRule type="containsText" dxfId="2738" priority="403" operator="containsText" text="Muy Alta">
      <formula>NOT(ISERROR(SEARCH("Muy Alta",I45)))</formula>
    </cfRule>
    <cfRule type="containsText" dxfId="2737" priority="404" operator="containsText" text="Alta">
      <formula>NOT(ISERROR(SEARCH("Alta",I45)))</formula>
    </cfRule>
    <cfRule type="containsText" dxfId="2736" priority="405" operator="containsText" text="Media">
      <formula>NOT(ISERROR(SEARCH("Media",I45)))</formula>
    </cfRule>
    <cfRule type="containsText" dxfId="2735" priority="406" operator="containsText" text="Media">
      <formula>NOT(ISERROR(SEARCH("Media",I45)))</formula>
    </cfRule>
    <cfRule type="containsText" dxfId="2734" priority="407" operator="containsText" text="Media">
      <formula>NOT(ISERROR(SEARCH("Media",I45)))</formula>
    </cfRule>
    <cfRule type="containsText" dxfId="2733" priority="408" operator="containsText" text="Muy Baja">
      <formula>NOT(ISERROR(SEARCH("Muy Baja",I45)))</formula>
    </cfRule>
    <cfRule type="containsText" dxfId="2732" priority="409" operator="containsText" text="Baja">
      <formula>NOT(ISERROR(SEARCH("Baja",I45)))</formula>
    </cfRule>
    <cfRule type="containsText" dxfId="2731" priority="410" operator="containsText" text="Muy Baja">
      <formula>NOT(ISERROR(SEARCH("Muy Baja",I45)))</formula>
    </cfRule>
    <cfRule type="containsText" dxfId="2730" priority="411" operator="containsText" text="Muy Baja">
      <formula>NOT(ISERROR(SEARCH("Muy Baja",I45)))</formula>
    </cfRule>
    <cfRule type="containsText" dxfId="2729" priority="412" operator="containsText" text="Muy Baja">
      <formula>NOT(ISERROR(SEARCH("Muy Baja",I45)))</formula>
    </cfRule>
    <cfRule type="containsText" dxfId="2728" priority="413" operator="containsText" text="Muy Baja'Tabla probabilidad'!">
      <formula>NOT(ISERROR(SEARCH("Muy Baja'Tabla probabilidad'!",I45)))</formula>
    </cfRule>
    <cfRule type="containsText" dxfId="2727" priority="414" operator="containsText" text="Muy bajo">
      <formula>NOT(ISERROR(SEARCH("Muy bajo",I45)))</formula>
    </cfRule>
    <cfRule type="containsText" dxfId="2726" priority="415" operator="containsText" text="Alta">
      <formula>NOT(ISERROR(SEARCH("Alta",I45)))</formula>
    </cfRule>
    <cfRule type="containsText" dxfId="2725" priority="416" operator="containsText" text="Media">
      <formula>NOT(ISERROR(SEARCH("Media",I45)))</formula>
    </cfRule>
    <cfRule type="containsText" dxfId="2724" priority="417" operator="containsText" text="Baja">
      <formula>NOT(ISERROR(SEARCH("Baja",I45)))</formula>
    </cfRule>
    <cfRule type="containsText" dxfId="2723" priority="418" operator="containsText" text="Muy baja">
      <formula>NOT(ISERROR(SEARCH("Muy baja",I45)))</formula>
    </cfRule>
    <cfRule type="cellIs" dxfId="2722" priority="421" operator="between">
      <formula>1</formula>
      <formula>2</formula>
    </cfRule>
    <cfRule type="cellIs" dxfId="2721" priority="422" operator="between">
      <formula>0</formula>
      <formula>2</formula>
    </cfRule>
  </conditionalFormatting>
  <conditionalFormatting sqref="I45">
    <cfRule type="containsText" dxfId="2720" priority="402" operator="containsText" text="Muy Alta">
      <formula>NOT(ISERROR(SEARCH("Muy Alta",I45)))</formula>
    </cfRule>
  </conditionalFormatting>
  <conditionalFormatting sqref="Y45:Y47 Y49">
    <cfRule type="containsText" dxfId="2719" priority="382" operator="containsText" text="Muy Alta">
      <formula>NOT(ISERROR(SEARCH("Muy Alta",Y45)))</formula>
    </cfRule>
    <cfRule type="containsText" dxfId="2718" priority="383" operator="containsText" text="Alta">
      <formula>NOT(ISERROR(SEARCH("Alta",Y45)))</formula>
    </cfRule>
    <cfRule type="containsText" dxfId="2717" priority="384" operator="containsText" text="Media">
      <formula>NOT(ISERROR(SEARCH("Media",Y45)))</formula>
    </cfRule>
    <cfRule type="containsText" dxfId="2716" priority="385" operator="containsText" text="Muy Baja">
      <formula>NOT(ISERROR(SEARCH("Muy Baja",Y45)))</formula>
    </cfRule>
    <cfRule type="containsText" dxfId="2715" priority="386" operator="containsText" text="Baja">
      <formula>NOT(ISERROR(SEARCH("Baja",Y45)))</formula>
    </cfRule>
    <cfRule type="containsText" dxfId="2714" priority="387" operator="containsText" text="Muy Baja">
      <formula>NOT(ISERROR(SEARCH("Muy Baja",Y45)))</formula>
    </cfRule>
  </conditionalFormatting>
  <conditionalFormatting sqref="AC45:AC49">
    <cfRule type="containsText" dxfId="2713" priority="377" operator="containsText" text="Catastrófico">
      <formula>NOT(ISERROR(SEARCH("Catastrófico",AC45)))</formula>
    </cfRule>
    <cfRule type="containsText" dxfId="2712" priority="378" operator="containsText" text="Mayor">
      <formula>NOT(ISERROR(SEARCH("Mayor",AC45)))</formula>
    </cfRule>
    <cfRule type="containsText" dxfId="2711" priority="379" operator="containsText" text="Moderado">
      <formula>NOT(ISERROR(SEARCH("Moderado",AC45)))</formula>
    </cfRule>
    <cfRule type="containsText" dxfId="2710" priority="380" operator="containsText" text="Menor">
      <formula>NOT(ISERROR(SEARCH("Menor",AC45)))</formula>
    </cfRule>
    <cfRule type="containsText" dxfId="2709" priority="381" operator="containsText" text="Leve">
      <formula>NOT(ISERROR(SEARCH("Leve",AC45)))</formula>
    </cfRule>
  </conditionalFormatting>
  <conditionalFormatting sqref="AG45">
    <cfRule type="containsText" dxfId="2708" priority="368" operator="containsText" text="Extremo">
      <formula>NOT(ISERROR(SEARCH("Extremo",AG45)))</formula>
    </cfRule>
    <cfRule type="containsText" dxfId="2707" priority="369" operator="containsText" text="Alto">
      <formula>NOT(ISERROR(SEARCH("Alto",AG45)))</formula>
    </cfRule>
    <cfRule type="containsText" dxfId="2706" priority="370" operator="containsText" text="Moderado">
      <formula>NOT(ISERROR(SEARCH("Moderado",AG45)))</formula>
    </cfRule>
    <cfRule type="containsText" dxfId="2705" priority="371" operator="containsText" text="Menor">
      <formula>NOT(ISERROR(SEARCH("Menor",AG45)))</formula>
    </cfRule>
    <cfRule type="containsText" dxfId="2704" priority="372" operator="containsText" text="Bajo">
      <formula>NOT(ISERROR(SEARCH("Bajo",AG45)))</formula>
    </cfRule>
    <cfRule type="containsText" dxfId="2703" priority="373" operator="containsText" text="Moderado">
      <formula>NOT(ISERROR(SEARCH("Moderado",AG45)))</formula>
    </cfRule>
    <cfRule type="containsText" dxfId="2702" priority="374" operator="containsText" text="Extremo">
      <formula>NOT(ISERROR(SEARCH("Extremo",AG45)))</formula>
    </cfRule>
    <cfRule type="containsText" dxfId="2701" priority="375" operator="containsText" text="Baja">
      <formula>NOT(ISERROR(SEARCH("Baja",AG45)))</formula>
    </cfRule>
    <cfRule type="containsText" dxfId="2700" priority="376" operator="containsText" text="Alto">
      <formula>NOT(ISERROR(SEARCH("Alto",AG45)))</formula>
    </cfRule>
  </conditionalFormatting>
  <conditionalFormatting sqref="AE45:AE49">
    <cfRule type="containsText" dxfId="2699" priority="358" operator="containsText" text="Catastrófico">
      <formula>NOT(ISERROR(SEARCH("Catastrófico",AE45)))</formula>
    </cfRule>
    <cfRule type="containsText" dxfId="2698" priority="359" operator="containsText" text="Moderado">
      <formula>NOT(ISERROR(SEARCH("Moderado",AE45)))</formula>
    </cfRule>
    <cfRule type="containsText" dxfId="2697" priority="360" operator="containsText" text="Menor">
      <formula>NOT(ISERROR(SEARCH("Menor",AE45)))</formula>
    </cfRule>
    <cfRule type="containsText" dxfId="2696" priority="361" operator="containsText" text="Leve">
      <formula>NOT(ISERROR(SEARCH("Leve",AE45)))</formula>
    </cfRule>
    <cfRule type="containsText" dxfId="2695" priority="362" operator="containsText" text="Mayor">
      <formula>NOT(ISERROR(SEARCH("Mayor",AE45)))</formula>
    </cfRule>
  </conditionalFormatting>
  <conditionalFormatting sqref="N50">
    <cfRule type="containsText" dxfId="2694" priority="353" operator="containsText" text="Extremo">
      <formula>NOT(ISERROR(SEARCH("Extremo",N50)))</formula>
    </cfRule>
    <cfRule type="containsText" dxfId="2693" priority="354" operator="containsText" text="Alto">
      <formula>NOT(ISERROR(SEARCH("Alto",N50)))</formula>
    </cfRule>
    <cfRule type="containsText" dxfId="2692" priority="355" operator="containsText" text="Bajo">
      <formula>NOT(ISERROR(SEARCH("Bajo",N50)))</formula>
    </cfRule>
    <cfRule type="containsText" dxfId="2691" priority="356" operator="containsText" text="Moderado">
      <formula>NOT(ISERROR(SEARCH("Moderado",N50)))</formula>
    </cfRule>
    <cfRule type="containsText" dxfId="2690" priority="357" operator="containsText" text="Extremo">
      <formula>NOT(ISERROR(SEARCH("Extremo",N50)))</formula>
    </cfRule>
  </conditionalFormatting>
  <conditionalFormatting sqref="I50">
    <cfRule type="containsText" dxfId="2689" priority="330" operator="containsText" text="Muy Baja">
      <formula>NOT(ISERROR(SEARCH("Muy Baja",I50)))</formula>
    </cfRule>
    <cfRule type="containsText" dxfId="2688" priority="331" operator="containsText" text="Baja">
      <formula>NOT(ISERROR(SEARCH("Baja",I50)))</formula>
    </cfRule>
    <cfRule type="containsText" dxfId="2687" priority="333" operator="containsText" text="Muy Alta">
      <formula>NOT(ISERROR(SEARCH("Muy Alta",I50)))</formula>
    </cfRule>
    <cfRule type="containsText" dxfId="2686" priority="334" operator="containsText" text="Alta">
      <formula>NOT(ISERROR(SEARCH("Alta",I50)))</formula>
    </cfRule>
    <cfRule type="containsText" dxfId="2685" priority="335" operator="containsText" text="Media">
      <formula>NOT(ISERROR(SEARCH("Media",I50)))</formula>
    </cfRule>
    <cfRule type="containsText" dxfId="2684" priority="336" operator="containsText" text="Media">
      <formula>NOT(ISERROR(SEARCH("Media",I50)))</formula>
    </cfRule>
    <cfRule type="containsText" dxfId="2683" priority="337" operator="containsText" text="Media">
      <formula>NOT(ISERROR(SEARCH("Media",I50)))</formula>
    </cfRule>
    <cfRule type="containsText" dxfId="2682" priority="338" operator="containsText" text="Muy Baja">
      <formula>NOT(ISERROR(SEARCH("Muy Baja",I50)))</formula>
    </cfRule>
    <cfRule type="containsText" dxfId="2681" priority="339" operator="containsText" text="Baja">
      <formula>NOT(ISERROR(SEARCH("Baja",I50)))</formula>
    </cfRule>
    <cfRule type="containsText" dxfId="2680" priority="340" operator="containsText" text="Muy Baja">
      <formula>NOT(ISERROR(SEARCH("Muy Baja",I50)))</formula>
    </cfRule>
    <cfRule type="containsText" dxfId="2679" priority="341" operator="containsText" text="Muy Baja">
      <formula>NOT(ISERROR(SEARCH("Muy Baja",I50)))</formula>
    </cfRule>
    <cfRule type="containsText" dxfId="2678" priority="342" operator="containsText" text="Muy Baja">
      <formula>NOT(ISERROR(SEARCH("Muy Baja",I50)))</formula>
    </cfRule>
    <cfRule type="containsText" dxfId="2677" priority="343" operator="containsText" text="Muy Baja'Tabla probabilidad'!">
      <formula>NOT(ISERROR(SEARCH("Muy Baja'Tabla probabilidad'!",I50)))</formula>
    </cfRule>
    <cfRule type="containsText" dxfId="2676" priority="344" operator="containsText" text="Muy bajo">
      <formula>NOT(ISERROR(SEARCH("Muy bajo",I50)))</formula>
    </cfRule>
    <cfRule type="containsText" dxfId="2675" priority="345" operator="containsText" text="Alta">
      <formula>NOT(ISERROR(SEARCH("Alta",I50)))</formula>
    </cfRule>
    <cfRule type="containsText" dxfId="2674" priority="346" operator="containsText" text="Media">
      <formula>NOT(ISERROR(SEARCH("Media",I50)))</formula>
    </cfRule>
    <cfRule type="containsText" dxfId="2673" priority="347" operator="containsText" text="Baja">
      <formula>NOT(ISERROR(SEARCH("Baja",I50)))</formula>
    </cfRule>
    <cfRule type="containsText" dxfId="2672" priority="348" operator="containsText" text="Muy baja">
      <formula>NOT(ISERROR(SEARCH("Muy baja",I50)))</formula>
    </cfRule>
    <cfRule type="cellIs" dxfId="2671" priority="351" operator="between">
      <formula>1</formula>
      <formula>2</formula>
    </cfRule>
    <cfRule type="cellIs" dxfId="2670" priority="352" operator="between">
      <formula>0</formula>
      <formula>2</formula>
    </cfRule>
  </conditionalFormatting>
  <conditionalFormatting sqref="I50">
    <cfRule type="containsText" dxfId="2669" priority="332" operator="containsText" text="Muy Alta">
      <formula>NOT(ISERROR(SEARCH("Muy Alta",I50)))</formula>
    </cfRule>
  </conditionalFormatting>
  <conditionalFormatting sqref="Y50:Y54">
    <cfRule type="containsText" dxfId="2668" priority="312" operator="containsText" text="Muy Alta">
      <formula>NOT(ISERROR(SEARCH("Muy Alta",Y50)))</formula>
    </cfRule>
    <cfRule type="containsText" dxfId="2667" priority="313" operator="containsText" text="Alta">
      <formula>NOT(ISERROR(SEARCH("Alta",Y50)))</formula>
    </cfRule>
    <cfRule type="containsText" dxfId="2666" priority="314" operator="containsText" text="Media">
      <formula>NOT(ISERROR(SEARCH("Media",Y50)))</formula>
    </cfRule>
    <cfRule type="containsText" dxfId="2665" priority="315" operator="containsText" text="Muy Baja">
      <formula>NOT(ISERROR(SEARCH("Muy Baja",Y50)))</formula>
    </cfRule>
    <cfRule type="containsText" dxfId="2664" priority="316" operator="containsText" text="Baja">
      <formula>NOT(ISERROR(SEARCH("Baja",Y50)))</formula>
    </cfRule>
    <cfRule type="containsText" dxfId="2663" priority="317" operator="containsText" text="Muy Baja">
      <formula>NOT(ISERROR(SEARCH("Muy Baja",Y50)))</formula>
    </cfRule>
  </conditionalFormatting>
  <conditionalFormatting sqref="AC50:AC54">
    <cfRule type="containsText" dxfId="2662" priority="307" operator="containsText" text="Catastrófico">
      <formula>NOT(ISERROR(SEARCH("Catastrófico",AC50)))</formula>
    </cfRule>
    <cfRule type="containsText" dxfId="2661" priority="308" operator="containsText" text="Mayor">
      <formula>NOT(ISERROR(SEARCH("Mayor",AC50)))</formula>
    </cfRule>
    <cfRule type="containsText" dxfId="2660" priority="309" operator="containsText" text="Moderado">
      <formula>NOT(ISERROR(SEARCH("Moderado",AC50)))</formula>
    </cfRule>
    <cfRule type="containsText" dxfId="2659" priority="310" operator="containsText" text="Menor">
      <formula>NOT(ISERROR(SEARCH("Menor",AC50)))</formula>
    </cfRule>
    <cfRule type="containsText" dxfId="2658" priority="311" operator="containsText" text="Leve">
      <formula>NOT(ISERROR(SEARCH("Leve",AC50)))</formula>
    </cfRule>
  </conditionalFormatting>
  <conditionalFormatting sqref="AG50">
    <cfRule type="containsText" dxfId="2657" priority="298" operator="containsText" text="Extremo">
      <formula>NOT(ISERROR(SEARCH("Extremo",AG50)))</formula>
    </cfRule>
    <cfRule type="containsText" dxfId="2656" priority="299" operator="containsText" text="Alto">
      <formula>NOT(ISERROR(SEARCH("Alto",AG50)))</formula>
    </cfRule>
    <cfRule type="containsText" dxfId="2655" priority="300" operator="containsText" text="Moderado">
      <formula>NOT(ISERROR(SEARCH("Moderado",AG50)))</formula>
    </cfRule>
    <cfRule type="containsText" dxfId="2654" priority="301" operator="containsText" text="Menor">
      <formula>NOT(ISERROR(SEARCH("Menor",AG50)))</formula>
    </cfRule>
    <cfRule type="containsText" dxfId="2653" priority="302" operator="containsText" text="Bajo">
      <formula>NOT(ISERROR(SEARCH("Bajo",AG50)))</formula>
    </cfRule>
    <cfRule type="containsText" dxfId="2652" priority="303" operator="containsText" text="Moderado">
      <formula>NOT(ISERROR(SEARCH("Moderado",AG50)))</formula>
    </cfRule>
    <cfRule type="containsText" dxfId="2651" priority="304" operator="containsText" text="Extremo">
      <formula>NOT(ISERROR(SEARCH("Extremo",AG50)))</formula>
    </cfRule>
    <cfRule type="containsText" dxfId="2650" priority="305" operator="containsText" text="Baja">
      <formula>NOT(ISERROR(SEARCH("Baja",AG50)))</formula>
    </cfRule>
    <cfRule type="containsText" dxfId="2649" priority="306" operator="containsText" text="Alto">
      <formula>NOT(ISERROR(SEARCH("Alto",AG50)))</formula>
    </cfRule>
  </conditionalFormatting>
  <conditionalFormatting sqref="AE50:AE54">
    <cfRule type="containsText" dxfId="2648" priority="288" operator="containsText" text="Catastrófico">
      <formula>NOT(ISERROR(SEARCH("Catastrófico",AE50)))</formula>
    </cfRule>
    <cfRule type="containsText" dxfId="2647" priority="289" operator="containsText" text="Moderado">
      <formula>NOT(ISERROR(SEARCH("Moderado",AE50)))</formula>
    </cfRule>
    <cfRule type="containsText" dxfId="2646" priority="290" operator="containsText" text="Menor">
      <formula>NOT(ISERROR(SEARCH("Menor",AE50)))</formula>
    </cfRule>
    <cfRule type="containsText" dxfId="2645" priority="291" operator="containsText" text="Leve">
      <formula>NOT(ISERROR(SEARCH("Leve",AE50)))</formula>
    </cfRule>
    <cfRule type="containsText" dxfId="2644" priority="292" operator="containsText" text="Mayor">
      <formula>NOT(ISERROR(SEARCH("Mayor",AE50)))</formula>
    </cfRule>
  </conditionalFormatting>
  <conditionalFormatting sqref="N55">
    <cfRule type="containsText" dxfId="2643" priority="283" operator="containsText" text="Extremo">
      <formula>NOT(ISERROR(SEARCH("Extremo",N55)))</formula>
    </cfRule>
    <cfRule type="containsText" dxfId="2642" priority="284" operator="containsText" text="Alto">
      <formula>NOT(ISERROR(SEARCH("Alto",N55)))</formula>
    </cfRule>
    <cfRule type="containsText" dxfId="2641" priority="285" operator="containsText" text="Bajo">
      <formula>NOT(ISERROR(SEARCH("Bajo",N55)))</formula>
    </cfRule>
    <cfRule type="containsText" dxfId="2640" priority="286" operator="containsText" text="Moderado">
      <formula>NOT(ISERROR(SEARCH("Moderado",N55)))</formula>
    </cfRule>
    <cfRule type="containsText" dxfId="2639" priority="287" operator="containsText" text="Extremo">
      <formula>NOT(ISERROR(SEARCH("Extremo",N55)))</formula>
    </cfRule>
  </conditionalFormatting>
  <conditionalFormatting sqref="I55">
    <cfRule type="containsText" dxfId="2638" priority="260" operator="containsText" text="Muy Baja">
      <formula>NOT(ISERROR(SEARCH("Muy Baja",I55)))</formula>
    </cfRule>
    <cfRule type="containsText" dxfId="2637" priority="261" operator="containsText" text="Baja">
      <formula>NOT(ISERROR(SEARCH("Baja",I55)))</formula>
    </cfRule>
    <cfRule type="containsText" dxfId="2636" priority="263" operator="containsText" text="Muy Alta">
      <formula>NOT(ISERROR(SEARCH("Muy Alta",I55)))</formula>
    </cfRule>
    <cfRule type="containsText" dxfId="2635" priority="264" operator="containsText" text="Alta">
      <formula>NOT(ISERROR(SEARCH("Alta",I55)))</formula>
    </cfRule>
    <cfRule type="containsText" dxfId="2634" priority="265" operator="containsText" text="Media">
      <formula>NOT(ISERROR(SEARCH("Media",I55)))</formula>
    </cfRule>
    <cfRule type="containsText" dxfId="2633" priority="266" operator="containsText" text="Media">
      <formula>NOT(ISERROR(SEARCH("Media",I55)))</formula>
    </cfRule>
    <cfRule type="containsText" dxfId="2632" priority="267" operator="containsText" text="Media">
      <formula>NOT(ISERROR(SEARCH("Media",I55)))</formula>
    </cfRule>
    <cfRule type="containsText" dxfId="2631" priority="268" operator="containsText" text="Muy Baja">
      <formula>NOT(ISERROR(SEARCH("Muy Baja",I55)))</formula>
    </cfRule>
    <cfRule type="containsText" dxfId="2630" priority="269" operator="containsText" text="Baja">
      <formula>NOT(ISERROR(SEARCH("Baja",I55)))</formula>
    </cfRule>
    <cfRule type="containsText" dxfId="2629" priority="270" operator="containsText" text="Muy Baja">
      <formula>NOT(ISERROR(SEARCH("Muy Baja",I55)))</formula>
    </cfRule>
    <cfRule type="containsText" dxfId="2628" priority="271" operator="containsText" text="Muy Baja">
      <formula>NOT(ISERROR(SEARCH("Muy Baja",I55)))</formula>
    </cfRule>
    <cfRule type="containsText" dxfId="2627" priority="272" operator="containsText" text="Muy Baja">
      <formula>NOT(ISERROR(SEARCH("Muy Baja",I55)))</formula>
    </cfRule>
    <cfRule type="containsText" dxfId="2626" priority="273" operator="containsText" text="Muy Baja'Tabla probabilidad'!">
      <formula>NOT(ISERROR(SEARCH("Muy Baja'Tabla probabilidad'!",I55)))</formula>
    </cfRule>
    <cfRule type="containsText" dxfId="2625" priority="274" operator="containsText" text="Muy bajo">
      <formula>NOT(ISERROR(SEARCH("Muy bajo",I55)))</formula>
    </cfRule>
    <cfRule type="containsText" dxfId="2624" priority="275" operator="containsText" text="Alta">
      <formula>NOT(ISERROR(SEARCH("Alta",I55)))</formula>
    </cfRule>
    <cfRule type="containsText" dxfId="2623" priority="276" operator="containsText" text="Media">
      <formula>NOT(ISERROR(SEARCH("Media",I55)))</formula>
    </cfRule>
    <cfRule type="containsText" dxfId="2622" priority="277" operator="containsText" text="Baja">
      <formula>NOT(ISERROR(SEARCH("Baja",I55)))</formula>
    </cfRule>
    <cfRule type="containsText" dxfId="2621" priority="278" operator="containsText" text="Muy baja">
      <formula>NOT(ISERROR(SEARCH("Muy baja",I55)))</formula>
    </cfRule>
    <cfRule type="cellIs" dxfId="2620" priority="281" operator="between">
      <formula>1</formula>
      <formula>2</formula>
    </cfRule>
    <cfRule type="cellIs" dxfId="2619" priority="282" operator="between">
      <formula>0</formula>
      <formula>2</formula>
    </cfRule>
  </conditionalFormatting>
  <conditionalFormatting sqref="I55">
    <cfRule type="containsText" dxfId="2618" priority="262" operator="containsText" text="Muy Alta">
      <formula>NOT(ISERROR(SEARCH("Muy Alta",I55)))</formula>
    </cfRule>
  </conditionalFormatting>
  <conditionalFormatting sqref="Y55:Y59">
    <cfRule type="containsText" dxfId="2617" priority="242" operator="containsText" text="Muy Alta">
      <formula>NOT(ISERROR(SEARCH("Muy Alta",Y55)))</formula>
    </cfRule>
    <cfRule type="containsText" dxfId="2616" priority="243" operator="containsText" text="Alta">
      <formula>NOT(ISERROR(SEARCH("Alta",Y55)))</formula>
    </cfRule>
    <cfRule type="containsText" dxfId="2615" priority="244" operator="containsText" text="Media">
      <formula>NOT(ISERROR(SEARCH("Media",Y55)))</formula>
    </cfRule>
    <cfRule type="containsText" dxfId="2614" priority="245" operator="containsText" text="Muy Baja">
      <formula>NOT(ISERROR(SEARCH("Muy Baja",Y55)))</formula>
    </cfRule>
    <cfRule type="containsText" dxfId="2613" priority="246" operator="containsText" text="Baja">
      <formula>NOT(ISERROR(SEARCH("Baja",Y55)))</formula>
    </cfRule>
    <cfRule type="containsText" dxfId="2612" priority="247" operator="containsText" text="Muy Baja">
      <formula>NOT(ISERROR(SEARCH("Muy Baja",Y55)))</formula>
    </cfRule>
  </conditionalFormatting>
  <conditionalFormatting sqref="AC55:AC59">
    <cfRule type="containsText" dxfId="2611" priority="237" operator="containsText" text="Catastrófico">
      <formula>NOT(ISERROR(SEARCH("Catastrófico",AC55)))</formula>
    </cfRule>
    <cfRule type="containsText" dxfId="2610" priority="238" operator="containsText" text="Mayor">
      <formula>NOT(ISERROR(SEARCH("Mayor",AC55)))</formula>
    </cfRule>
    <cfRule type="containsText" dxfId="2609" priority="239" operator="containsText" text="Moderado">
      <formula>NOT(ISERROR(SEARCH("Moderado",AC55)))</formula>
    </cfRule>
    <cfRule type="containsText" dxfId="2608" priority="240" operator="containsText" text="Menor">
      <formula>NOT(ISERROR(SEARCH("Menor",AC55)))</formula>
    </cfRule>
    <cfRule type="containsText" dxfId="2607" priority="241" operator="containsText" text="Leve">
      <formula>NOT(ISERROR(SEARCH("Leve",AC55)))</formula>
    </cfRule>
  </conditionalFormatting>
  <conditionalFormatting sqref="AG55">
    <cfRule type="containsText" dxfId="2606" priority="228" operator="containsText" text="Extremo">
      <formula>NOT(ISERROR(SEARCH("Extremo",AG55)))</formula>
    </cfRule>
    <cfRule type="containsText" dxfId="2605" priority="229" operator="containsText" text="Alto">
      <formula>NOT(ISERROR(SEARCH("Alto",AG55)))</formula>
    </cfRule>
    <cfRule type="containsText" dxfId="2604" priority="230" operator="containsText" text="Moderado">
      <formula>NOT(ISERROR(SEARCH("Moderado",AG55)))</formula>
    </cfRule>
    <cfRule type="containsText" dxfId="2603" priority="231" operator="containsText" text="Menor">
      <formula>NOT(ISERROR(SEARCH("Menor",AG55)))</formula>
    </cfRule>
    <cfRule type="containsText" dxfId="2602" priority="232" operator="containsText" text="Bajo">
      <formula>NOT(ISERROR(SEARCH("Bajo",AG55)))</formula>
    </cfRule>
    <cfRule type="containsText" dxfId="2601" priority="233" operator="containsText" text="Moderado">
      <formula>NOT(ISERROR(SEARCH("Moderado",AG55)))</formula>
    </cfRule>
    <cfRule type="containsText" dxfId="2600" priority="234" operator="containsText" text="Extremo">
      <formula>NOT(ISERROR(SEARCH("Extremo",AG55)))</formula>
    </cfRule>
    <cfRule type="containsText" dxfId="2599" priority="235" operator="containsText" text="Baja">
      <formula>NOT(ISERROR(SEARCH("Baja",AG55)))</formula>
    </cfRule>
    <cfRule type="containsText" dxfId="2598" priority="236" operator="containsText" text="Alto">
      <formula>NOT(ISERROR(SEARCH("Alto",AG55)))</formula>
    </cfRule>
  </conditionalFormatting>
  <conditionalFormatting sqref="AE55:AE59">
    <cfRule type="containsText" dxfId="2597" priority="218" operator="containsText" text="Catastrófico">
      <formula>NOT(ISERROR(SEARCH("Catastrófico",AE55)))</formula>
    </cfRule>
    <cfRule type="containsText" dxfId="2596" priority="219" operator="containsText" text="Moderado">
      <formula>NOT(ISERROR(SEARCH("Moderado",AE55)))</formula>
    </cfRule>
    <cfRule type="containsText" dxfId="2595" priority="220" operator="containsText" text="Menor">
      <formula>NOT(ISERROR(SEARCH("Menor",AE55)))</formula>
    </cfRule>
    <cfRule type="containsText" dxfId="2594" priority="221" operator="containsText" text="Leve">
      <formula>NOT(ISERROR(SEARCH("Leve",AE55)))</formula>
    </cfRule>
    <cfRule type="containsText" dxfId="2593" priority="222" operator="containsText" text="Mayor">
      <formula>NOT(ISERROR(SEARCH("Mayor",AE55)))</formula>
    </cfRule>
  </conditionalFormatting>
  <conditionalFormatting sqref="B25:B28">
    <cfRule type="containsText" dxfId="2592" priority="211" operator="containsText" text="3- Moderado">
      <formula>NOT(ISERROR(SEARCH("3- Moderado",B25)))</formula>
    </cfRule>
    <cfRule type="containsText" dxfId="2591" priority="212" operator="containsText" text="6- Moderado">
      <formula>NOT(ISERROR(SEARCH("6- Moderado",B25)))</formula>
    </cfRule>
    <cfRule type="containsText" dxfId="2590" priority="213" operator="containsText" text="4- Moderado">
      <formula>NOT(ISERROR(SEARCH("4- Moderado",B25)))</formula>
    </cfRule>
    <cfRule type="containsText" dxfId="2589" priority="214" operator="containsText" text="3- Bajo">
      <formula>NOT(ISERROR(SEARCH("3- Bajo",B25)))</formula>
    </cfRule>
    <cfRule type="containsText" dxfId="2588" priority="215" operator="containsText" text="4- Bajo">
      <formula>NOT(ISERROR(SEARCH("4- Bajo",B25)))</formula>
    </cfRule>
    <cfRule type="containsText" dxfId="2587" priority="216" operator="containsText" text="1- Bajo">
      <formula>NOT(ISERROR(SEARCH("1- Bajo",B25)))</formula>
    </cfRule>
  </conditionalFormatting>
  <conditionalFormatting sqref="B10">
    <cfRule type="containsText" dxfId="2586" priority="205" operator="containsText" text="3- Moderado">
      <formula>NOT(ISERROR(SEARCH("3- Moderado",B10)))</formula>
    </cfRule>
    <cfRule type="containsText" dxfId="2585" priority="206" operator="containsText" text="6- Moderado">
      <formula>NOT(ISERROR(SEARCH("6- Moderado",B10)))</formula>
    </cfRule>
    <cfRule type="containsText" dxfId="2584" priority="207" operator="containsText" text="4- Moderado">
      <formula>NOT(ISERROR(SEARCH("4- Moderado",B10)))</formula>
    </cfRule>
    <cfRule type="containsText" dxfId="2583" priority="208" operator="containsText" text="3- Bajo">
      <formula>NOT(ISERROR(SEARCH("3- Bajo",B10)))</formula>
    </cfRule>
    <cfRule type="containsText" dxfId="2582" priority="209" operator="containsText" text="4- Bajo">
      <formula>NOT(ISERROR(SEARCH("4- Bajo",B10)))</formula>
    </cfRule>
    <cfRule type="containsText" dxfId="2581" priority="210" operator="containsText" text="1- Bajo">
      <formula>NOT(ISERROR(SEARCH("1- Bajo",B10)))</formula>
    </cfRule>
  </conditionalFormatting>
  <conditionalFormatting sqref="F25:F28">
    <cfRule type="containsText" dxfId="2580" priority="199" operator="containsText" text="3- Moderado">
      <formula>NOT(ISERROR(SEARCH("3- Moderado",F25)))</formula>
    </cfRule>
    <cfRule type="containsText" dxfId="2579" priority="200" operator="containsText" text="6- Moderado">
      <formula>NOT(ISERROR(SEARCH("6- Moderado",F25)))</formula>
    </cfRule>
    <cfRule type="containsText" dxfId="2578" priority="201" operator="containsText" text="4- Moderado">
      <formula>NOT(ISERROR(SEARCH("4- Moderado",F25)))</formula>
    </cfRule>
    <cfRule type="containsText" dxfId="2577" priority="202" operator="containsText" text="3- Bajo">
      <formula>NOT(ISERROR(SEARCH("3- Bajo",F25)))</formula>
    </cfRule>
    <cfRule type="containsText" dxfId="2576" priority="203" operator="containsText" text="4- Bajo">
      <formula>NOT(ISERROR(SEARCH("4- Bajo",F25)))</formula>
    </cfRule>
    <cfRule type="containsText" dxfId="2575" priority="204" operator="containsText" text="1- Bajo">
      <formula>NOT(ISERROR(SEARCH("1- Bajo",F25)))</formula>
    </cfRule>
  </conditionalFormatting>
  <conditionalFormatting sqref="F10">
    <cfRule type="containsText" dxfId="2574" priority="193" operator="containsText" text="3- Moderado">
      <formula>NOT(ISERROR(SEARCH("3- Moderado",F10)))</formula>
    </cfRule>
    <cfRule type="containsText" dxfId="2573" priority="194" operator="containsText" text="6- Moderado">
      <formula>NOT(ISERROR(SEARCH("6- Moderado",F10)))</formula>
    </cfRule>
    <cfRule type="containsText" dxfId="2572" priority="195" operator="containsText" text="4- Moderado">
      <formula>NOT(ISERROR(SEARCH("4- Moderado",F10)))</formula>
    </cfRule>
    <cfRule type="containsText" dxfId="2571" priority="196" operator="containsText" text="3- Bajo">
      <formula>NOT(ISERROR(SEARCH("3- Bajo",F10)))</formula>
    </cfRule>
    <cfRule type="containsText" dxfId="2570" priority="197" operator="containsText" text="4- Bajo">
      <formula>NOT(ISERROR(SEARCH("4- Bajo",F10)))</formula>
    </cfRule>
    <cfRule type="containsText" dxfId="2569" priority="198" operator="containsText" text="1- Bajo">
      <formula>NOT(ISERROR(SEARCH("1- Bajo",F10)))</formula>
    </cfRule>
  </conditionalFormatting>
  <conditionalFormatting sqref="D10:D14">
    <cfRule type="containsText" dxfId="2568" priority="187" operator="containsText" text="3- Moderado">
      <formula>NOT(ISERROR(SEARCH("3- Moderado",D10)))</formula>
    </cfRule>
    <cfRule type="containsText" dxfId="2567" priority="188" operator="containsText" text="6- Moderado">
      <formula>NOT(ISERROR(SEARCH("6- Moderado",D10)))</formula>
    </cfRule>
    <cfRule type="containsText" dxfId="2566" priority="189" operator="containsText" text="4- Moderado">
      <formula>NOT(ISERROR(SEARCH("4- Moderado",D10)))</formula>
    </cfRule>
    <cfRule type="containsText" dxfId="2565" priority="190" operator="containsText" text="3- Bajo">
      <formula>NOT(ISERROR(SEARCH("3- Bajo",D10)))</formula>
    </cfRule>
    <cfRule type="containsText" dxfId="2564" priority="191" operator="containsText" text="4- Bajo">
      <formula>NOT(ISERROR(SEARCH("4- Bajo",D10)))</formula>
    </cfRule>
    <cfRule type="containsText" dxfId="2563" priority="192" operator="containsText" text="1- Bajo">
      <formula>NOT(ISERROR(SEARCH("1- Bajo",D10)))</formula>
    </cfRule>
  </conditionalFormatting>
  <conditionalFormatting sqref="D15:D19">
    <cfRule type="containsText" dxfId="2562" priority="175" operator="containsText" text="3- Moderado">
      <formula>NOT(ISERROR(SEARCH("3- Moderado",D15)))</formula>
    </cfRule>
    <cfRule type="containsText" dxfId="2561" priority="176" operator="containsText" text="6- Moderado">
      <formula>NOT(ISERROR(SEARCH("6- Moderado",D15)))</formula>
    </cfRule>
    <cfRule type="containsText" dxfId="2560" priority="177" operator="containsText" text="4- Moderado">
      <formula>NOT(ISERROR(SEARCH("4- Moderado",D15)))</formula>
    </cfRule>
    <cfRule type="containsText" dxfId="2559" priority="178" operator="containsText" text="3- Bajo">
      <formula>NOT(ISERROR(SEARCH("3- Bajo",D15)))</formula>
    </cfRule>
    <cfRule type="containsText" dxfId="2558" priority="179" operator="containsText" text="4- Bajo">
      <formula>NOT(ISERROR(SEARCH("4- Bajo",D15)))</formula>
    </cfRule>
    <cfRule type="containsText" dxfId="2557" priority="180" operator="containsText" text="1- Bajo">
      <formula>NOT(ISERROR(SEARCH("1- Bajo",D15)))</formula>
    </cfRule>
  </conditionalFormatting>
  <conditionalFormatting sqref="D20">
    <cfRule type="containsText" dxfId="2556" priority="169" operator="containsText" text="3- Moderado">
      <formula>NOT(ISERROR(SEARCH("3- Moderado",D20)))</formula>
    </cfRule>
    <cfRule type="containsText" dxfId="2555" priority="170" operator="containsText" text="6- Moderado">
      <formula>NOT(ISERROR(SEARCH("6- Moderado",D20)))</formula>
    </cfRule>
    <cfRule type="containsText" dxfId="2554" priority="171" operator="containsText" text="4- Moderado">
      <formula>NOT(ISERROR(SEARCH("4- Moderado",D20)))</formula>
    </cfRule>
    <cfRule type="containsText" dxfId="2553" priority="172" operator="containsText" text="3- Bajo">
      <formula>NOT(ISERROR(SEARCH("3- Bajo",D20)))</formula>
    </cfRule>
    <cfRule type="containsText" dxfId="2552" priority="173" operator="containsText" text="4- Bajo">
      <formula>NOT(ISERROR(SEARCH("4- Bajo",D20)))</formula>
    </cfRule>
    <cfRule type="containsText" dxfId="2551" priority="174" operator="containsText" text="1- Bajo">
      <formula>NOT(ISERROR(SEARCH("1- Bajo",D20)))</formula>
    </cfRule>
  </conditionalFormatting>
  <conditionalFormatting sqref="D21:D24">
    <cfRule type="containsText" dxfId="2550" priority="163" operator="containsText" text="3- Moderado">
      <formula>NOT(ISERROR(SEARCH("3- Moderado",D21)))</formula>
    </cfRule>
    <cfRule type="containsText" dxfId="2549" priority="164" operator="containsText" text="6- Moderado">
      <formula>NOT(ISERROR(SEARCH("6- Moderado",D21)))</formula>
    </cfRule>
    <cfRule type="containsText" dxfId="2548" priority="165" operator="containsText" text="4- Moderado">
      <formula>NOT(ISERROR(SEARCH("4- Moderado",D21)))</formula>
    </cfRule>
    <cfRule type="containsText" dxfId="2547" priority="166" operator="containsText" text="3- Bajo">
      <formula>NOT(ISERROR(SEARCH("3- Bajo",D21)))</formula>
    </cfRule>
    <cfRule type="containsText" dxfId="2546" priority="167" operator="containsText" text="4- Bajo">
      <formula>NOT(ISERROR(SEARCH("4- Bajo",D21)))</formula>
    </cfRule>
    <cfRule type="containsText" dxfId="2545" priority="168" operator="containsText" text="1- Bajo">
      <formula>NOT(ISERROR(SEARCH("1- Bajo",D21)))</formula>
    </cfRule>
  </conditionalFormatting>
  <conditionalFormatting sqref="D25:D29">
    <cfRule type="containsText" dxfId="2544" priority="157" operator="containsText" text="3- Moderado">
      <formula>NOT(ISERROR(SEARCH("3- Moderado",D25)))</formula>
    </cfRule>
    <cfRule type="containsText" dxfId="2543" priority="158" operator="containsText" text="6- Moderado">
      <formula>NOT(ISERROR(SEARCH("6- Moderado",D25)))</formula>
    </cfRule>
    <cfRule type="containsText" dxfId="2542" priority="159" operator="containsText" text="4- Moderado">
      <formula>NOT(ISERROR(SEARCH("4- Moderado",D25)))</formula>
    </cfRule>
    <cfRule type="containsText" dxfId="2541" priority="160" operator="containsText" text="3- Bajo">
      <formula>NOT(ISERROR(SEARCH("3- Bajo",D25)))</formula>
    </cfRule>
    <cfRule type="containsText" dxfId="2540" priority="161" operator="containsText" text="4- Bajo">
      <formula>NOT(ISERROR(SEARCH("4- Bajo",D25)))</formula>
    </cfRule>
    <cfRule type="containsText" dxfId="2539" priority="162" operator="containsText" text="1- Bajo">
      <formula>NOT(ISERROR(SEARCH("1- Bajo",D25)))</formula>
    </cfRule>
  </conditionalFormatting>
  <conditionalFormatting sqref="F30">
    <cfRule type="containsText" dxfId="2538" priority="145" operator="containsText" text="3- Moderado">
      <formula>NOT(ISERROR(SEARCH("3- Moderado",F30)))</formula>
    </cfRule>
    <cfRule type="containsText" dxfId="2537" priority="146" operator="containsText" text="6- Moderado">
      <formula>NOT(ISERROR(SEARCH("6- Moderado",F30)))</formula>
    </cfRule>
    <cfRule type="containsText" dxfId="2536" priority="147" operator="containsText" text="4- Moderado">
      <formula>NOT(ISERROR(SEARCH("4- Moderado",F30)))</formula>
    </cfRule>
    <cfRule type="containsText" dxfId="2535" priority="148" operator="containsText" text="3- Bajo">
      <formula>NOT(ISERROR(SEARCH("3- Bajo",F30)))</formula>
    </cfRule>
    <cfRule type="containsText" dxfId="2534" priority="149" operator="containsText" text="4- Bajo">
      <formula>NOT(ISERROR(SEARCH("4- Bajo",F30)))</formula>
    </cfRule>
    <cfRule type="containsText" dxfId="2533" priority="150" operator="containsText" text="1- Bajo">
      <formula>NOT(ISERROR(SEARCH("1- Bajo",F30)))</formula>
    </cfRule>
  </conditionalFormatting>
  <conditionalFormatting sqref="B30">
    <cfRule type="containsText" dxfId="2532" priority="91" operator="containsText" text="3- Moderado">
      <formula>NOT(ISERROR(SEARCH("3- Moderado",B30)))</formula>
    </cfRule>
    <cfRule type="containsText" dxfId="2531" priority="92" operator="containsText" text="6- Moderado">
      <formula>NOT(ISERROR(SEARCH("6- Moderado",B30)))</formula>
    </cfRule>
    <cfRule type="containsText" dxfId="2530" priority="93" operator="containsText" text="4- Moderado">
      <formula>NOT(ISERROR(SEARCH("4- Moderado",B30)))</formula>
    </cfRule>
    <cfRule type="containsText" dxfId="2529" priority="94" operator="containsText" text="3- Bajo">
      <formula>NOT(ISERROR(SEARCH("3- Bajo",B30)))</formula>
    </cfRule>
    <cfRule type="containsText" dxfId="2528" priority="95" operator="containsText" text="4- Bajo">
      <formula>NOT(ISERROR(SEARCH("4- Bajo",B30)))</formula>
    </cfRule>
    <cfRule type="containsText" dxfId="2527" priority="96" operator="containsText" text="1- Bajo">
      <formula>NOT(ISERROR(SEARCH("1- Bajo",B30)))</formula>
    </cfRule>
  </conditionalFormatting>
  <conditionalFormatting sqref="D30">
    <cfRule type="containsText" dxfId="2526" priority="133" operator="containsText" text="3- Moderado">
      <formula>NOT(ISERROR(SEARCH("3- Moderado",D30)))</formula>
    </cfRule>
    <cfRule type="containsText" dxfId="2525" priority="134" operator="containsText" text="6- Moderado">
      <formula>NOT(ISERROR(SEARCH("6- Moderado",D30)))</formula>
    </cfRule>
    <cfRule type="containsText" dxfId="2524" priority="135" operator="containsText" text="4- Moderado">
      <formula>NOT(ISERROR(SEARCH("4- Moderado",D30)))</formula>
    </cfRule>
    <cfRule type="containsText" dxfId="2523" priority="136" operator="containsText" text="3- Bajo">
      <formula>NOT(ISERROR(SEARCH("3- Bajo",D30)))</formula>
    </cfRule>
    <cfRule type="containsText" dxfId="2522" priority="137" operator="containsText" text="4- Bajo">
      <formula>NOT(ISERROR(SEARCH("4- Bajo",D30)))</formula>
    </cfRule>
    <cfRule type="containsText" dxfId="2521" priority="138" operator="containsText" text="1- Bajo">
      <formula>NOT(ISERROR(SEARCH("1- Bajo",D30)))</formula>
    </cfRule>
  </conditionalFormatting>
  <conditionalFormatting sqref="D32">
    <cfRule type="containsText" dxfId="2520" priority="103" operator="containsText" text="3- Moderado">
      <formula>NOT(ISERROR(SEARCH("3- Moderado",D32)))</formula>
    </cfRule>
    <cfRule type="containsText" dxfId="2519" priority="104" operator="containsText" text="6- Moderado">
      <formula>NOT(ISERROR(SEARCH("6- Moderado",D32)))</formula>
    </cfRule>
    <cfRule type="containsText" dxfId="2518" priority="105" operator="containsText" text="4- Moderado">
      <formula>NOT(ISERROR(SEARCH("4- Moderado",D32)))</formula>
    </cfRule>
    <cfRule type="containsText" dxfId="2517" priority="106" operator="containsText" text="3- Bajo">
      <formula>NOT(ISERROR(SEARCH("3- Bajo",D32)))</formula>
    </cfRule>
    <cfRule type="containsText" dxfId="2516" priority="107" operator="containsText" text="4- Bajo">
      <formula>NOT(ISERROR(SEARCH("4- Bajo",D32)))</formula>
    </cfRule>
    <cfRule type="containsText" dxfId="2515" priority="108" operator="containsText" text="1- Bajo">
      <formula>NOT(ISERROR(SEARCH("1- Bajo",D32)))</formula>
    </cfRule>
  </conditionalFormatting>
  <conditionalFormatting sqref="D31">
    <cfRule type="containsText" dxfId="2514" priority="109" operator="containsText" text="3- Moderado">
      <formula>NOT(ISERROR(SEARCH("3- Moderado",D31)))</formula>
    </cfRule>
    <cfRule type="containsText" dxfId="2513" priority="110" operator="containsText" text="6- Moderado">
      <formula>NOT(ISERROR(SEARCH("6- Moderado",D31)))</formula>
    </cfRule>
    <cfRule type="containsText" dxfId="2512" priority="111" operator="containsText" text="4- Moderado">
      <formula>NOT(ISERROR(SEARCH("4- Moderado",D31)))</formula>
    </cfRule>
    <cfRule type="containsText" dxfId="2511" priority="112" operator="containsText" text="3- Bajo">
      <formula>NOT(ISERROR(SEARCH("3- Bajo",D31)))</formula>
    </cfRule>
    <cfRule type="containsText" dxfId="2510" priority="113" operator="containsText" text="4- Bajo">
      <formula>NOT(ISERROR(SEARCH("4- Bajo",D31)))</formula>
    </cfRule>
    <cfRule type="containsText" dxfId="2509" priority="114" operator="containsText" text="1- Bajo">
      <formula>NOT(ISERROR(SEARCH("1- Bajo",D31)))</formula>
    </cfRule>
  </conditionalFormatting>
  <conditionalFormatting sqref="D34">
    <cfRule type="containsText" dxfId="2508" priority="97" operator="containsText" text="3- Moderado">
      <formula>NOT(ISERROR(SEARCH("3- Moderado",D34)))</formula>
    </cfRule>
    <cfRule type="containsText" dxfId="2507" priority="98" operator="containsText" text="6- Moderado">
      <formula>NOT(ISERROR(SEARCH("6- Moderado",D34)))</formula>
    </cfRule>
    <cfRule type="containsText" dxfId="2506" priority="99" operator="containsText" text="4- Moderado">
      <formula>NOT(ISERROR(SEARCH("4- Moderado",D34)))</formula>
    </cfRule>
    <cfRule type="containsText" dxfId="2505" priority="100" operator="containsText" text="3- Bajo">
      <formula>NOT(ISERROR(SEARCH("3- Bajo",D34)))</formula>
    </cfRule>
    <cfRule type="containsText" dxfId="2504" priority="101" operator="containsText" text="4- Bajo">
      <formula>NOT(ISERROR(SEARCH("4- Bajo",D34)))</formula>
    </cfRule>
    <cfRule type="containsText" dxfId="2503" priority="102" operator="containsText" text="1- Bajo">
      <formula>NOT(ISERROR(SEARCH("1- Bajo",D34)))</formula>
    </cfRule>
  </conditionalFormatting>
  <conditionalFormatting sqref="D40 D45">
    <cfRule type="containsText" dxfId="2502" priority="85" operator="containsText" text="3- Moderado">
      <formula>NOT(ISERROR(SEARCH("3- Moderado",D40)))</formula>
    </cfRule>
    <cfRule type="containsText" dxfId="2501" priority="86" operator="containsText" text="6- Moderado">
      <formula>NOT(ISERROR(SEARCH("6- Moderado",D40)))</formula>
    </cfRule>
    <cfRule type="containsText" dxfId="2500" priority="87" operator="containsText" text="4- Moderado">
      <formula>NOT(ISERROR(SEARCH("4- Moderado",D40)))</formula>
    </cfRule>
    <cfRule type="containsText" dxfId="2499" priority="88" operator="containsText" text="3- Bajo">
      <formula>NOT(ISERROR(SEARCH("3- Bajo",D40)))</formula>
    </cfRule>
    <cfRule type="containsText" dxfId="2498" priority="89" operator="containsText" text="4- Bajo">
      <formula>NOT(ISERROR(SEARCH("4- Bajo",D40)))</formula>
    </cfRule>
    <cfRule type="containsText" dxfId="2497" priority="90" operator="containsText" text="1- Bajo">
      <formula>NOT(ISERROR(SEARCH("1- Bajo",D40)))</formula>
    </cfRule>
  </conditionalFormatting>
  <conditionalFormatting sqref="D44 D47">
    <cfRule type="containsText" dxfId="2496" priority="73" operator="containsText" text="3- Moderado">
      <formula>NOT(ISERROR(SEARCH("3- Moderado",D44)))</formula>
    </cfRule>
    <cfRule type="containsText" dxfId="2495" priority="74" operator="containsText" text="6- Moderado">
      <formula>NOT(ISERROR(SEARCH("6- Moderado",D44)))</formula>
    </cfRule>
    <cfRule type="containsText" dxfId="2494" priority="75" operator="containsText" text="4- Moderado">
      <formula>NOT(ISERROR(SEARCH("4- Moderado",D44)))</formula>
    </cfRule>
    <cfRule type="containsText" dxfId="2493" priority="76" operator="containsText" text="3- Bajo">
      <formula>NOT(ISERROR(SEARCH("3- Bajo",D44)))</formula>
    </cfRule>
    <cfRule type="containsText" dxfId="2492" priority="77" operator="containsText" text="4- Bajo">
      <formula>NOT(ISERROR(SEARCH("4- Bajo",D44)))</formula>
    </cfRule>
    <cfRule type="containsText" dxfId="2491" priority="78" operator="containsText" text="1- Bajo">
      <formula>NOT(ISERROR(SEARCH("1- Bajo",D44)))</formula>
    </cfRule>
  </conditionalFormatting>
  <conditionalFormatting sqref="D41 D46 D43">
    <cfRule type="containsText" dxfId="2490" priority="79" operator="containsText" text="3- Moderado">
      <formula>NOT(ISERROR(SEARCH("3- Moderado",D41)))</formula>
    </cfRule>
    <cfRule type="containsText" dxfId="2489" priority="80" operator="containsText" text="6- Moderado">
      <formula>NOT(ISERROR(SEARCH("6- Moderado",D41)))</formula>
    </cfRule>
    <cfRule type="containsText" dxfId="2488" priority="81" operator="containsText" text="4- Moderado">
      <formula>NOT(ISERROR(SEARCH("4- Moderado",D41)))</formula>
    </cfRule>
    <cfRule type="containsText" dxfId="2487" priority="82" operator="containsText" text="3- Bajo">
      <formula>NOT(ISERROR(SEARCH("3- Bajo",D41)))</formula>
    </cfRule>
    <cfRule type="containsText" dxfId="2486" priority="83" operator="containsText" text="4- Bajo">
      <formula>NOT(ISERROR(SEARCH("4- Bajo",D41)))</formula>
    </cfRule>
    <cfRule type="containsText" dxfId="2485" priority="84" operator="containsText" text="1- Bajo">
      <formula>NOT(ISERROR(SEARCH("1- Bajo",D41)))</formula>
    </cfRule>
  </conditionalFormatting>
  <conditionalFormatting sqref="D49">
    <cfRule type="containsText" dxfId="2484" priority="67" operator="containsText" text="3- Moderado">
      <formula>NOT(ISERROR(SEARCH("3- Moderado",D49)))</formula>
    </cfRule>
    <cfRule type="containsText" dxfId="2483" priority="68" operator="containsText" text="6- Moderado">
      <formula>NOT(ISERROR(SEARCH("6- Moderado",D49)))</formula>
    </cfRule>
    <cfRule type="containsText" dxfId="2482" priority="69" operator="containsText" text="4- Moderado">
      <formula>NOT(ISERROR(SEARCH("4- Moderado",D49)))</formula>
    </cfRule>
    <cfRule type="containsText" dxfId="2481" priority="70" operator="containsText" text="3- Bajo">
      <formula>NOT(ISERROR(SEARCH("3- Bajo",D49)))</formula>
    </cfRule>
    <cfRule type="containsText" dxfId="2480" priority="71" operator="containsText" text="4- Bajo">
      <formula>NOT(ISERROR(SEARCH("4- Bajo",D49)))</formula>
    </cfRule>
    <cfRule type="containsText" dxfId="2479" priority="72" operator="containsText" text="1- Bajo">
      <formula>NOT(ISERROR(SEARCH("1- Bajo",D49)))</formula>
    </cfRule>
  </conditionalFormatting>
  <conditionalFormatting sqref="F35">
    <cfRule type="containsText" dxfId="2478" priority="61" operator="containsText" text="3- Moderado">
      <formula>NOT(ISERROR(SEARCH("3- Moderado",F35)))</formula>
    </cfRule>
    <cfRule type="containsText" dxfId="2477" priority="62" operator="containsText" text="6- Moderado">
      <formula>NOT(ISERROR(SEARCH("6- Moderado",F35)))</formula>
    </cfRule>
    <cfRule type="containsText" dxfId="2476" priority="63" operator="containsText" text="4- Moderado">
      <formula>NOT(ISERROR(SEARCH("4- Moderado",F35)))</formula>
    </cfRule>
    <cfRule type="containsText" dxfId="2475" priority="64" operator="containsText" text="3- Bajo">
      <formula>NOT(ISERROR(SEARCH("3- Bajo",F35)))</formula>
    </cfRule>
    <cfRule type="containsText" dxfId="2474" priority="65" operator="containsText" text="4- Bajo">
      <formula>NOT(ISERROR(SEARCH("4- Bajo",F35)))</formula>
    </cfRule>
    <cfRule type="containsText" dxfId="2473" priority="66" operator="containsText" text="1- Bajo">
      <formula>NOT(ISERROR(SEARCH("1- Bajo",F35)))</formula>
    </cfRule>
  </conditionalFormatting>
  <conditionalFormatting sqref="F40">
    <cfRule type="containsText" dxfId="2472" priority="55" operator="containsText" text="3- Moderado">
      <formula>NOT(ISERROR(SEARCH("3- Moderado",F40)))</formula>
    </cfRule>
    <cfRule type="containsText" dxfId="2471" priority="56" operator="containsText" text="6- Moderado">
      <formula>NOT(ISERROR(SEARCH("6- Moderado",F40)))</formula>
    </cfRule>
    <cfRule type="containsText" dxfId="2470" priority="57" operator="containsText" text="4- Moderado">
      <formula>NOT(ISERROR(SEARCH("4- Moderado",F40)))</formula>
    </cfRule>
    <cfRule type="containsText" dxfId="2469" priority="58" operator="containsText" text="3- Bajo">
      <formula>NOT(ISERROR(SEARCH("3- Bajo",F40)))</formula>
    </cfRule>
    <cfRule type="containsText" dxfId="2468" priority="59" operator="containsText" text="4- Bajo">
      <formula>NOT(ISERROR(SEARCH("4- Bajo",F40)))</formula>
    </cfRule>
    <cfRule type="containsText" dxfId="2467" priority="60" operator="containsText" text="1- Bajo">
      <formula>NOT(ISERROR(SEARCH("1- Bajo",F40)))</formula>
    </cfRule>
  </conditionalFormatting>
  <conditionalFormatting sqref="F45">
    <cfRule type="containsText" dxfId="2466" priority="49" operator="containsText" text="3- Moderado">
      <formula>NOT(ISERROR(SEARCH("3- Moderado",F45)))</formula>
    </cfRule>
    <cfRule type="containsText" dxfId="2465" priority="50" operator="containsText" text="6- Moderado">
      <formula>NOT(ISERROR(SEARCH("6- Moderado",F45)))</formula>
    </cfRule>
    <cfRule type="containsText" dxfId="2464" priority="51" operator="containsText" text="4- Moderado">
      <formula>NOT(ISERROR(SEARCH("4- Moderado",F45)))</formula>
    </cfRule>
    <cfRule type="containsText" dxfId="2463" priority="52" operator="containsText" text="3- Bajo">
      <formula>NOT(ISERROR(SEARCH("3- Bajo",F45)))</formula>
    </cfRule>
    <cfRule type="containsText" dxfId="2462" priority="53" operator="containsText" text="4- Bajo">
      <formula>NOT(ISERROR(SEARCH("4- Bajo",F45)))</formula>
    </cfRule>
    <cfRule type="containsText" dxfId="2461" priority="54" operator="containsText" text="1- Bajo">
      <formula>NOT(ISERROR(SEARCH("1- Bajo",F45)))</formula>
    </cfRule>
  </conditionalFormatting>
  <conditionalFormatting sqref="Y13">
    <cfRule type="containsText" dxfId="2460" priority="43" operator="containsText" text="Muy Alta">
      <formula>NOT(ISERROR(SEARCH("Muy Alta",Y13)))</formula>
    </cfRule>
    <cfRule type="containsText" dxfId="2459" priority="44" operator="containsText" text="Alta">
      <formula>NOT(ISERROR(SEARCH("Alta",Y13)))</formula>
    </cfRule>
    <cfRule type="containsText" dxfId="2458" priority="45" operator="containsText" text="Media">
      <formula>NOT(ISERROR(SEARCH("Media",Y13)))</formula>
    </cfRule>
    <cfRule type="containsText" dxfId="2457" priority="46" operator="containsText" text="Muy Baja">
      <formula>NOT(ISERROR(SEARCH("Muy Baja",Y13)))</formula>
    </cfRule>
    <cfRule type="containsText" dxfId="2456" priority="47" operator="containsText" text="Baja">
      <formula>NOT(ISERROR(SEARCH("Baja",Y13)))</formula>
    </cfRule>
    <cfRule type="containsText" dxfId="2455" priority="48" operator="containsText" text="Muy Baja">
      <formula>NOT(ISERROR(SEARCH("Muy Baja",Y13)))</formula>
    </cfRule>
  </conditionalFormatting>
  <conditionalFormatting sqref="Y42:Y43">
    <cfRule type="containsText" dxfId="2454" priority="37" operator="containsText" text="Muy Alta">
      <formula>NOT(ISERROR(SEARCH("Muy Alta",Y42)))</formula>
    </cfRule>
    <cfRule type="containsText" dxfId="2453" priority="38" operator="containsText" text="Alta">
      <formula>NOT(ISERROR(SEARCH("Alta",Y42)))</formula>
    </cfRule>
    <cfRule type="containsText" dxfId="2452" priority="39" operator="containsText" text="Media">
      <formula>NOT(ISERROR(SEARCH("Media",Y42)))</formula>
    </cfRule>
    <cfRule type="containsText" dxfId="2451" priority="40" operator="containsText" text="Muy Baja">
      <formula>NOT(ISERROR(SEARCH("Muy Baja",Y42)))</formula>
    </cfRule>
    <cfRule type="containsText" dxfId="2450" priority="41" operator="containsText" text="Baja">
      <formula>NOT(ISERROR(SEARCH("Baja",Y42)))</formula>
    </cfRule>
    <cfRule type="containsText" dxfId="2449" priority="42" operator="containsText" text="Muy Baja">
      <formula>NOT(ISERROR(SEARCH("Muy Baja",Y42)))</formula>
    </cfRule>
  </conditionalFormatting>
  <conditionalFormatting sqref="D33">
    <cfRule type="containsText" dxfId="2448" priority="31" operator="containsText" text="3- Moderado">
      <formula>NOT(ISERROR(SEARCH("3- Moderado",D33)))</formula>
    </cfRule>
    <cfRule type="containsText" dxfId="2447" priority="32" operator="containsText" text="6- Moderado">
      <formula>NOT(ISERROR(SEARCH("6- Moderado",D33)))</formula>
    </cfRule>
    <cfRule type="containsText" dxfId="2446" priority="33" operator="containsText" text="4- Moderado">
      <formula>NOT(ISERROR(SEARCH("4- Moderado",D33)))</formula>
    </cfRule>
    <cfRule type="containsText" dxfId="2445" priority="34" operator="containsText" text="3- Bajo">
      <formula>NOT(ISERROR(SEARCH("3- Bajo",D33)))</formula>
    </cfRule>
    <cfRule type="containsText" dxfId="2444" priority="35" operator="containsText" text="4- Bajo">
      <formula>NOT(ISERROR(SEARCH("4- Bajo",D33)))</formula>
    </cfRule>
    <cfRule type="containsText" dxfId="2443" priority="36" operator="containsText" text="1- Bajo">
      <formula>NOT(ISERROR(SEARCH("1- Bajo",D33)))</formula>
    </cfRule>
  </conditionalFormatting>
  <conditionalFormatting sqref="Y26:Y28">
    <cfRule type="containsText" dxfId="2442" priority="25" operator="containsText" text="Muy Alta">
      <formula>NOT(ISERROR(SEARCH("Muy Alta",Y26)))</formula>
    </cfRule>
    <cfRule type="containsText" dxfId="2441" priority="26" operator="containsText" text="Alta">
      <formula>NOT(ISERROR(SEARCH("Alta",Y26)))</formula>
    </cfRule>
    <cfRule type="containsText" dxfId="2440" priority="27" operator="containsText" text="Media">
      <formula>NOT(ISERROR(SEARCH("Media",Y26)))</formula>
    </cfRule>
    <cfRule type="containsText" dxfId="2439" priority="28" operator="containsText" text="Muy Baja">
      <formula>NOT(ISERROR(SEARCH("Muy Baja",Y26)))</formula>
    </cfRule>
    <cfRule type="containsText" dxfId="2438" priority="29" operator="containsText" text="Baja">
      <formula>NOT(ISERROR(SEARCH("Baja",Y26)))</formula>
    </cfRule>
    <cfRule type="containsText" dxfId="2437" priority="30" operator="containsText" text="Muy Baja">
      <formula>NOT(ISERROR(SEARCH("Muy Baja",Y26)))</formula>
    </cfRule>
  </conditionalFormatting>
  <conditionalFormatting sqref="Y33">
    <cfRule type="containsText" dxfId="2436" priority="19" operator="containsText" text="Muy Alta">
      <formula>NOT(ISERROR(SEARCH("Muy Alta",Y33)))</formula>
    </cfRule>
    <cfRule type="containsText" dxfId="2435" priority="20" operator="containsText" text="Alta">
      <formula>NOT(ISERROR(SEARCH("Alta",Y33)))</formula>
    </cfRule>
    <cfRule type="containsText" dxfId="2434" priority="21" operator="containsText" text="Media">
      <formula>NOT(ISERROR(SEARCH("Media",Y33)))</formula>
    </cfRule>
    <cfRule type="containsText" dxfId="2433" priority="22" operator="containsText" text="Muy Baja">
      <formula>NOT(ISERROR(SEARCH("Muy Baja",Y33)))</formula>
    </cfRule>
    <cfRule type="containsText" dxfId="2432" priority="23" operator="containsText" text="Baja">
      <formula>NOT(ISERROR(SEARCH("Baja",Y33)))</formula>
    </cfRule>
    <cfRule type="containsText" dxfId="2431" priority="24" operator="containsText" text="Muy Baja">
      <formula>NOT(ISERROR(SEARCH("Muy Baja",Y33)))</formula>
    </cfRule>
  </conditionalFormatting>
  <conditionalFormatting sqref="Y48">
    <cfRule type="containsText" dxfId="2430" priority="13" operator="containsText" text="Muy Alta">
      <formula>NOT(ISERROR(SEARCH("Muy Alta",Y48)))</formula>
    </cfRule>
    <cfRule type="containsText" dxfId="2429" priority="14" operator="containsText" text="Alta">
      <formula>NOT(ISERROR(SEARCH("Alta",Y48)))</formula>
    </cfRule>
    <cfRule type="containsText" dxfId="2428" priority="15" operator="containsText" text="Media">
      <formula>NOT(ISERROR(SEARCH("Media",Y48)))</formula>
    </cfRule>
    <cfRule type="containsText" dxfId="2427" priority="16" operator="containsText" text="Muy Baja">
      <formula>NOT(ISERROR(SEARCH("Muy Baja",Y48)))</formula>
    </cfRule>
    <cfRule type="containsText" dxfId="2426" priority="17" operator="containsText" text="Baja">
      <formula>NOT(ISERROR(SEARCH("Baja",Y48)))</formula>
    </cfRule>
    <cfRule type="containsText" dxfId="2425" priority="18" operator="containsText" text="Muy Baja">
      <formula>NOT(ISERROR(SEARCH("Muy Baja",Y48)))</formula>
    </cfRule>
  </conditionalFormatting>
  <conditionalFormatting sqref="D42">
    <cfRule type="containsText" dxfId="2424" priority="7" operator="containsText" text="3- Moderado">
      <formula>NOT(ISERROR(SEARCH("3- Moderado",D42)))</formula>
    </cfRule>
    <cfRule type="containsText" dxfId="2423" priority="8" operator="containsText" text="6- Moderado">
      <formula>NOT(ISERROR(SEARCH("6- Moderado",D42)))</formula>
    </cfRule>
    <cfRule type="containsText" dxfId="2422" priority="9" operator="containsText" text="4- Moderado">
      <formula>NOT(ISERROR(SEARCH("4- Moderado",D42)))</formula>
    </cfRule>
    <cfRule type="containsText" dxfId="2421" priority="10" operator="containsText" text="3- Bajo">
      <formula>NOT(ISERROR(SEARCH("3- Bajo",D42)))</formula>
    </cfRule>
    <cfRule type="containsText" dxfId="2420" priority="11" operator="containsText" text="4- Bajo">
      <formula>NOT(ISERROR(SEARCH("4- Bajo",D42)))</formula>
    </cfRule>
    <cfRule type="containsText" dxfId="2419" priority="12" operator="containsText" text="1- Bajo">
      <formula>NOT(ISERROR(SEARCH("1- Bajo",D42)))</formula>
    </cfRule>
  </conditionalFormatting>
  <conditionalFormatting sqref="D48">
    <cfRule type="containsText" dxfId="2418" priority="1" operator="containsText" text="3- Moderado">
      <formula>NOT(ISERROR(SEARCH("3- Moderado",D48)))</formula>
    </cfRule>
    <cfRule type="containsText" dxfId="2417" priority="2" operator="containsText" text="6- Moderado">
      <formula>NOT(ISERROR(SEARCH("6- Moderado",D48)))</formula>
    </cfRule>
    <cfRule type="containsText" dxfId="2416" priority="3" operator="containsText" text="4- Moderado">
      <formula>NOT(ISERROR(SEARCH("4- Moderado",D48)))</formula>
    </cfRule>
    <cfRule type="containsText" dxfId="2415" priority="4" operator="containsText" text="3- Bajo">
      <formula>NOT(ISERROR(SEARCH("3- Bajo",D48)))</formula>
    </cfRule>
    <cfRule type="containsText" dxfId="2414" priority="5" operator="containsText" text="4- Bajo">
      <formula>NOT(ISERROR(SEARCH("4- Bajo",D48)))</formula>
    </cfRule>
    <cfRule type="containsText" dxfId="2413" priority="6" operator="containsText" text="1- Bajo">
      <formula>NOT(ISERROR(SEARCH("1- Bajo",D48)))</formula>
    </cfRule>
  </conditionalFormatting>
  <dataValidations count="1">
    <dataValidation allowBlank="1" showInputMessage="1" showErrorMessage="1" prompt="Enunciar cuál es el control" sqref="P23:P29 P10:P11 P18:P21 P14:P16" xr:uid="{DF2AAB76-12FD-488E-9111-3728BD86BB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65" operator="containsText" id="{85F911A9-FF11-4B11-A4CC-F406EAB53E70}">
            <xm:f>NOT(ISERROR(SEARCH('Tabla probabilidad'!$B$5,I10)))</xm:f>
            <xm:f>'Tabla probabilidad'!$B$5</xm:f>
            <x14:dxf>
              <font>
                <color rgb="FF006100"/>
              </font>
              <fill>
                <patternFill>
                  <bgColor rgb="FFC6EFCE"/>
                </patternFill>
              </fill>
            </x14:dxf>
          </x14:cfRule>
          <x14:cfRule type="containsText" priority="1066"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97" operator="containsText" id="{130BBF8F-6F36-4C1F-BB40-DA538C9DA4BA}">
            <xm:f>NOT(ISERROR(SEARCH('Tabla probabilidad'!$B$5,I15)))</xm:f>
            <xm:f>'Tabla probabilidad'!$B$5</xm:f>
            <x14:dxf>
              <font>
                <color rgb="FF006100"/>
              </font>
              <fill>
                <patternFill>
                  <bgColor rgb="FFC6EFCE"/>
                </patternFill>
              </fill>
            </x14:dxf>
          </x14:cfRule>
          <x14:cfRule type="containsText" priority="798" operator="containsText" id="{0DBD8F32-72F4-47FE-A8E8-92CA123A277C}">
            <xm:f>NOT(ISERROR(SEARCH('Tabla probabilidad'!$B$5,I15)))</xm:f>
            <xm:f>'Tabla probabilidad'!$B$5</xm:f>
            <x14:dxf>
              <font>
                <color rgb="FF9C0006"/>
              </font>
              <fill>
                <patternFill>
                  <bgColor rgb="FFFFC7CE"/>
                </patternFill>
              </fill>
            </x14:dxf>
          </x14:cfRule>
          <xm:sqref>I15 I20 I25:I28</xm:sqref>
        </x14:conditionalFormatting>
        <x14:conditionalFormatting xmlns:xm="http://schemas.microsoft.com/office/excel/2006/main">
          <x14:cfRule type="containsText" priority="637" operator="containsText" id="{DF7D542B-1BF1-4317-8F9F-9E217298398A}">
            <xm:f>NOT(ISERROR(SEARCH('Tabla probabilidad'!$B$5,I30)))</xm:f>
            <xm:f>'Tabla probabilidad'!$B$5</xm:f>
            <x14:dxf>
              <font>
                <color rgb="FF006100"/>
              </font>
              <fill>
                <patternFill>
                  <bgColor rgb="FFC6EFCE"/>
                </patternFill>
              </fill>
            </x14:dxf>
          </x14:cfRule>
          <x14:cfRule type="containsText" priority="638"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419" operator="containsText" id="{D71E484F-FE07-4D18-8E45-7EB7DDE70E2C}">
            <xm:f>NOT(ISERROR(SEARCH('Tabla probabilidad'!$B$5,I45)))</xm:f>
            <xm:f>'Tabla probabilidad'!$B$5</xm:f>
            <x14:dxf>
              <font>
                <color rgb="FF006100"/>
              </font>
              <fill>
                <patternFill>
                  <bgColor rgb="FFC6EFCE"/>
                </patternFill>
              </fill>
            </x14:dxf>
          </x14:cfRule>
          <x14:cfRule type="containsText" priority="420"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349" operator="containsText" id="{91325732-CCEB-40E7-9A2C-98900CB15E77}">
            <xm:f>NOT(ISERROR(SEARCH('Tabla probabilidad'!$B$5,I50)))</xm:f>
            <xm:f>'Tabla probabilidad'!$B$5</xm:f>
            <x14:dxf>
              <font>
                <color rgb="FF006100"/>
              </font>
              <fill>
                <patternFill>
                  <bgColor rgb="FFC6EFCE"/>
                </patternFill>
              </fill>
            </x14:dxf>
          </x14:cfRule>
          <x14:cfRule type="containsText" priority="350"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279" operator="containsText" id="{3498E6D8-7225-4046-93C9-2583E1784B5A}">
            <xm:f>NOT(ISERROR(SEARCH('Tabla probabilidad'!$B$5,I55)))</xm:f>
            <xm:f>'Tabla probabilidad'!$B$5</xm:f>
            <x14:dxf>
              <font>
                <color rgb="FF006100"/>
              </font>
              <fill>
                <patternFill>
                  <bgColor rgb="FFC6EFCE"/>
                </patternFill>
              </fill>
            </x14:dxf>
          </x14:cfRule>
          <x14:cfRule type="containsText" priority="280"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AN15 AN20 AN25:AN28 AN30 AN35 AN40 AN45 AN50 AN55</xm:sqref>
        </x14:dataValidation>
        <x14:dataValidation type="list" allowBlank="1" showInputMessage="1" showErrorMessage="1" xr:uid="{270C6AF1-470F-403E-AB6A-1DF3F7D25A9D}">
          <x14:formula1>
            <xm:f>LISTA!$K$3:$K$6</xm:f>
          </x14:formula1>
          <xm:sqref>AH10 AH15 AH20 AH25:AH28 AH30 AH35 AH40 AH45 AH50 AH55</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3F1B1000-8CD2-4732-A507-20A58C38F3E8}">
          <x14:formula1>
            <xm:f>LISTA!$C$3:$C$10</xm:f>
          </x14:formula1>
          <xm:sqref>G10:G59</xm:sqref>
        </x14:dataValidation>
        <x14:dataValidation type="list" allowBlank="1" showInputMessage="1" showErrorMessage="1" xr:uid="{3C9F1541-7D6F-40D4-9706-FE4CB23C2382}">
          <x14:formula1>
            <xm:f>LISTA!$D$3:$D$31</xm:f>
          </x14:formula1>
          <xm:sqref>K10 K15:K59</xm:sqref>
        </x14:dataValidation>
        <x14:dataValidation type="list" allowBlank="1" showInputMessage="1" showErrorMessage="1" xr:uid="{90AA8A76-33C7-489A-9B88-625243A4135E}">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B10" sqref="B10:B14"/>
    </sheetView>
  </sheetViews>
  <sheetFormatPr baseColWidth="10" defaultColWidth="11.42578125" defaultRowHeight="15" x14ac:dyDescent="0.25"/>
  <cols>
    <col min="1" max="1" width="27.42578125" style="6" customWidth="1"/>
    <col min="2" max="2" width="33.28515625" style="6" customWidth="1"/>
    <col min="3" max="3" width="70.5703125" style="6" customWidth="1"/>
    <col min="4" max="4" width="46.5703125" style="6" customWidth="1"/>
    <col min="5" max="5" width="40.42578125" style="6" customWidth="1"/>
    <col min="6" max="6" width="41.28515625" style="6" customWidth="1"/>
    <col min="7" max="7" width="47.7109375" style="6" customWidth="1"/>
    <col min="8" max="8" width="42.85546875" style="6" customWidth="1"/>
    <col min="9" max="9" width="34" style="6" customWidth="1"/>
    <col min="10" max="16384" width="11.42578125" style="6"/>
  </cols>
  <sheetData>
    <row r="3" spans="1:9" x14ac:dyDescent="0.25">
      <c r="A3" s="378" t="s">
        <v>12</v>
      </c>
      <c r="B3" s="378"/>
      <c r="C3" s="378"/>
      <c r="D3" s="378"/>
      <c r="E3" s="378"/>
      <c r="F3" s="378"/>
      <c r="G3" s="378"/>
      <c r="H3" s="378"/>
    </row>
    <row r="4" spans="1:9" x14ac:dyDescent="0.25">
      <c r="A4" s="378"/>
      <c r="B4" s="378"/>
      <c r="C4" s="378"/>
      <c r="D4" s="378"/>
      <c r="E4" s="378"/>
      <c r="F4" s="378"/>
      <c r="G4" s="378"/>
      <c r="H4" s="378"/>
    </row>
    <row r="5" spans="1:9" ht="34.5" thickBot="1" x14ac:dyDescent="0.3">
      <c r="A5" s="18"/>
      <c r="B5" s="18"/>
      <c r="C5" s="18"/>
      <c r="D5" s="18"/>
      <c r="E5" s="18"/>
      <c r="F5" s="18"/>
      <c r="G5" s="18"/>
      <c r="H5" s="18"/>
    </row>
    <row r="6" spans="1:9" ht="71.25" customHeight="1" thickBot="1" x14ac:dyDescent="0.3">
      <c r="A6" s="379" t="s">
        <v>12</v>
      </c>
      <c r="B6" s="83" t="s">
        <v>91</v>
      </c>
      <c r="C6" s="84" t="s">
        <v>92</v>
      </c>
      <c r="D6" s="84" t="s">
        <v>484</v>
      </c>
      <c r="E6" s="84" t="s">
        <v>93</v>
      </c>
      <c r="F6" s="84" t="s">
        <v>94</v>
      </c>
      <c r="G6" s="145" t="s">
        <v>95</v>
      </c>
      <c r="H6" s="83" t="s">
        <v>96</v>
      </c>
      <c r="I6" s="83" t="s">
        <v>321</v>
      </c>
    </row>
    <row r="7" spans="1:9" ht="265.5" customHeight="1" thickBot="1" x14ac:dyDescent="0.3">
      <c r="A7" s="380"/>
      <c r="B7" s="19" t="s">
        <v>97</v>
      </c>
      <c r="C7" s="19" t="s">
        <v>98</v>
      </c>
      <c r="D7" s="19" t="s">
        <v>99</v>
      </c>
      <c r="E7" s="19" t="s">
        <v>100</v>
      </c>
      <c r="F7" s="19" t="s">
        <v>101</v>
      </c>
      <c r="G7" s="20" t="s">
        <v>102</v>
      </c>
      <c r="H7" s="148" t="s">
        <v>103</v>
      </c>
      <c r="I7" s="148" t="s">
        <v>322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T10" sqref="T10:T71"/>
    </sheetView>
  </sheetViews>
  <sheetFormatPr baseColWidth="10" defaultColWidth="10.7109375" defaultRowHeight="15" x14ac:dyDescent="0.25"/>
  <cols>
    <col min="2" max="2" width="24.140625" customWidth="1"/>
    <col min="3" max="3" width="75.7109375" customWidth="1"/>
    <col min="4" max="4" width="29.85546875" customWidth="1"/>
    <col min="32" max="137" width="11.42578125" style="106"/>
  </cols>
  <sheetData>
    <row r="1" spans="1:31" s="106" customFormat="1" x14ac:dyDescent="0.25"/>
    <row r="2" spans="1:31" ht="23.25" x14ac:dyDescent="0.25">
      <c r="A2" s="6"/>
      <c r="B2" s="381" t="s">
        <v>104</v>
      </c>
      <c r="C2" s="381"/>
      <c r="D2" s="381"/>
      <c r="E2" s="6"/>
      <c r="F2" s="6"/>
      <c r="G2" s="6"/>
      <c r="H2" s="6"/>
      <c r="I2" s="6"/>
      <c r="J2" s="6"/>
      <c r="K2" s="6"/>
      <c r="L2" s="6"/>
      <c r="M2" s="6"/>
      <c r="N2" s="6"/>
      <c r="O2" s="6"/>
      <c r="P2" s="6"/>
      <c r="Q2" s="6"/>
      <c r="R2" s="6"/>
      <c r="S2" s="6"/>
      <c r="T2" s="6"/>
      <c r="U2" s="6"/>
      <c r="V2" s="6"/>
      <c r="W2" s="6"/>
      <c r="X2" s="6"/>
      <c r="Y2" s="6"/>
      <c r="Z2" s="6"/>
      <c r="AA2" s="6"/>
      <c r="AB2" s="6"/>
      <c r="AC2" s="6"/>
      <c r="AD2" s="6"/>
      <c r="AE2" s="6"/>
    </row>
    <row r="3" spans="1:31" x14ac:dyDescent="0.25">
      <c r="A3" s="6"/>
      <c r="B3" s="95"/>
      <c r="C3" s="95"/>
      <c r="D3" s="95"/>
      <c r="E3" s="6"/>
      <c r="F3" s="6"/>
      <c r="G3" s="6"/>
      <c r="H3" s="6"/>
      <c r="I3" s="6"/>
      <c r="J3" s="6"/>
      <c r="K3" s="6"/>
      <c r="L3" s="6"/>
      <c r="M3" s="6"/>
      <c r="N3" s="6"/>
      <c r="O3" s="6"/>
      <c r="P3" s="6"/>
      <c r="Q3" s="6"/>
      <c r="R3" s="6"/>
      <c r="S3" s="6"/>
      <c r="T3" s="6"/>
      <c r="U3" s="6"/>
      <c r="V3" s="6"/>
      <c r="W3" s="6"/>
      <c r="X3" s="6"/>
      <c r="Y3" s="6"/>
      <c r="Z3" s="6"/>
      <c r="AA3" s="6"/>
      <c r="AB3" s="6"/>
      <c r="AC3" s="6"/>
      <c r="AD3" s="6"/>
      <c r="AE3" s="6"/>
    </row>
    <row r="4" spans="1:31" ht="23.25" x14ac:dyDescent="0.25">
      <c r="A4" s="6"/>
      <c r="B4" s="21"/>
      <c r="C4" s="109" t="s">
        <v>105</v>
      </c>
      <c r="D4" s="109" t="s">
        <v>106</v>
      </c>
      <c r="E4" s="6"/>
      <c r="F4" s="6"/>
      <c r="G4" s="6"/>
      <c r="H4" s="6"/>
      <c r="I4" s="6"/>
      <c r="J4" s="6"/>
      <c r="K4" s="6"/>
      <c r="L4" s="6"/>
      <c r="M4" s="6"/>
      <c r="N4" s="6"/>
      <c r="O4" s="6"/>
      <c r="P4" s="6"/>
      <c r="Q4" s="6"/>
      <c r="R4" s="6"/>
      <c r="S4" s="6"/>
      <c r="T4" s="6"/>
      <c r="U4" s="6"/>
      <c r="V4" s="6"/>
      <c r="W4" s="6"/>
      <c r="X4" s="6"/>
      <c r="Y4" s="6"/>
      <c r="Z4" s="6"/>
      <c r="AA4" s="6"/>
      <c r="AB4" s="6"/>
      <c r="AC4" s="6"/>
      <c r="AD4" s="6"/>
      <c r="AE4" s="6"/>
    </row>
    <row r="5" spans="1:31" ht="46.5" x14ac:dyDescent="0.25">
      <c r="A5" s="6"/>
      <c r="B5" s="110" t="s">
        <v>107</v>
      </c>
      <c r="C5" s="111" t="s">
        <v>341</v>
      </c>
      <c r="D5" s="112">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x14ac:dyDescent="0.25">
      <c r="A6" s="6"/>
      <c r="B6" s="113" t="s">
        <v>108</v>
      </c>
      <c r="C6" s="114" t="s">
        <v>109</v>
      </c>
      <c r="D6" s="115">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x14ac:dyDescent="0.25">
      <c r="A7" s="6"/>
      <c r="B7" s="116" t="s">
        <v>110</v>
      </c>
      <c r="C7" s="114" t="s">
        <v>111</v>
      </c>
      <c r="D7" s="115">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x14ac:dyDescent="0.25">
      <c r="A8" s="6"/>
      <c r="B8" s="117" t="s">
        <v>112</v>
      </c>
      <c r="C8" s="114" t="s">
        <v>113</v>
      </c>
      <c r="D8" s="115">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x14ac:dyDescent="0.25">
      <c r="A9" s="6"/>
      <c r="B9" s="118" t="s">
        <v>114</v>
      </c>
      <c r="C9" s="114" t="s">
        <v>115</v>
      </c>
      <c r="D9" s="115">
        <v>1</v>
      </c>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25">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x14ac:dyDescent="0.2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5">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25">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25">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25">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25">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25">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5">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25">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106" customFormat="1" x14ac:dyDescent="0.25"/>
    <row r="35" spans="1:31" s="106" customFormat="1" x14ac:dyDescent="0.25"/>
    <row r="36" spans="1:31" s="106" customFormat="1" x14ac:dyDescent="0.25"/>
    <row r="37" spans="1:31" s="106" customFormat="1" x14ac:dyDescent="0.25"/>
    <row r="38" spans="1:31" s="106" customFormat="1" x14ac:dyDescent="0.25"/>
    <row r="39" spans="1:31" s="106" customFormat="1" x14ac:dyDescent="0.25"/>
    <row r="40" spans="1:31" s="106" customFormat="1" x14ac:dyDescent="0.25"/>
    <row r="41" spans="1:31" s="106" customFormat="1" x14ac:dyDescent="0.25"/>
    <row r="42" spans="1:31" s="106" customFormat="1" x14ac:dyDescent="0.25"/>
    <row r="43" spans="1:31" s="106" customFormat="1" x14ac:dyDescent="0.25"/>
    <row r="44" spans="1:31" s="106" customFormat="1" x14ac:dyDescent="0.25"/>
    <row r="45" spans="1:31" s="106" customFormat="1" x14ac:dyDescent="0.25"/>
    <row r="46" spans="1:31" s="106" customFormat="1" x14ac:dyDescent="0.25"/>
    <row r="47" spans="1:31" s="106" customFormat="1" x14ac:dyDescent="0.25"/>
    <row r="48" spans="1:31" s="106" customFormat="1" x14ac:dyDescent="0.25"/>
    <row r="49" s="106" customFormat="1" x14ac:dyDescent="0.25"/>
    <row r="50" s="106" customFormat="1" x14ac:dyDescent="0.25"/>
    <row r="51" s="106" customFormat="1" x14ac:dyDescent="0.25"/>
    <row r="52" s="106" customFormat="1" x14ac:dyDescent="0.25"/>
    <row r="53" s="106" customFormat="1" x14ac:dyDescent="0.25"/>
    <row r="54" s="106" customFormat="1" x14ac:dyDescent="0.25"/>
    <row r="55" s="106" customFormat="1" x14ac:dyDescent="0.25"/>
    <row r="56" s="106" customFormat="1" x14ac:dyDescent="0.25"/>
    <row r="57" s="106" customFormat="1" x14ac:dyDescent="0.25"/>
    <row r="58" s="106" customFormat="1" x14ac:dyDescent="0.25"/>
    <row r="59" s="106" customFormat="1" x14ac:dyDescent="0.25"/>
    <row r="60" s="106" customFormat="1" x14ac:dyDescent="0.25"/>
    <row r="61" s="106" customFormat="1" x14ac:dyDescent="0.25"/>
    <row r="62" s="106" customFormat="1" x14ac:dyDescent="0.25"/>
    <row r="63" s="106" customFormat="1" x14ac:dyDescent="0.25"/>
    <row r="64" s="106" customFormat="1" x14ac:dyDescent="0.25"/>
    <row r="65" s="106" customFormat="1" x14ac:dyDescent="0.25"/>
    <row r="66" s="106" customFormat="1" x14ac:dyDescent="0.25"/>
    <row r="67" s="106" customFormat="1" x14ac:dyDescent="0.25"/>
    <row r="68" s="106" customFormat="1" x14ac:dyDescent="0.25"/>
    <row r="69" s="106" customFormat="1" x14ac:dyDescent="0.25"/>
    <row r="70" s="106" customFormat="1" x14ac:dyDescent="0.25"/>
    <row r="71" s="106" customFormat="1" x14ac:dyDescent="0.25"/>
    <row r="72" s="106" customFormat="1" x14ac:dyDescent="0.25"/>
    <row r="73" s="106" customFormat="1" x14ac:dyDescent="0.25"/>
    <row r="74" s="106" customFormat="1" x14ac:dyDescent="0.25"/>
    <row r="75" s="106" customFormat="1" x14ac:dyDescent="0.25"/>
    <row r="76" s="106" customFormat="1" x14ac:dyDescent="0.25"/>
    <row r="77" s="106" customFormat="1" x14ac:dyDescent="0.25"/>
    <row r="78" s="106" customFormat="1" x14ac:dyDescent="0.25"/>
    <row r="79" s="106" customFormat="1" x14ac:dyDescent="0.25"/>
    <row r="80" s="106" customFormat="1" x14ac:dyDescent="0.25"/>
    <row r="81" s="106" customFormat="1" x14ac:dyDescent="0.25"/>
    <row r="82" s="106" customFormat="1" x14ac:dyDescent="0.25"/>
    <row r="83" s="106" customFormat="1" x14ac:dyDescent="0.25"/>
    <row r="84" s="106" customFormat="1" x14ac:dyDescent="0.25"/>
    <row r="85" s="106" customFormat="1" x14ac:dyDescent="0.25"/>
    <row r="86" s="106" customFormat="1" x14ac:dyDescent="0.25"/>
    <row r="87" s="106" customFormat="1" x14ac:dyDescent="0.25"/>
    <row r="88" s="106" customFormat="1" x14ac:dyDescent="0.25"/>
    <row r="89" s="106" customFormat="1" x14ac:dyDescent="0.25"/>
    <row r="90" s="106" customFormat="1" x14ac:dyDescent="0.25"/>
    <row r="91" s="106" customFormat="1" x14ac:dyDescent="0.25"/>
    <row r="92" s="106" customFormat="1" x14ac:dyDescent="0.25"/>
    <row r="93" s="106" customFormat="1" x14ac:dyDescent="0.25"/>
    <row r="94" s="106" customFormat="1" x14ac:dyDescent="0.25"/>
    <row r="95" s="106" customFormat="1" x14ac:dyDescent="0.25"/>
    <row r="96" s="106" customFormat="1" x14ac:dyDescent="0.25"/>
    <row r="97" s="106" customFormat="1" x14ac:dyDescent="0.25"/>
    <row r="98" s="106" customFormat="1" x14ac:dyDescent="0.25"/>
    <row r="99" s="106" customFormat="1" x14ac:dyDescent="0.25"/>
    <row r="100" s="106" customFormat="1" x14ac:dyDescent="0.25"/>
    <row r="101" s="106" customFormat="1" x14ac:dyDescent="0.25"/>
    <row r="102" s="106" customFormat="1" x14ac:dyDescent="0.25"/>
    <row r="103" s="106" customFormat="1" x14ac:dyDescent="0.25"/>
    <row r="104" s="106" customFormat="1" x14ac:dyDescent="0.25"/>
    <row r="105" s="106" customFormat="1" x14ac:dyDescent="0.25"/>
    <row r="106" s="106" customFormat="1" x14ac:dyDescent="0.25"/>
    <row r="107" s="106" customFormat="1" x14ac:dyDescent="0.25"/>
    <row r="108" s="106" customFormat="1" x14ac:dyDescent="0.25"/>
    <row r="109" s="106" customFormat="1" x14ac:dyDescent="0.25"/>
    <row r="110" s="106" customFormat="1" x14ac:dyDescent="0.25"/>
    <row r="111" s="106" customFormat="1" x14ac:dyDescent="0.25"/>
    <row r="112" s="106" customFormat="1" x14ac:dyDescent="0.25"/>
    <row r="113" s="106" customFormat="1" x14ac:dyDescent="0.25"/>
    <row r="114" s="106" customFormat="1" x14ac:dyDescent="0.25"/>
    <row r="115" s="106" customFormat="1" x14ac:dyDescent="0.25"/>
    <row r="116" s="106" customFormat="1" x14ac:dyDescent="0.25"/>
    <row r="117" s="106" customFormat="1" x14ac:dyDescent="0.25"/>
    <row r="118" s="106" customFormat="1" x14ac:dyDescent="0.25"/>
    <row r="119" s="106" customFormat="1" x14ac:dyDescent="0.25"/>
    <row r="120" s="106" customFormat="1" x14ac:dyDescent="0.25"/>
    <row r="121" s="106" customFormat="1" x14ac:dyDescent="0.25"/>
    <row r="122" s="106" customFormat="1" x14ac:dyDescent="0.25"/>
    <row r="123" s="106" customFormat="1" x14ac:dyDescent="0.25"/>
    <row r="124" s="106" customFormat="1" x14ac:dyDescent="0.25"/>
    <row r="125" s="106" customFormat="1" x14ac:dyDescent="0.25"/>
    <row r="126" s="106" customFormat="1" x14ac:dyDescent="0.25"/>
    <row r="127" s="106" customFormat="1" x14ac:dyDescent="0.25"/>
    <row r="128" s="106" customFormat="1" x14ac:dyDescent="0.25"/>
    <row r="129" s="106" customFormat="1" x14ac:dyDescent="0.25"/>
    <row r="130" s="106" customFormat="1" x14ac:dyDescent="0.25"/>
    <row r="131" s="106" customFormat="1" x14ac:dyDescent="0.25"/>
    <row r="132" s="106" customFormat="1" x14ac:dyDescent="0.25"/>
    <row r="133" s="106" customFormat="1" x14ac:dyDescent="0.25"/>
    <row r="134" s="106" customFormat="1" x14ac:dyDescent="0.25"/>
    <row r="135" s="106" customFormat="1" x14ac:dyDescent="0.25"/>
    <row r="136" s="106" customFormat="1" x14ac:dyDescent="0.25"/>
    <row r="137" s="106" customFormat="1" x14ac:dyDescent="0.25"/>
    <row r="138" s="106" customFormat="1" x14ac:dyDescent="0.25"/>
    <row r="139" s="106" customFormat="1" x14ac:dyDescent="0.25"/>
    <row r="140" s="106" customFormat="1" x14ac:dyDescent="0.25"/>
    <row r="141" s="106" customFormat="1" x14ac:dyDescent="0.25"/>
    <row r="142" s="106" customFormat="1" x14ac:dyDescent="0.25"/>
    <row r="143" s="106" customFormat="1" x14ac:dyDescent="0.25"/>
    <row r="144" s="106" customFormat="1" x14ac:dyDescent="0.25"/>
    <row r="145" s="106" customFormat="1" x14ac:dyDescent="0.25"/>
    <row r="146" s="106" customFormat="1" x14ac:dyDescent="0.25"/>
    <row r="147" s="106" customFormat="1" x14ac:dyDescent="0.25"/>
    <row r="148" s="106" customFormat="1" x14ac:dyDescent="0.25"/>
    <row r="149" s="106" customFormat="1" x14ac:dyDescent="0.25"/>
    <row r="150" s="106" customFormat="1" x14ac:dyDescent="0.25"/>
    <row r="151" s="106" customFormat="1" x14ac:dyDescent="0.25"/>
    <row r="152" s="106" customFormat="1" x14ac:dyDescent="0.25"/>
    <row r="153" s="106" customFormat="1" x14ac:dyDescent="0.25"/>
    <row r="154" s="106" customFormat="1" x14ac:dyDescent="0.25"/>
    <row r="155" s="106" customFormat="1" x14ac:dyDescent="0.25"/>
    <row r="156" s="106" customFormat="1" x14ac:dyDescent="0.25"/>
    <row r="157" s="106" customFormat="1" x14ac:dyDescent="0.25"/>
    <row r="158" s="106" customFormat="1" x14ac:dyDescent="0.25"/>
    <row r="159" s="106" customFormat="1" x14ac:dyDescent="0.25"/>
    <row r="160" s="106" customFormat="1" x14ac:dyDescent="0.25"/>
    <row r="161" s="106" customFormat="1" x14ac:dyDescent="0.25"/>
    <row r="162" s="106" customFormat="1" x14ac:dyDescent="0.25"/>
    <row r="163" s="106" customFormat="1" x14ac:dyDescent="0.25"/>
    <row r="164" s="106" customFormat="1" x14ac:dyDescent="0.25"/>
    <row r="165" s="106" customFormat="1" x14ac:dyDescent="0.25"/>
    <row r="166" s="106" customFormat="1" x14ac:dyDescent="0.25"/>
    <row r="167" s="106" customFormat="1" x14ac:dyDescent="0.25"/>
    <row r="168" s="106" customFormat="1" x14ac:dyDescent="0.25"/>
    <row r="169" s="106" customFormat="1" x14ac:dyDescent="0.25"/>
    <row r="170" s="106" customFormat="1" x14ac:dyDescent="0.25"/>
    <row r="171" s="106" customFormat="1" x14ac:dyDescent="0.25"/>
    <row r="172" s="106" customFormat="1" x14ac:dyDescent="0.25"/>
    <row r="173" s="106" customFormat="1" x14ac:dyDescent="0.25"/>
    <row r="174" s="106" customFormat="1" x14ac:dyDescent="0.25"/>
    <row r="175" s="106" customFormat="1" x14ac:dyDescent="0.25"/>
    <row r="176" s="106" customFormat="1" x14ac:dyDescent="0.25"/>
    <row r="177" s="106" customFormat="1" x14ac:dyDescent="0.25"/>
    <row r="178" s="106" customFormat="1" x14ac:dyDescent="0.25"/>
    <row r="179" s="106" customFormat="1" x14ac:dyDescent="0.25"/>
    <row r="180" s="106" customFormat="1" x14ac:dyDescent="0.25"/>
    <row r="181" s="106" customFormat="1" x14ac:dyDescent="0.25"/>
    <row r="182" s="106" customFormat="1" x14ac:dyDescent="0.25"/>
    <row r="183" s="106" customFormat="1" x14ac:dyDescent="0.25"/>
    <row r="184" s="106" customFormat="1" x14ac:dyDescent="0.25"/>
    <row r="185" s="106" customFormat="1" x14ac:dyDescent="0.25"/>
    <row r="186" s="106" customFormat="1" x14ac:dyDescent="0.25"/>
    <row r="187" s="106" customFormat="1" x14ac:dyDescent="0.25"/>
    <row r="188" s="106" customFormat="1" x14ac:dyDescent="0.25"/>
    <row r="189" s="106" customFormat="1" x14ac:dyDescent="0.25"/>
    <row r="190" s="106" customFormat="1" x14ac:dyDescent="0.25"/>
    <row r="191" s="106" customFormat="1" x14ac:dyDescent="0.25"/>
    <row r="192" s="106" customFormat="1" x14ac:dyDescent="0.25"/>
    <row r="193" s="106" customFormat="1" x14ac:dyDescent="0.25"/>
    <row r="194" s="106" customFormat="1" x14ac:dyDescent="0.25"/>
    <row r="195" s="106" customFormat="1" x14ac:dyDescent="0.25"/>
    <row r="196" s="106" customFormat="1" x14ac:dyDescent="0.25"/>
    <row r="197" s="106" customFormat="1" x14ac:dyDescent="0.25"/>
    <row r="198" s="106" customFormat="1" x14ac:dyDescent="0.25"/>
    <row r="199" s="106" customFormat="1" x14ac:dyDescent="0.25"/>
    <row r="200" s="106" customFormat="1" x14ac:dyDescent="0.25"/>
    <row r="201" s="106" customFormat="1" x14ac:dyDescent="0.25"/>
    <row r="202" s="106" customFormat="1" x14ac:dyDescent="0.25"/>
    <row r="203" s="106" customFormat="1" x14ac:dyDescent="0.25"/>
    <row r="204" s="106" customFormat="1" x14ac:dyDescent="0.25"/>
    <row r="205" s="106" customFormat="1" x14ac:dyDescent="0.25"/>
    <row r="206" s="106" customFormat="1" x14ac:dyDescent="0.25"/>
    <row r="207" s="106" customFormat="1" x14ac:dyDescent="0.25"/>
    <row r="208" s="106" customFormat="1" x14ac:dyDescent="0.25"/>
    <row r="209" s="106" customFormat="1" x14ac:dyDescent="0.25"/>
    <row r="210" s="106" customFormat="1" x14ac:dyDescent="0.25"/>
    <row r="211" s="106" customFormat="1" x14ac:dyDescent="0.25"/>
    <row r="212" s="106" customFormat="1" x14ac:dyDescent="0.25"/>
    <row r="213" s="106" customFormat="1" x14ac:dyDescent="0.25"/>
    <row r="214" s="106" customFormat="1" x14ac:dyDescent="0.25"/>
    <row r="215" s="106" customFormat="1" x14ac:dyDescent="0.25"/>
    <row r="216" s="106" customFormat="1" x14ac:dyDescent="0.25"/>
    <row r="217" s="106" customFormat="1" x14ac:dyDescent="0.25"/>
    <row r="218" s="106" customFormat="1" x14ac:dyDescent="0.25"/>
    <row r="219" s="106" customFormat="1" x14ac:dyDescent="0.25"/>
    <row r="220" s="106" customFormat="1" x14ac:dyDescent="0.25"/>
    <row r="221" s="106" customFormat="1" x14ac:dyDescent="0.25"/>
    <row r="222" s="106" customFormat="1" x14ac:dyDescent="0.25"/>
    <row r="223" s="106" customFormat="1" x14ac:dyDescent="0.25"/>
    <row r="224" s="106" customFormat="1" x14ac:dyDescent="0.25"/>
    <row r="225" s="106" customFormat="1" x14ac:dyDescent="0.25"/>
    <row r="226" s="106" customFormat="1" x14ac:dyDescent="0.25"/>
    <row r="227" s="106" customFormat="1" x14ac:dyDescent="0.25"/>
    <row r="228" s="106" customFormat="1" x14ac:dyDescent="0.25"/>
    <row r="229" s="106" customFormat="1" x14ac:dyDescent="0.25"/>
    <row r="230" s="106" customFormat="1" x14ac:dyDescent="0.25"/>
    <row r="231" s="106" customFormat="1" x14ac:dyDescent="0.25"/>
    <row r="232" s="106" customFormat="1" x14ac:dyDescent="0.25"/>
    <row r="233" s="106" customFormat="1" x14ac:dyDescent="0.25"/>
    <row r="234" s="106" customFormat="1" x14ac:dyDescent="0.25"/>
    <row r="235" s="106" customFormat="1" x14ac:dyDescent="0.25"/>
    <row r="236" s="106" customFormat="1" x14ac:dyDescent="0.25"/>
    <row r="237" s="106" customFormat="1" x14ac:dyDescent="0.25"/>
    <row r="238" s="106" customFormat="1" x14ac:dyDescent="0.25"/>
    <row r="239" s="106" customFormat="1" x14ac:dyDescent="0.25"/>
    <row r="240" s="106" customFormat="1" x14ac:dyDescent="0.25"/>
    <row r="241" s="106" customFormat="1" x14ac:dyDescent="0.25"/>
    <row r="242" s="106" customFormat="1" x14ac:dyDescent="0.25"/>
    <row r="243" s="106" customFormat="1" x14ac:dyDescent="0.25"/>
    <row r="244" s="106" customFormat="1" x14ac:dyDescent="0.25"/>
    <row r="245" s="106" customFormat="1" x14ac:dyDescent="0.25"/>
    <row r="246" s="106" customFormat="1" x14ac:dyDescent="0.25"/>
    <row r="247" s="106" customFormat="1" x14ac:dyDescent="0.25"/>
    <row r="248" s="106" customFormat="1" x14ac:dyDescent="0.25"/>
    <row r="249" s="106" customFormat="1" x14ac:dyDescent="0.25"/>
    <row r="250" s="106" customFormat="1" x14ac:dyDescent="0.25"/>
    <row r="251" s="106" customFormat="1" x14ac:dyDescent="0.25"/>
    <row r="252" s="106" customFormat="1" x14ac:dyDescent="0.25"/>
    <row r="253" s="106" customFormat="1" x14ac:dyDescent="0.25"/>
    <row r="254" s="106" customFormat="1" x14ac:dyDescent="0.25"/>
    <row r="255" s="106" customFormat="1" x14ac:dyDescent="0.25"/>
    <row r="256" s="106" customFormat="1" x14ac:dyDescent="0.25"/>
    <row r="257" s="106" customFormat="1" x14ac:dyDescent="0.25"/>
    <row r="258" s="106" customFormat="1" x14ac:dyDescent="0.25"/>
    <row r="259" s="106" customFormat="1" x14ac:dyDescent="0.25"/>
    <row r="260" s="106" customFormat="1" x14ac:dyDescent="0.25"/>
    <row r="261" s="106" customFormat="1" x14ac:dyDescent="0.25"/>
    <row r="262" s="106" customFormat="1" x14ac:dyDescent="0.25"/>
    <row r="263" s="106" customFormat="1" x14ac:dyDescent="0.25"/>
    <row r="264" s="106" customFormat="1" x14ac:dyDescent="0.25"/>
    <row r="265" s="106" customFormat="1" x14ac:dyDescent="0.25"/>
    <row r="266" s="106" customFormat="1" x14ac:dyDescent="0.25"/>
    <row r="267" s="106" customFormat="1" x14ac:dyDescent="0.25"/>
    <row r="268" s="106" customFormat="1" x14ac:dyDescent="0.25"/>
    <row r="269" s="106" customFormat="1" x14ac:dyDescent="0.25"/>
    <row r="270" s="106" customFormat="1" x14ac:dyDescent="0.25"/>
    <row r="271" s="106" customFormat="1" x14ac:dyDescent="0.25"/>
    <row r="272" s="106" customFormat="1" x14ac:dyDescent="0.25"/>
    <row r="273" s="106" customFormat="1" x14ac:dyDescent="0.25"/>
    <row r="274" s="106" customFormat="1" x14ac:dyDescent="0.25"/>
    <row r="275" s="106" customFormat="1" x14ac:dyDescent="0.25"/>
    <row r="276" s="106" customFormat="1" x14ac:dyDescent="0.25"/>
    <row r="277" s="106" customFormat="1" x14ac:dyDescent="0.25"/>
    <row r="278" s="106" customFormat="1" x14ac:dyDescent="0.25"/>
    <row r="279" s="106" customFormat="1" x14ac:dyDescent="0.25"/>
    <row r="280" s="106" customFormat="1" x14ac:dyDescent="0.25"/>
    <row r="281" s="106" customFormat="1" x14ac:dyDescent="0.25"/>
    <row r="282" s="106" customFormat="1" x14ac:dyDescent="0.25"/>
    <row r="283" s="106" customFormat="1" x14ac:dyDescent="0.25"/>
    <row r="284" s="106" customFormat="1" x14ac:dyDescent="0.25"/>
    <row r="285" s="106" customFormat="1" x14ac:dyDescent="0.25"/>
    <row r="286" s="106" customFormat="1" x14ac:dyDescent="0.25"/>
    <row r="287" s="106" customFormat="1" x14ac:dyDescent="0.25"/>
    <row r="288" s="106" customFormat="1" x14ac:dyDescent="0.25"/>
    <row r="289" s="106" customFormat="1" x14ac:dyDescent="0.25"/>
    <row r="290" s="106" customFormat="1" x14ac:dyDescent="0.25"/>
    <row r="291" s="106" customFormat="1" x14ac:dyDescent="0.25"/>
    <row r="292" s="106" customFormat="1" x14ac:dyDescent="0.25"/>
    <row r="293" s="106" customFormat="1" x14ac:dyDescent="0.25"/>
    <row r="294" s="106" customFormat="1" x14ac:dyDescent="0.25"/>
    <row r="295" s="106" customFormat="1" x14ac:dyDescent="0.25"/>
    <row r="296" s="106" customFormat="1" x14ac:dyDescent="0.25"/>
    <row r="297" s="106" customFormat="1" x14ac:dyDescent="0.25"/>
    <row r="298" s="106" customFormat="1" x14ac:dyDescent="0.25"/>
    <row r="299" s="106" customFormat="1" x14ac:dyDescent="0.25"/>
    <row r="300" s="106" customFormat="1" x14ac:dyDescent="0.25"/>
    <row r="301" s="106" customFormat="1" x14ac:dyDescent="0.25"/>
    <row r="302" s="106" customFormat="1" x14ac:dyDescent="0.25"/>
    <row r="303" s="106" customFormat="1" x14ac:dyDescent="0.25"/>
    <row r="304" s="106" customFormat="1" x14ac:dyDescent="0.25"/>
    <row r="305" s="106" customFormat="1" x14ac:dyDescent="0.25"/>
    <row r="306" s="106" customFormat="1" x14ac:dyDescent="0.25"/>
    <row r="307" s="106" customFormat="1" x14ac:dyDescent="0.25"/>
    <row r="308" s="106" customFormat="1" x14ac:dyDescent="0.25"/>
    <row r="309" s="106" customFormat="1" x14ac:dyDescent="0.25"/>
    <row r="310" s="106" customFormat="1" x14ac:dyDescent="0.25"/>
    <row r="311" s="106" customFormat="1" x14ac:dyDescent="0.25"/>
    <row r="312" s="106" customFormat="1" x14ac:dyDescent="0.25"/>
    <row r="313" s="106" customFormat="1" x14ac:dyDescent="0.25"/>
    <row r="314" s="106" customFormat="1" x14ac:dyDescent="0.25"/>
    <row r="315" s="106" customFormat="1" x14ac:dyDescent="0.25"/>
    <row r="316" s="106" customFormat="1" x14ac:dyDescent="0.25"/>
    <row r="317" s="106" customFormat="1" x14ac:dyDescent="0.25"/>
    <row r="318" s="106" customFormat="1" x14ac:dyDescent="0.25"/>
    <row r="319" s="106" customFormat="1" x14ac:dyDescent="0.25"/>
    <row r="320" s="106" customFormat="1" x14ac:dyDescent="0.25"/>
    <row r="321" s="106" customFormat="1" x14ac:dyDescent="0.25"/>
    <row r="322" s="106" customFormat="1" x14ac:dyDescent="0.25"/>
    <row r="323" s="106" customFormat="1" x14ac:dyDescent="0.25"/>
    <row r="324" s="106" customFormat="1" x14ac:dyDescent="0.25"/>
    <row r="325" s="106" customFormat="1" x14ac:dyDescent="0.25"/>
    <row r="326" s="106" customFormat="1" x14ac:dyDescent="0.25"/>
    <row r="327" s="106" customFormat="1" x14ac:dyDescent="0.25"/>
    <row r="328" s="106" customFormat="1" x14ac:dyDescent="0.25"/>
    <row r="329" s="106" customFormat="1" x14ac:dyDescent="0.25"/>
    <row r="330" s="106" customFormat="1" x14ac:dyDescent="0.25"/>
    <row r="331" s="106" customFormat="1" x14ac:dyDescent="0.25"/>
    <row r="332" s="106" customFormat="1" x14ac:dyDescent="0.25"/>
    <row r="333" s="106" customFormat="1" x14ac:dyDescent="0.25"/>
    <row r="334" s="106" customFormat="1" x14ac:dyDescent="0.25"/>
    <row r="335" s="106" customFormat="1" x14ac:dyDescent="0.25"/>
    <row r="336" s="106" customFormat="1" x14ac:dyDescent="0.25"/>
    <row r="337" s="106" customFormat="1" x14ac:dyDescent="0.25"/>
    <row r="338" s="106" customFormat="1" x14ac:dyDescent="0.25"/>
    <row r="339" s="106" customFormat="1" x14ac:dyDescent="0.25"/>
    <row r="340" s="106" customFormat="1" x14ac:dyDescent="0.25"/>
    <row r="341" s="106" customFormat="1" x14ac:dyDescent="0.25"/>
    <row r="342" s="106" customFormat="1" x14ac:dyDescent="0.25"/>
    <row r="343" s="106" customFormat="1" x14ac:dyDescent="0.25"/>
    <row r="344" s="106" customFormat="1" x14ac:dyDescent="0.25"/>
    <row r="345" s="106" customFormat="1" x14ac:dyDescent="0.25"/>
    <row r="346" s="106" customFormat="1" x14ac:dyDescent="0.25"/>
    <row r="347" s="106" customFormat="1" x14ac:dyDescent="0.25"/>
    <row r="348" s="106" customFormat="1" x14ac:dyDescent="0.25"/>
    <row r="349" s="106" customFormat="1" x14ac:dyDescent="0.25"/>
    <row r="350" s="106" customFormat="1" x14ac:dyDescent="0.25"/>
    <row r="351" s="106" customFormat="1" x14ac:dyDescent="0.25"/>
    <row r="352" s="106" customFormat="1" x14ac:dyDescent="0.25"/>
    <row r="353" s="106" customFormat="1" x14ac:dyDescent="0.25"/>
    <row r="354" s="106" customFormat="1" x14ac:dyDescent="0.25"/>
    <row r="355" s="106" customFormat="1" x14ac:dyDescent="0.25"/>
    <row r="356" s="106" customFormat="1" x14ac:dyDescent="0.25"/>
    <row r="357" s="106" customFormat="1" x14ac:dyDescent="0.25"/>
    <row r="358" s="106" customFormat="1" x14ac:dyDescent="0.25"/>
    <row r="359" s="106" customFormat="1" x14ac:dyDescent="0.25"/>
    <row r="360" s="106" customFormat="1" x14ac:dyDescent="0.25"/>
    <row r="361" s="106" customFormat="1" x14ac:dyDescent="0.25"/>
    <row r="362" s="106" customFormat="1" x14ac:dyDescent="0.25"/>
    <row r="363" s="106" customFormat="1" x14ac:dyDescent="0.25"/>
    <row r="364" s="106" customFormat="1" x14ac:dyDescent="0.25"/>
    <row r="365" s="106" customFormat="1" x14ac:dyDescent="0.25"/>
    <row r="366" s="106" customFormat="1" x14ac:dyDescent="0.25"/>
    <row r="367" s="106" customFormat="1" x14ac:dyDescent="0.25"/>
    <row r="368" s="106" customFormat="1" x14ac:dyDescent="0.25"/>
    <row r="369" s="106" customFormat="1" x14ac:dyDescent="0.25"/>
    <row r="370" s="106" customFormat="1" x14ac:dyDescent="0.25"/>
    <row r="371" s="106" customFormat="1" x14ac:dyDescent="0.25"/>
    <row r="372" s="106" customFormat="1" x14ac:dyDescent="0.25"/>
    <row r="373" s="106" customFormat="1" x14ac:dyDescent="0.25"/>
    <row r="374" s="106" customFormat="1" x14ac:dyDescent="0.25"/>
    <row r="375" s="106" customFormat="1" x14ac:dyDescent="0.25"/>
    <row r="376" s="106" customFormat="1" x14ac:dyDescent="0.25"/>
    <row r="377" s="106" customFormat="1" x14ac:dyDescent="0.25"/>
    <row r="378" s="106" customFormat="1" x14ac:dyDescent="0.25"/>
    <row r="379" s="106" customFormat="1" x14ac:dyDescent="0.25"/>
    <row r="380" s="106" customFormat="1" x14ac:dyDescent="0.25"/>
    <row r="381" s="106" customFormat="1" x14ac:dyDescent="0.25"/>
    <row r="382" s="106" customFormat="1" x14ac:dyDescent="0.25"/>
    <row r="383" s="106" customFormat="1" x14ac:dyDescent="0.25"/>
    <row r="384" s="106" customFormat="1" x14ac:dyDescent="0.25"/>
    <row r="385" s="106" customFormat="1" x14ac:dyDescent="0.25"/>
    <row r="386" s="106" customFormat="1" x14ac:dyDescent="0.25"/>
    <row r="387" s="106" customFormat="1" x14ac:dyDescent="0.25"/>
    <row r="388" s="106" customFormat="1" x14ac:dyDescent="0.25"/>
    <row r="389" s="106" customFormat="1" x14ac:dyDescent="0.25"/>
    <row r="390" s="106" customFormat="1" x14ac:dyDescent="0.25"/>
    <row r="391" s="106" customFormat="1" x14ac:dyDescent="0.25"/>
    <row r="392" s="106" customFormat="1" x14ac:dyDescent="0.25"/>
    <row r="393" s="106" customFormat="1" x14ac:dyDescent="0.25"/>
    <row r="394" s="106" customFormat="1" x14ac:dyDescent="0.25"/>
    <row r="395" s="106" customFormat="1" x14ac:dyDescent="0.25"/>
    <row r="396" s="106" customFormat="1" x14ac:dyDescent="0.25"/>
    <row r="397" s="106" customFormat="1" x14ac:dyDescent="0.25"/>
    <row r="398" s="106" customFormat="1" x14ac:dyDescent="0.25"/>
    <row r="399" s="106" customFormat="1" x14ac:dyDescent="0.25"/>
    <row r="400" s="106" customFormat="1" x14ac:dyDescent="0.25"/>
    <row r="401" s="106" customFormat="1" x14ac:dyDescent="0.25"/>
    <row r="402" s="106" customFormat="1" x14ac:dyDescent="0.25"/>
    <row r="403" s="106" customFormat="1" x14ac:dyDescent="0.25"/>
    <row r="404" s="106" customFormat="1" x14ac:dyDescent="0.25"/>
    <row r="405" s="106" customFormat="1" x14ac:dyDescent="0.25"/>
    <row r="406" s="106" customFormat="1" x14ac:dyDescent="0.25"/>
    <row r="407" s="106" customFormat="1" x14ac:dyDescent="0.25"/>
    <row r="408" s="106" customFormat="1" x14ac:dyDescent="0.25"/>
    <row r="409" s="106" customFormat="1" x14ac:dyDescent="0.25"/>
    <row r="410" s="106" customFormat="1" x14ac:dyDescent="0.25"/>
    <row r="411" s="106" customFormat="1" x14ac:dyDescent="0.25"/>
    <row r="412" s="106" customFormat="1" x14ac:dyDescent="0.25"/>
    <row r="413" s="106" customFormat="1" x14ac:dyDescent="0.25"/>
    <row r="414" s="106" customFormat="1" x14ac:dyDescent="0.25"/>
    <row r="415" s="106" customFormat="1" x14ac:dyDescent="0.25"/>
    <row r="416" s="106" customFormat="1" x14ac:dyDescent="0.25"/>
    <row r="417" s="106" customFormat="1" x14ac:dyDescent="0.25"/>
    <row r="418" s="106" customFormat="1" x14ac:dyDescent="0.25"/>
    <row r="419" s="106" customFormat="1" x14ac:dyDescent="0.25"/>
    <row r="420" s="106" customFormat="1" x14ac:dyDescent="0.25"/>
    <row r="421" s="106" customFormat="1" x14ac:dyDescent="0.25"/>
    <row r="422" s="106" customFormat="1" x14ac:dyDescent="0.25"/>
    <row r="423" s="106" customFormat="1" x14ac:dyDescent="0.25"/>
    <row r="424" s="106" customFormat="1" x14ac:dyDescent="0.25"/>
    <row r="425" s="106" customFormat="1" x14ac:dyDescent="0.25"/>
    <row r="426" s="106" customFormat="1" x14ac:dyDescent="0.25"/>
    <row r="427" s="106" customFormat="1" x14ac:dyDescent="0.25"/>
    <row r="428" s="106" customFormat="1" x14ac:dyDescent="0.25"/>
    <row r="429" s="106" customFormat="1" x14ac:dyDescent="0.25"/>
    <row r="430" s="106" customFormat="1" x14ac:dyDescent="0.25"/>
    <row r="431" s="106" customFormat="1" x14ac:dyDescent="0.25"/>
    <row r="432" s="106" customFormat="1" x14ac:dyDescent="0.25"/>
    <row r="433" s="106" customFormat="1" x14ac:dyDescent="0.25"/>
    <row r="434" s="106" customFormat="1" x14ac:dyDescent="0.25"/>
    <row r="435" s="106" customFormat="1" x14ac:dyDescent="0.25"/>
    <row r="436" s="106" customFormat="1" x14ac:dyDescent="0.25"/>
    <row r="437" s="106" customFormat="1" x14ac:dyDescent="0.25"/>
    <row r="438" s="106" customFormat="1" x14ac:dyDescent="0.25"/>
    <row r="439" s="106" customFormat="1" x14ac:dyDescent="0.25"/>
    <row r="440" s="106" customFormat="1" x14ac:dyDescent="0.25"/>
    <row r="441" s="106" customFormat="1" x14ac:dyDescent="0.25"/>
    <row r="442" s="106" customFormat="1" x14ac:dyDescent="0.25"/>
    <row r="443" s="106" customFormat="1" x14ac:dyDescent="0.25"/>
    <row r="444" s="106" customFormat="1" x14ac:dyDescent="0.25"/>
    <row r="445" s="106" customFormat="1" x14ac:dyDescent="0.25"/>
    <row r="446" s="106" customFormat="1" x14ac:dyDescent="0.25"/>
    <row r="447" s="106" customFormat="1" x14ac:dyDescent="0.25"/>
    <row r="448" s="106" customFormat="1" x14ac:dyDescent="0.25"/>
    <row r="449" s="106" customFormat="1" x14ac:dyDescent="0.25"/>
    <row r="450" s="106" customFormat="1" x14ac:dyDescent="0.25"/>
    <row r="451" s="106" customFormat="1" x14ac:dyDescent="0.25"/>
    <row r="452" s="106" customFormat="1" x14ac:dyDescent="0.25"/>
    <row r="453" s="106" customFormat="1" x14ac:dyDescent="0.25"/>
    <row r="454" s="106" customFormat="1" x14ac:dyDescent="0.25"/>
    <row r="455" s="106" customFormat="1" x14ac:dyDescent="0.25"/>
    <row r="456" s="106" customFormat="1" x14ac:dyDescent="0.25"/>
    <row r="457" s="106" customFormat="1" x14ac:dyDescent="0.25"/>
    <row r="458" s="106" customFormat="1" x14ac:dyDescent="0.25"/>
    <row r="459" s="106" customFormat="1" x14ac:dyDescent="0.25"/>
    <row r="460" s="106" customFormat="1" x14ac:dyDescent="0.25"/>
    <row r="461" s="106" customFormat="1" x14ac:dyDescent="0.25"/>
    <row r="462" s="106" customFormat="1" x14ac:dyDescent="0.25"/>
    <row r="463" s="106" customFormat="1" x14ac:dyDescent="0.25"/>
    <row r="464" s="106" customFormat="1" x14ac:dyDescent="0.25"/>
    <row r="465" s="106" customFormat="1" x14ac:dyDescent="0.25"/>
    <row r="466" s="106" customFormat="1" x14ac:dyDescent="0.25"/>
    <row r="467" s="106" customFormat="1" x14ac:dyDescent="0.25"/>
    <row r="468" s="106" customFormat="1" x14ac:dyDescent="0.25"/>
    <row r="469" s="106" customFormat="1" x14ac:dyDescent="0.25"/>
    <row r="470" s="106" customFormat="1" x14ac:dyDescent="0.25"/>
    <row r="471" s="106" customFormat="1" x14ac:dyDescent="0.25"/>
    <row r="472" s="106" customFormat="1" x14ac:dyDescent="0.25"/>
    <row r="473" s="106" customFormat="1" x14ac:dyDescent="0.25"/>
    <row r="474" s="106" customFormat="1" x14ac:dyDescent="0.25"/>
    <row r="475" s="106" customFormat="1" x14ac:dyDescent="0.25"/>
    <row r="476" s="106" customFormat="1" x14ac:dyDescent="0.25"/>
    <row r="477" s="106" customFormat="1" x14ac:dyDescent="0.25"/>
    <row r="478" s="106" customFormat="1" x14ac:dyDescent="0.25"/>
    <row r="479" s="106" customFormat="1" x14ac:dyDescent="0.25"/>
    <row r="480" s="106" customFormat="1" x14ac:dyDescent="0.25"/>
    <row r="481" s="106" customFormat="1" x14ac:dyDescent="0.25"/>
    <row r="482" s="106" customFormat="1" x14ac:dyDescent="0.25"/>
    <row r="483" s="106" customFormat="1" x14ac:dyDescent="0.25"/>
    <row r="484" s="106" customFormat="1" x14ac:dyDescent="0.25"/>
    <row r="485" s="106" customFormat="1" x14ac:dyDescent="0.25"/>
    <row r="486" s="106" customFormat="1" x14ac:dyDescent="0.25"/>
    <row r="487" s="106" customFormat="1" x14ac:dyDescent="0.25"/>
    <row r="488" s="106" customFormat="1" x14ac:dyDescent="0.25"/>
    <row r="489" s="106" customFormat="1" x14ac:dyDescent="0.25"/>
    <row r="490" s="106" customFormat="1" x14ac:dyDescent="0.25"/>
    <row r="491" s="106" customFormat="1" x14ac:dyDescent="0.25"/>
    <row r="492" s="106" customFormat="1" x14ac:dyDescent="0.25"/>
    <row r="493" s="106" customFormat="1" x14ac:dyDescent="0.25"/>
    <row r="494" s="106" customFormat="1" x14ac:dyDescent="0.25"/>
    <row r="495" s="106" customFormat="1" x14ac:dyDescent="0.25"/>
    <row r="496" s="106" customFormat="1" x14ac:dyDescent="0.25"/>
    <row r="497" s="106" customFormat="1" x14ac:dyDescent="0.25"/>
    <row r="498" s="106" customFormat="1" x14ac:dyDescent="0.25"/>
    <row r="499" s="106" customFormat="1" x14ac:dyDescent="0.25"/>
    <row r="500" s="106" customFormat="1" x14ac:dyDescent="0.25"/>
    <row r="501" s="106" customFormat="1" x14ac:dyDescent="0.25"/>
    <row r="502" s="106" customFormat="1" x14ac:dyDescent="0.25"/>
    <row r="503" s="106" customFormat="1" x14ac:dyDescent="0.25"/>
    <row r="504" s="106" customFormat="1" x14ac:dyDescent="0.25"/>
    <row r="505" s="106" customFormat="1" x14ac:dyDescent="0.25"/>
    <row r="506" s="106" customFormat="1" x14ac:dyDescent="0.25"/>
    <row r="507" s="106" customFormat="1" x14ac:dyDescent="0.25"/>
    <row r="508" s="106" customFormat="1" x14ac:dyDescent="0.25"/>
    <row r="509" s="106" customFormat="1" x14ac:dyDescent="0.25"/>
    <row r="510" s="106" customFormat="1" x14ac:dyDescent="0.25"/>
    <row r="511" s="106" customFormat="1" x14ac:dyDescent="0.25"/>
    <row r="512" s="106" customFormat="1" x14ac:dyDescent="0.25"/>
    <row r="513" s="106" customFormat="1" x14ac:dyDescent="0.25"/>
    <row r="514" s="106" customFormat="1" x14ac:dyDescent="0.25"/>
    <row r="515" s="106" customFormat="1" x14ac:dyDescent="0.25"/>
    <row r="516" s="106" customFormat="1" x14ac:dyDescent="0.25"/>
    <row r="517" s="106" customFormat="1" x14ac:dyDescent="0.25"/>
    <row r="518" s="106" customFormat="1" x14ac:dyDescent="0.25"/>
    <row r="519" s="106" customFormat="1" x14ac:dyDescent="0.25"/>
    <row r="520" s="106" customFormat="1" x14ac:dyDescent="0.25"/>
    <row r="521" s="106" customFormat="1" x14ac:dyDescent="0.25"/>
    <row r="522" s="106" customFormat="1" x14ac:dyDescent="0.25"/>
    <row r="523" s="106" customFormat="1" x14ac:dyDescent="0.25"/>
    <row r="524" s="106" customFormat="1" x14ac:dyDescent="0.25"/>
    <row r="525" s="106" customFormat="1" x14ac:dyDescent="0.25"/>
    <row r="526" s="106" customFormat="1" x14ac:dyDescent="0.25"/>
    <row r="527" s="106" customFormat="1" x14ac:dyDescent="0.25"/>
    <row r="528" s="106" customFormat="1" x14ac:dyDescent="0.25"/>
    <row r="529" s="106" customFormat="1" x14ac:dyDescent="0.25"/>
    <row r="530" s="106" customFormat="1" x14ac:dyDescent="0.25"/>
    <row r="531" s="106" customFormat="1" x14ac:dyDescent="0.25"/>
    <row r="532" s="106" customFormat="1" x14ac:dyDescent="0.25"/>
    <row r="533" s="106" customFormat="1" x14ac:dyDescent="0.25"/>
    <row r="534" s="106" customFormat="1" x14ac:dyDescent="0.25"/>
    <row r="535" s="106" customFormat="1" x14ac:dyDescent="0.25"/>
    <row r="536" s="106" customFormat="1" x14ac:dyDescent="0.25"/>
    <row r="537" s="106" customFormat="1" x14ac:dyDescent="0.25"/>
    <row r="538" s="106" customFormat="1" x14ac:dyDescent="0.25"/>
    <row r="539" s="106" customFormat="1" x14ac:dyDescent="0.25"/>
    <row r="540" s="106" customFormat="1" x14ac:dyDescent="0.25"/>
    <row r="541" s="106" customFormat="1" x14ac:dyDescent="0.25"/>
    <row r="542" s="106" customFormat="1" x14ac:dyDescent="0.25"/>
    <row r="543" s="106" customFormat="1" x14ac:dyDescent="0.25"/>
    <row r="544" s="106" customFormat="1" x14ac:dyDescent="0.25"/>
    <row r="545" s="106" customFormat="1" x14ac:dyDescent="0.25"/>
    <row r="546" s="106" customFormat="1" x14ac:dyDescent="0.25"/>
    <row r="547" s="106" customFormat="1" x14ac:dyDescent="0.25"/>
    <row r="548" s="106" customFormat="1" x14ac:dyDescent="0.25"/>
    <row r="549" s="106" customFormat="1" x14ac:dyDescent="0.25"/>
    <row r="550" s="106" customFormat="1" x14ac:dyDescent="0.25"/>
    <row r="551" s="106" customFormat="1" x14ac:dyDescent="0.25"/>
    <row r="552" s="106" customFormat="1" x14ac:dyDescent="0.25"/>
    <row r="553" s="106" customFormat="1" x14ac:dyDescent="0.25"/>
    <row r="554" s="106" customFormat="1" x14ac:dyDescent="0.25"/>
    <row r="555" s="106" customFormat="1" x14ac:dyDescent="0.25"/>
    <row r="556" s="106" customFormat="1" x14ac:dyDescent="0.25"/>
    <row r="557" s="106" customFormat="1" x14ac:dyDescent="0.25"/>
    <row r="558" s="106" customFormat="1" x14ac:dyDescent="0.25"/>
    <row r="559" s="106" customFormat="1" x14ac:dyDescent="0.25"/>
    <row r="560" s="106" customFormat="1" x14ac:dyDescent="0.25"/>
    <row r="561" s="106" customFormat="1" x14ac:dyDescent="0.25"/>
    <row r="562" s="106" customFormat="1" x14ac:dyDescent="0.25"/>
    <row r="563" s="106" customFormat="1" x14ac:dyDescent="0.25"/>
    <row r="564" s="106" customFormat="1" x14ac:dyDescent="0.25"/>
    <row r="565" s="106" customFormat="1" x14ac:dyDescent="0.25"/>
    <row r="566" s="106" customFormat="1" x14ac:dyDescent="0.25"/>
    <row r="567" s="106" customFormat="1" x14ac:dyDescent="0.25"/>
    <row r="568" s="106" customFormat="1" x14ac:dyDescent="0.25"/>
    <row r="569" s="106" customFormat="1" x14ac:dyDescent="0.25"/>
    <row r="570" s="106" customFormat="1" x14ac:dyDescent="0.25"/>
    <row r="571" s="106" customFormat="1" x14ac:dyDescent="0.25"/>
    <row r="572" s="106" customFormat="1" x14ac:dyDescent="0.25"/>
    <row r="573" s="106" customFormat="1" x14ac:dyDescent="0.25"/>
    <row r="574" s="106" customFormat="1" x14ac:dyDescent="0.25"/>
    <row r="575" s="106" customFormat="1" x14ac:dyDescent="0.25"/>
    <row r="576" s="106" customFormat="1" x14ac:dyDescent="0.25"/>
    <row r="577" s="106" customFormat="1" x14ac:dyDescent="0.25"/>
    <row r="578" s="106" customFormat="1" x14ac:dyDescent="0.25"/>
    <row r="579" s="106" customFormat="1" x14ac:dyDescent="0.25"/>
    <row r="580" s="106" customFormat="1" x14ac:dyDescent="0.25"/>
    <row r="581" s="106" customFormat="1" x14ac:dyDescent="0.25"/>
    <row r="582" s="106" customFormat="1" x14ac:dyDescent="0.25"/>
    <row r="583" s="106" customFormat="1" x14ac:dyDescent="0.25"/>
    <row r="584" s="106" customFormat="1" x14ac:dyDescent="0.25"/>
    <row r="585" s="106" customFormat="1" x14ac:dyDescent="0.25"/>
    <row r="586" s="106" customFormat="1" x14ac:dyDescent="0.25"/>
    <row r="587" s="106" customFormat="1" x14ac:dyDescent="0.25"/>
    <row r="588" s="106" customFormat="1" x14ac:dyDescent="0.25"/>
    <row r="589" s="106" customFormat="1" x14ac:dyDescent="0.25"/>
    <row r="590" s="106" customFormat="1" x14ac:dyDescent="0.25"/>
    <row r="591" s="106" customFormat="1" x14ac:dyDescent="0.25"/>
    <row r="592" s="106" customFormat="1" x14ac:dyDescent="0.25"/>
    <row r="593" s="106" customFormat="1" x14ac:dyDescent="0.25"/>
    <row r="594" s="106" customFormat="1" x14ac:dyDescent="0.25"/>
    <row r="595" s="106" customFormat="1" x14ac:dyDescent="0.25"/>
    <row r="596" s="106" customFormat="1" x14ac:dyDescent="0.25"/>
    <row r="597" s="106" customFormat="1" x14ac:dyDescent="0.25"/>
    <row r="598" s="106" customFormat="1" x14ac:dyDescent="0.25"/>
    <row r="599" s="106" customFormat="1" x14ac:dyDescent="0.25"/>
    <row r="600" s="106" customFormat="1" x14ac:dyDescent="0.25"/>
    <row r="601" s="106" customFormat="1" x14ac:dyDescent="0.25"/>
    <row r="602" s="106" customFormat="1" x14ac:dyDescent="0.25"/>
    <row r="603" s="106" customFormat="1" x14ac:dyDescent="0.25"/>
    <row r="604" s="106" customFormat="1" x14ac:dyDescent="0.25"/>
    <row r="605" s="106" customFormat="1" x14ac:dyDescent="0.25"/>
    <row r="606" s="106" customFormat="1" x14ac:dyDescent="0.25"/>
    <row r="607" s="106" customFormat="1" x14ac:dyDescent="0.25"/>
    <row r="608" s="106" customFormat="1" x14ac:dyDescent="0.25"/>
    <row r="609" s="106" customFormat="1" x14ac:dyDescent="0.25"/>
    <row r="610" s="106" customFormat="1" x14ac:dyDescent="0.25"/>
    <row r="611" s="106" customFormat="1" x14ac:dyDescent="0.25"/>
    <row r="612" s="106" customFormat="1" x14ac:dyDescent="0.25"/>
    <row r="613" s="106" customFormat="1" x14ac:dyDescent="0.25"/>
    <row r="614" s="106" customFormat="1" x14ac:dyDescent="0.25"/>
    <row r="615" s="106" customFormat="1" x14ac:dyDescent="0.25"/>
    <row r="616" s="106" customFormat="1" x14ac:dyDescent="0.25"/>
    <row r="617" s="106" customFormat="1" x14ac:dyDescent="0.25"/>
    <row r="618" s="106" customFormat="1" x14ac:dyDescent="0.25"/>
    <row r="619" s="106" customFormat="1" x14ac:dyDescent="0.25"/>
    <row r="620" s="106" customFormat="1" x14ac:dyDescent="0.25"/>
    <row r="621" s="106" customFormat="1" x14ac:dyDescent="0.25"/>
    <row r="622" s="106" customFormat="1" x14ac:dyDescent="0.25"/>
    <row r="623" s="106" customFormat="1" x14ac:dyDescent="0.25"/>
    <row r="624" s="106" customFormat="1" x14ac:dyDescent="0.25"/>
    <row r="625" s="106" customFormat="1" x14ac:dyDescent="0.25"/>
    <row r="626" s="106" customFormat="1" x14ac:dyDescent="0.25"/>
    <row r="627" s="106" customFormat="1" x14ac:dyDescent="0.25"/>
    <row r="628" s="106" customFormat="1" x14ac:dyDescent="0.25"/>
    <row r="629" s="106" customFormat="1" x14ac:dyDescent="0.25"/>
    <row r="630" s="106" customFormat="1" x14ac:dyDescent="0.25"/>
    <row r="631" s="106" customFormat="1" x14ac:dyDescent="0.25"/>
    <row r="632" s="106" customFormat="1" x14ac:dyDescent="0.25"/>
    <row r="633" s="106" customFormat="1" x14ac:dyDescent="0.25"/>
    <row r="634" s="106" customFormat="1" x14ac:dyDescent="0.25"/>
    <row r="635" s="106" customFormat="1" x14ac:dyDescent="0.25"/>
    <row r="636" s="106" customFormat="1" x14ac:dyDescent="0.25"/>
    <row r="637" s="106" customFormat="1" x14ac:dyDescent="0.25"/>
    <row r="638" s="106" customFormat="1" x14ac:dyDescent="0.25"/>
    <row r="639" s="106" customFormat="1" x14ac:dyDescent="0.25"/>
    <row r="640" s="106" customFormat="1" x14ac:dyDescent="0.25"/>
    <row r="641" s="106" customFormat="1" x14ac:dyDescent="0.25"/>
    <row r="642" s="106" customFormat="1" x14ac:dyDescent="0.25"/>
    <row r="643" s="106" customFormat="1" x14ac:dyDescent="0.25"/>
    <row r="644" s="106" customFormat="1" x14ac:dyDescent="0.25"/>
    <row r="645" s="106" customFormat="1" x14ac:dyDescent="0.25"/>
    <row r="646" s="106" customFormat="1" x14ac:dyDescent="0.25"/>
    <row r="647" s="106" customFormat="1" x14ac:dyDescent="0.25"/>
    <row r="648" s="106" customFormat="1" x14ac:dyDescent="0.25"/>
    <row r="649" s="106" customFormat="1" x14ac:dyDescent="0.25"/>
    <row r="650" s="106" customFormat="1" x14ac:dyDescent="0.25"/>
    <row r="651" s="106" customFormat="1" x14ac:dyDescent="0.25"/>
    <row r="652" s="106" customFormat="1" x14ac:dyDescent="0.25"/>
    <row r="653" s="106" customFormat="1" x14ac:dyDescent="0.25"/>
    <row r="654" s="106" customFormat="1" x14ac:dyDescent="0.25"/>
    <row r="655" s="106" customFormat="1" x14ac:dyDescent="0.25"/>
    <row r="656" s="106" customFormat="1" x14ac:dyDescent="0.25"/>
    <row r="657" s="106" customFormat="1" x14ac:dyDescent="0.25"/>
    <row r="658" s="106" customFormat="1" x14ac:dyDescent="0.25"/>
    <row r="659" s="106" customFormat="1" x14ac:dyDescent="0.25"/>
    <row r="660" s="106" customFormat="1" x14ac:dyDescent="0.25"/>
    <row r="661" s="106" customFormat="1" x14ac:dyDescent="0.25"/>
    <row r="662" s="106" customFormat="1" x14ac:dyDescent="0.25"/>
    <row r="663" s="106" customFormat="1" x14ac:dyDescent="0.25"/>
    <row r="664" s="106" customFormat="1" x14ac:dyDescent="0.25"/>
    <row r="665" s="106" customFormat="1" x14ac:dyDescent="0.25"/>
    <row r="666" s="106" customFormat="1" x14ac:dyDescent="0.25"/>
    <row r="667" s="106" customFormat="1" x14ac:dyDescent="0.25"/>
    <row r="668" s="106" customFormat="1" x14ac:dyDescent="0.25"/>
    <row r="669" s="106" customFormat="1" x14ac:dyDescent="0.25"/>
    <row r="670" s="106" customFormat="1" x14ac:dyDescent="0.25"/>
    <row r="671" s="106" customFormat="1" x14ac:dyDescent="0.25"/>
    <row r="672" s="106" customFormat="1" x14ac:dyDescent="0.25"/>
    <row r="673" s="106" customFormat="1" x14ac:dyDescent="0.25"/>
    <row r="674" s="106" customFormat="1" x14ac:dyDescent="0.25"/>
    <row r="675" s="106" customFormat="1" x14ac:dyDescent="0.25"/>
    <row r="676" s="106" customFormat="1" x14ac:dyDescent="0.25"/>
    <row r="677" s="106" customFormat="1" x14ac:dyDescent="0.25"/>
    <row r="678" s="106" customFormat="1" x14ac:dyDescent="0.25"/>
    <row r="679" s="106" customFormat="1" x14ac:dyDescent="0.25"/>
    <row r="680" s="106" customFormat="1" x14ac:dyDescent="0.25"/>
    <row r="681" s="106" customFormat="1" x14ac:dyDescent="0.25"/>
    <row r="682" s="106" customFormat="1" x14ac:dyDescent="0.25"/>
    <row r="683" s="106" customFormat="1" x14ac:dyDescent="0.25"/>
    <row r="684" s="106" customFormat="1" x14ac:dyDescent="0.25"/>
    <row r="685" s="106" customFormat="1" x14ac:dyDescent="0.25"/>
    <row r="686" s="106" customFormat="1" x14ac:dyDescent="0.25"/>
    <row r="687" s="106" customFormat="1" x14ac:dyDescent="0.25"/>
    <row r="688" s="106" customFormat="1" x14ac:dyDescent="0.25"/>
    <row r="689" s="106" customFormat="1" x14ac:dyDescent="0.25"/>
    <row r="690" s="106" customFormat="1" x14ac:dyDescent="0.25"/>
    <row r="691" s="106" customFormat="1" x14ac:dyDescent="0.25"/>
    <row r="692" s="106" customFormat="1" x14ac:dyDescent="0.25"/>
    <row r="693" s="106" customFormat="1" x14ac:dyDescent="0.25"/>
    <row r="694" s="106" customFormat="1" x14ac:dyDescent="0.25"/>
    <row r="695" s="106" customFormat="1" x14ac:dyDescent="0.25"/>
    <row r="696" s="106" customFormat="1" x14ac:dyDescent="0.25"/>
    <row r="697" s="106" customFormat="1" x14ac:dyDescent="0.25"/>
    <row r="698" s="106" customFormat="1" x14ac:dyDescent="0.25"/>
    <row r="699" s="106" customFormat="1" x14ac:dyDescent="0.25"/>
    <row r="700" s="106" customFormat="1" x14ac:dyDescent="0.25"/>
    <row r="701" s="106" customFormat="1" x14ac:dyDescent="0.25"/>
    <row r="702" s="106" customFormat="1" x14ac:dyDescent="0.25"/>
    <row r="703" s="106" customFormat="1" x14ac:dyDescent="0.25"/>
    <row r="704" s="106" customFormat="1" x14ac:dyDescent="0.25"/>
    <row r="705" s="106" customFormat="1" x14ac:dyDescent="0.25"/>
    <row r="706" s="106" customFormat="1" x14ac:dyDescent="0.25"/>
    <row r="707" s="106" customFormat="1" x14ac:dyDescent="0.25"/>
    <row r="708" s="106" customFormat="1" x14ac:dyDescent="0.25"/>
    <row r="709" s="106" customFormat="1" x14ac:dyDescent="0.25"/>
    <row r="710" s="106" customFormat="1" x14ac:dyDescent="0.25"/>
    <row r="711" s="106" customFormat="1" x14ac:dyDescent="0.25"/>
    <row r="712" s="106" customFormat="1" x14ac:dyDescent="0.25"/>
    <row r="713" s="106" customFormat="1" x14ac:dyDescent="0.25"/>
    <row r="714" s="106" customFormat="1" x14ac:dyDescent="0.25"/>
    <row r="715" s="106" customFormat="1" x14ac:dyDescent="0.25"/>
    <row r="716" s="106" customFormat="1" x14ac:dyDescent="0.25"/>
    <row r="717" s="106" customFormat="1" x14ac:dyDescent="0.25"/>
    <row r="718" s="106" customFormat="1" x14ac:dyDescent="0.25"/>
    <row r="719" s="106" customFormat="1" x14ac:dyDescent="0.25"/>
    <row r="720" s="106" customFormat="1" x14ac:dyDescent="0.25"/>
    <row r="721" s="106" customFormat="1" x14ac:dyDescent="0.25"/>
    <row r="722" s="106" customFormat="1" x14ac:dyDescent="0.25"/>
    <row r="723" s="106" customFormat="1" x14ac:dyDescent="0.25"/>
    <row r="724" s="106" customFormat="1" x14ac:dyDescent="0.25"/>
    <row r="725" s="106" customFormat="1" x14ac:dyDescent="0.25"/>
    <row r="726" s="106" customFormat="1" x14ac:dyDescent="0.25"/>
    <row r="727" s="106" customFormat="1" x14ac:dyDescent="0.25"/>
    <row r="728" s="106" customFormat="1" x14ac:dyDescent="0.25"/>
    <row r="729" s="106" customFormat="1" x14ac:dyDescent="0.25"/>
    <row r="730" s="106" customFormat="1" x14ac:dyDescent="0.25"/>
    <row r="731" s="106" customFormat="1" x14ac:dyDescent="0.25"/>
    <row r="732" s="106" customFormat="1" x14ac:dyDescent="0.25"/>
    <row r="733" s="106" customFormat="1" x14ac:dyDescent="0.25"/>
    <row r="734" s="106" customFormat="1" x14ac:dyDescent="0.25"/>
    <row r="735" s="106"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zoomScale="67" zoomScaleNormal="67" workbookViewId="0">
      <selection activeCell="T10" sqref="T10:T71"/>
    </sheetView>
  </sheetViews>
  <sheetFormatPr baseColWidth="10" defaultColWidth="10.7109375" defaultRowHeight="15" x14ac:dyDescent="0.25"/>
  <cols>
    <col min="2" max="2" width="40.42578125" customWidth="1"/>
    <col min="3" max="3" width="74.85546875" hidden="1" customWidth="1"/>
    <col min="4" max="4" width="147.85546875" customWidth="1"/>
    <col min="5" max="5" width="26.140625" style="119" customWidth="1"/>
    <col min="11" max="258" width="11.42578125" style="106"/>
  </cols>
  <sheetData>
    <row r="1" spans="1:10" s="106" customFormat="1" x14ac:dyDescent="0.25">
      <c r="E1" s="126"/>
    </row>
    <row r="2" spans="1:10" ht="33.75" x14ac:dyDescent="0.25">
      <c r="A2" s="6"/>
      <c r="B2" s="382" t="s">
        <v>116</v>
      </c>
      <c r="C2" s="382"/>
      <c r="D2" s="382"/>
      <c r="E2" s="382"/>
      <c r="F2" s="6"/>
      <c r="G2" s="6"/>
      <c r="H2" s="6"/>
      <c r="I2" s="6"/>
      <c r="J2" s="6"/>
    </row>
    <row r="3" spans="1:10" x14ac:dyDescent="0.25">
      <c r="A3" s="6"/>
      <c r="B3" s="95"/>
      <c r="C3" s="95"/>
      <c r="D3" s="95"/>
      <c r="E3" s="124"/>
      <c r="F3" s="6"/>
      <c r="G3" s="6"/>
      <c r="H3" s="6"/>
      <c r="I3" s="6"/>
      <c r="J3" s="6"/>
    </row>
    <row r="4" spans="1:10" ht="60" x14ac:dyDescent="0.25">
      <c r="A4" s="6"/>
      <c r="B4" s="24"/>
      <c r="C4" s="96" t="s">
        <v>117</v>
      </c>
      <c r="D4" s="96" t="s">
        <v>118</v>
      </c>
      <c r="E4" s="124"/>
      <c r="F4" s="6"/>
      <c r="G4" s="6"/>
      <c r="H4" s="6"/>
      <c r="I4" s="6"/>
      <c r="J4" s="6"/>
    </row>
    <row r="5" spans="1:10" ht="76.5" customHeight="1" x14ac:dyDescent="0.25">
      <c r="A5" s="25" t="s">
        <v>119</v>
      </c>
      <c r="B5" s="97" t="s">
        <v>260</v>
      </c>
      <c r="C5" s="98" t="s">
        <v>120</v>
      </c>
      <c r="D5" s="99" t="s">
        <v>47</v>
      </c>
      <c r="E5" s="125">
        <v>0.2</v>
      </c>
      <c r="F5" s="6"/>
      <c r="G5" s="6"/>
      <c r="H5" s="6"/>
      <c r="I5" s="6"/>
      <c r="J5" s="6"/>
    </row>
    <row r="6" spans="1:10" ht="99" x14ac:dyDescent="0.25">
      <c r="A6" s="25" t="s">
        <v>121</v>
      </c>
      <c r="B6" s="100" t="s">
        <v>121</v>
      </c>
      <c r="C6" s="101" t="s">
        <v>122</v>
      </c>
      <c r="D6" s="102" t="s">
        <v>483</v>
      </c>
      <c r="E6" s="125">
        <v>0.4</v>
      </c>
      <c r="F6" s="6"/>
      <c r="G6" s="6"/>
      <c r="H6" s="6"/>
      <c r="I6" s="6"/>
      <c r="J6" s="6"/>
    </row>
    <row r="7" spans="1:10" ht="66" x14ac:dyDescent="0.25">
      <c r="A7" s="25" t="s">
        <v>123</v>
      </c>
      <c r="B7" s="103" t="s">
        <v>261</v>
      </c>
      <c r="C7" s="101" t="s">
        <v>124</v>
      </c>
      <c r="D7" s="102" t="s">
        <v>125</v>
      </c>
      <c r="E7" s="125">
        <v>0.6</v>
      </c>
      <c r="F7" s="6"/>
      <c r="G7" s="6"/>
      <c r="H7" s="6"/>
      <c r="I7" s="6"/>
      <c r="J7" s="6"/>
    </row>
    <row r="8" spans="1:10" ht="66" x14ac:dyDescent="0.25">
      <c r="A8" s="25" t="s">
        <v>126</v>
      </c>
      <c r="B8" s="104" t="s">
        <v>262</v>
      </c>
      <c r="C8" s="101" t="s">
        <v>127</v>
      </c>
      <c r="D8" s="102" t="s">
        <v>568</v>
      </c>
      <c r="E8" s="125">
        <v>0.8</v>
      </c>
      <c r="F8" s="6"/>
      <c r="G8" s="6"/>
      <c r="H8" s="6"/>
      <c r="I8" s="6"/>
      <c r="J8" s="6"/>
    </row>
    <row r="9" spans="1:10" ht="66" x14ac:dyDescent="0.25">
      <c r="A9" s="25" t="s">
        <v>128</v>
      </c>
      <c r="B9" s="105" t="s">
        <v>263</v>
      </c>
      <c r="C9" s="101" t="s">
        <v>129</v>
      </c>
      <c r="D9" s="102" t="s">
        <v>49</v>
      </c>
      <c r="E9" s="125">
        <v>1</v>
      </c>
      <c r="F9" s="6"/>
      <c r="G9" s="6"/>
      <c r="H9" s="6"/>
      <c r="I9" s="6"/>
      <c r="J9" s="6"/>
    </row>
    <row r="10" spans="1:10" ht="20.25" x14ac:dyDescent="0.25">
      <c r="A10" s="25"/>
      <c r="B10" s="25"/>
      <c r="C10" s="26"/>
      <c r="D10" s="26"/>
      <c r="E10" s="124"/>
      <c r="F10" s="6"/>
      <c r="G10" s="6"/>
      <c r="H10" s="6"/>
      <c r="I10" s="6"/>
      <c r="J10" s="6"/>
    </row>
    <row r="11" spans="1:10" ht="60" x14ac:dyDescent="0.25">
      <c r="A11" s="25"/>
      <c r="B11" s="24"/>
      <c r="C11" s="96" t="s">
        <v>117</v>
      </c>
      <c r="D11" s="96" t="s">
        <v>276</v>
      </c>
      <c r="E11" s="124"/>
      <c r="F11" s="6"/>
      <c r="G11" s="6"/>
      <c r="H11" s="6"/>
      <c r="I11" s="6"/>
      <c r="J11" s="6"/>
    </row>
    <row r="12" spans="1:10" ht="79.5" customHeight="1" x14ac:dyDescent="0.25">
      <c r="A12" s="25"/>
      <c r="B12" s="97" t="s">
        <v>260</v>
      </c>
      <c r="C12" s="98" t="s">
        <v>120</v>
      </c>
      <c r="D12" s="135" t="s">
        <v>282</v>
      </c>
      <c r="E12" s="125">
        <v>0.2</v>
      </c>
      <c r="F12" s="6"/>
      <c r="G12" s="6"/>
      <c r="H12" s="6"/>
      <c r="I12" s="6"/>
      <c r="J12" s="6"/>
    </row>
    <row r="13" spans="1:10" ht="33" x14ac:dyDescent="0.25">
      <c r="A13" s="25"/>
      <c r="B13" s="100" t="s">
        <v>121</v>
      </c>
      <c r="C13" s="101" t="s">
        <v>122</v>
      </c>
      <c r="D13" s="135" t="s">
        <v>283</v>
      </c>
      <c r="E13" s="125">
        <v>0.4</v>
      </c>
      <c r="F13" s="6"/>
      <c r="G13" s="6"/>
      <c r="H13" s="6"/>
      <c r="I13" s="6"/>
      <c r="J13" s="6"/>
    </row>
    <row r="14" spans="1:10" ht="33" x14ac:dyDescent="0.25">
      <c r="A14" s="25"/>
      <c r="B14" s="103" t="s">
        <v>261</v>
      </c>
      <c r="C14" s="101" t="s">
        <v>124</v>
      </c>
      <c r="D14" s="135" t="s">
        <v>284</v>
      </c>
      <c r="E14" s="125">
        <v>0.6</v>
      </c>
      <c r="F14" s="6"/>
      <c r="G14" s="6"/>
      <c r="H14" s="6"/>
      <c r="I14" s="6"/>
      <c r="J14" s="6"/>
    </row>
    <row r="15" spans="1:10" ht="33" x14ac:dyDescent="0.25">
      <c r="A15" s="25"/>
      <c r="B15" s="104" t="s">
        <v>262</v>
      </c>
      <c r="C15" s="101" t="s">
        <v>127</v>
      </c>
      <c r="D15" s="135" t="s">
        <v>285</v>
      </c>
      <c r="E15" s="125">
        <v>0.8</v>
      </c>
      <c r="F15" s="6"/>
      <c r="G15" s="6"/>
      <c r="H15" s="6"/>
      <c r="I15" s="6"/>
      <c r="J15" s="6"/>
    </row>
    <row r="16" spans="1:10" ht="46.5" customHeight="1" x14ac:dyDescent="0.25">
      <c r="A16" s="25"/>
      <c r="B16" s="105" t="s">
        <v>263</v>
      </c>
      <c r="C16" s="101" t="s">
        <v>129</v>
      </c>
      <c r="D16" s="135" t="s">
        <v>286</v>
      </c>
      <c r="E16" s="125">
        <v>1</v>
      </c>
      <c r="F16" s="6"/>
      <c r="G16" s="6"/>
      <c r="H16" s="6"/>
      <c r="I16" s="6"/>
      <c r="J16" s="6"/>
    </row>
    <row r="17" spans="1:10" ht="20.25" x14ac:dyDescent="0.25">
      <c r="A17" s="25"/>
      <c r="B17" s="25"/>
      <c r="C17" s="26"/>
      <c r="D17" s="26"/>
      <c r="E17" s="124"/>
      <c r="F17" s="6"/>
      <c r="G17" s="6"/>
      <c r="H17" s="6"/>
      <c r="I17" s="6"/>
      <c r="J17" s="6"/>
    </row>
    <row r="18" spans="1:10" ht="16.5" x14ac:dyDescent="0.25">
      <c r="A18" s="25"/>
      <c r="B18" s="27"/>
      <c r="C18" s="27"/>
      <c r="D18" s="27"/>
      <c r="E18" s="124"/>
      <c r="F18" s="6"/>
      <c r="G18" s="6"/>
      <c r="H18" s="6"/>
      <c r="I18" s="6"/>
      <c r="J18" s="6"/>
    </row>
    <row r="19" spans="1:10" ht="60" x14ac:dyDescent="0.25">
      <c r="A19" s="25"/>
      <c r="B19" s="24"/>
      <c r="C19" s="96" t="s">
        <v>117</v>
      </c>
      <c r="D19" s="96" t="s">
        <v>289</v>
      </c>
      <c r="E19" s="124"/>
      <c r="F19" s="6"/>
      <c r="G19" s="6"/>
      <c r="H19" s="6"/>
      <c r="I19" s="6"/>
      <c r="J19" s="6"/>
    </row>
    <row r="20" spans="1:10" ht="57.75" customHeight="1" x14ac:dyDescent="0.25">
      <c r="A20" s="25"/>
      <c r="B20" s="97" t="s">
        <v>260</v>
      </c>
      <c r="C20" s="98" t="s">
        <v>120</v>
      </c>
      <c r="D20" s="135" t="s">
        <v>277</v>
      </c>
      <c r="E20" s="125">
        <v>0.2</v>
      </c>
      <c r="F20" s="6"/>
      <c r="G20" s="6"/>
      <c r="H20" s="6"/>
      <c r="I20" s="6"/>
      <c r="J20" s="6"/>
    </row>
    <row r="21" spans="1:10" ht="54" customHeight="1" x14ac:dyDescent="0.25">
      <c r="A21" s="25"/>
      <c r="B21" s="100" t="s">
        <v>121</v>
      </c>
      <c r="C21" s="101" t="s">
        <v>122</v>
      </c>
      <c r="D21" s="135" t="s">
        <v>278</v>
      </c>
      <c r="E21" s="125">
        <v>0.4</v>
      </c>
      <c r="F21" s="6"/>
      <c r="G21" s="6"/>
      <c r="H21" s="6"/>
      <c r="I21" s="6"/>
      <c r="J21" s="6"/>
    </row>
    <row r="22" spans="1:10" ht="64.5" customHeight="1" x14ac:dyDescent="0.25">
      <c r="A22" s="25"/>
      <c r="B22" s="103" t="s">
        <v>261</v>
      </c>
      <c r="C22" s="101" t="s">
        <v>124</v>
      </c>
      <c r="D22" s="135" t="s">
        <v>279</v>
      </c>
      <c r="E22" s="125">
        <v>0.6</v>
      </c>
      <c r="F22" s="6"/>
      <c r="G22" s="6"/>
      <c r="H22" s="6"/>
      <c r="I22" s="6"/>
      <c r="J22" s="6"/>
    </row>
    <row r="23" spans="1:10" ht="51.75" customHeight="1" x14ac:dyDescent="0.25">
      <c r="A23" s="25"/>
      <c r="B23" s="104" t="s">
        <v>262</v>
      </c>
      <c r="C23" s="101" t="s">
        <v>127</v>
      </c>
      <c r="D23" s="135" t="s">
        <v>280</v>
      </c>
      <c r="E23" s="125">
        <v>0.8</v>
      </c>
      <c r="F23" s="6"/>
      <c r="G23" s="6"/>
      <c r="H23" s="6"/>
      <c r="I23" s="6"/>
      <c r="J23" s="6"/>
    </row>
    <row r="24" spans="1:10" ht="51.75" customHeight="1" x14ac:dyDescent="0.25">
      <c r="A24" s="25"/>
      <c r="B24" s="105" t="s">
        <v>263</v>
      </c>
      <c r="C24" s="101" t="s">
        <v>129</v>
      </c>
      <c r="D24" s="135" t="s">
        <v>281</v>
      </c>
      <c r="E24" s="125">
        <v>1</v>
      </c>
      <c r="F24" s="6"/>
      <c r="G24" s="6"/>
      <c r="H24" s="6"/>
      <c r="I24" s="6"/>
      <c r="J24" s="6"/>
    </row>
    <row r="25" spans="1:10" ht="16.5" x14ac:dyDescent="0.25">
      <c r="A25" s="25"/>
      <c r="B25" s="27"/>
      <c r="C25" s="27"/>
      <c r="D25" s="27"/>
      <c r="E25" s="124"/>
      <c r="F25" s="6"/>
      <c r="G25" s="6"/>
      <c r="H25" s="6"/>
      <c r="I25" s="6"/>
      <c r="J25" s="6"/>
    </row>
    <row r="26" spans="1:10" ht="16.5" x14ac:dyDescent="0.25">
      <c r="A26" s="25"/>
      <c r="B26" s="27"/>
      <c r="C26" s="27"/>
      <c r="D26" s="27"/>
      <c r="E26" s="124"/>
      <c r="F26" s="6"/>
      <c r="G26" s="6"/>
      <c r="H26" s="6"/>
      <c r="I26" s="6"/>
      <c r="J26" s="6"/>
    </row>
    <row r="27" spans="1:10" ht="16.5" x14ac:dyDescent="0.25">
      <c r="A27" s="25"/>
      <c r="B27" s="27"/>
      <c r="C27" s="27"/>
      <c r="D27" s="27"/>
      <c r="E27" s="124"/>
      <c r="F27" s="6"/>
      <c r="G27" s="6"/>
      <c r="H27" s="6"/>
      <c r="I27" s="6"/>
      <c r="J27" s="6"/>
    </row>
    <row r="28" spans="1:10" ht="16.5" x14ac:dyDescent="0.25">
      <c r="A28" s="25"/>
      <c r="B28" s="27"/>
      <c r="C28" s="27"/>
      <c r="D28" s="27"/>
      <c r="E28" s="124"/>
      <c r="F28" s="6"/>
      <c r="G28" s="6"/>
      <c r="H28" s="6"/>
      <c r="I28" s="6"/>
      <c r="J28" s="6"/>
    </row>
    <row r="29" spans="1:10" ht="60" x14ac:dyDescent="0.25">
      <c r="A29" s="25"/>
      <c r="B29" s="24"/>
      <c r="C29" s="96" t="s">
        <v>117</v>
      </c>
      <c r="D29" s="96" t="s">
        <v>287</v>
      </c>
      <c r="E29" s="124"/>
      <c r="F29" s="6"/>
      <c r="G29" s="6"/>
      <c r="H29" s="6"/>
      <c r="I29" s="6"/>
      <c r="J29" s="6"/>
    </row>
    <row r="30" spans="1:10" ht="75.75" customHeight="1" x14ac:dyDescent="0.25">
      <c r="A30" s="25"/>
      <c r="B30" s="97" t="s">
        <v>260</v>
      </c>
      <c r="C30" s="98" t="s">
        <v>120</v>
      </c>
      <c r="D30" s="135" t="s">
        <v>294</v>
      </c>
      <c r="E30" s="125">
        <v>0.2</v>
      </c>
      <c r="F30" s="6"/>
      <c r="G30" s="6"/>
      <c r="H30" s="6"/>
      <c r="I30" s="6"/>
      <c r="J30" s="6"/>
    </row>
    <row r="31" spans="1:10" ht="65.25" customHeight="1" x14ac:dyDescent="0.25">
      <c r="A31" s="25"/>
      <c r="B31" s="100" t="s">
        <v>121</v>
      </c>
      <c r="C31" s="101" t="s">
        <v>122</v>
      </c>
      <c r="D31" s="135" t="s">
        <v>295</v>
      </c>
      <c r="E31" s="125">
        <v>0.4</v>
      </c>
      <c r="F31" s="6"/>
      <c r="G31" s="6"/>
      <c r="H31" s="6"/>
      <c r="I31" s="6"/>
      <c r="J31" s="6"/>
    </row>
    <row r="32" spans="1:10" ht="57" customHeight="1" x14ac:dyDescent="0.25">
      <c r="A32" s="25"/>
      <c r="B32" s="103" t="s">
        <v>261</v>
      </c>
      <c r="C32" s="101" t="s">
        <v>124</v>
      </c>
      <c r="D32" s="135" t="s">
        <v>288</v>
      </c>
      <c r="E32" s="125">
        <v>0.6</v>
      </c>
      <c r="F32" s="6"/>
      <c r="G32" s="6"/>
      <c r="H32" s="6"/>
      <c r="I32" s="6"/>
      <c r="J32" s="6"/>
    </row>
    <row r="33" spans="1:10" ht="66.75" customHeight="1" x14ac:dyDescent="0.25">
      <c r="A33" s="25"/>
      <c r="B33" s="104" t="s">
        <v>262</v>
      </c>
      <c r="C33" s="101" t="s">
        <v>127</v>
      </c>
      <c r="D33" s="135" t="s">
        <v>296</v>
      </c>
      <c r="E33" s="125">
        <v>0.8</v>
      </c>
      <c r="F33" s="6"/>
      <c r="G33" s="6"/>
      <c r="H33" s="6"/>
      <c r="I33" s="6"/>
      <c r="J33" s="6"/>
    </row>
    <row r="34" spans="1:10" ht="79.5" customHeight="1" x14ac:dyDescent="0.25">
      <c r="A34" s="25"/>
      <c r="B34" s="105" t="s">
        <v>263</v>
      </c>
      <c r="C34" s="101" t="s">
        <v>129</v>
      </c>
      <c r="D34" s="135" t="s">
        <v>297</v>
      </c>
      <c r="E34" s="125">
        <v>1</v>
      </c>
      <c r="F34" s="6"/>
      <c r="G34" s="6"/>
      <c r="H34" s="6"/>
      <c r="I34" s="6"/>
      <c r="J34" s="6"/>
    </row>
    <row r="35" spans="1:10" x14ac:dyDescent="0.25">
      <c r="A35" s="25"/>
      <c r="B35" s="25"/>
      <c r="C35" s="25" t="s">
        <v>571</v>
      </c>
      <c r="D35" s="25" t="s">
        <v>572</v>
      </c>
      <c r="E35" s="124"/>
      <c r="F35" s="6"/>
      <c r="G35" s="6"/>
      <c r="H35" s="6"/>
      <c r="I35" s="6"/>
      <c r="J35" s="6"/>
    </row>
    <row r="36" spans="1:10" x14ac:dyDescent="0.25">
      <c r="A36" s="25"/>
      <c r="B36" s="25"/>
      <c r="C36" s="25"/>
      <c r="D36" s="25"/>
      <c r="E36" s="124"/>
      <c r="F36" s="6"/>
      <c r="G36" s="6"/>
      <c r="H36" s="6"/>
      <c r="I36" s="6"/>
      <c r="J36" s="6"/>
    </row>
    <row r="37" spans="1:10" x14ac:dyDescent="0.25">
      <c r="A37" s="25"/>
      <c r="B37" s="25"/>
      <c r="C37" s="25"/>
      <c r="D37" s="25"/>
      <c r="E37" s="124"/>
      <c r="F37" s="6"/>
      <c r="G37" s="6"/>
      <c r="H37" s="6"/>
      <c r="I37" s="6"/>
      <c r="J37" s="6"/>
    </row>
    <row r="38" spans="1:10" ht="60" x14ac:dyDescent="0.25">
      <c r="A38" s="25"/>
      <c r="B38" s="24"/>
      <c r="C38" s="96" t="s">
        <v>117</v>
      </c>
      <c r="D38" s="96" t="s">
        <v>306</v>
      </c>
      <c r="E38" s="124"/>
      <c r="F38" s="6"/>
      <c r="G38" s="6"/>
      <c r="H38" s="6"/>
      <c r="I38" s="6"/>
      <c r="J38" s="6"/>
    </row>
    <row r="39" spans="1:10" ht="99" x14ac:dyDescent="0.25">
      <c r="A39" s="25"/>
      <c r="B39" s="97" t="s">
        <v>260</v>
      </c>
      <c r="C39" s="98" t="s">
        <v>120</v>
      </c>
      <c r="D39" s="136" t="s">
        <v>303</v>
      </c>
      <c r="E39" s="125">
        <v>0.2</v>
      </c>
      <c r="F39" s="6"/>
      <c r="G39" s="6"/>
      <c r="H39" s="6"/>
      <c r="I39" s="6"/>
      <c r="J39" s="6"/>
    </row>
    <row r="40" spans="1:10" ht="66" x14ac:dyDescent="0.25">
      <c r="A40" s="25"/>
      <c r="B40" s="100" t="s">
        <v>121</v>
      </c>
      <c r="C40" s="101" t="s">
        <v>122</v>
      </c>
      <c r="D40" s="136" t="s">
        <v>474</v>
      </c>
      <c r="E40" s="125">
        <v>0.4</v>
      </c>
      <c r="F40" s="6"/>
      <c r="G40" s="6"/>
      <c r="H40" s="6"/>
      <c r="I40" s="6"/>
      <c r="J40" s="6"/>
    </row>
    <row r="41" spans="1:10" ht="99" x14ac:dyDescent="0.25">
      <c r="A41" s="25"/>
      <c r="B41" s="103" t="s">
        <v>261</v>
      </c>
      <c r="C41" s="101" t="s">
        <v>124</v>
      </c>
      <c r="D41" s="136" t="s">
        <v>304</v>
      </c>
      <c r="E41" s="125">
        <v>0.6</v>
      </c>
      <c r="F41" s="6"/>
      <c r="G41" s="6"/>
      <c r="H41" s="6"/>
      <c r="I41" s="6"/>
      <c r="J41" s="6"/>
    </row>
    <row r="42" spans="1:10" ht="96.75" customHeight="1" x14ac:dyDescent="0.25">
      <c r="A42" s="25"/>
      <c r="B42" s="104" t="s">
        <v>262</v>
      </c>
      <c r="C42" s="101" t="s">
        <v>127</v>
      </c>
      <c r="D42" s="136" t="s">
        <v>305</v>
      </c>
      <c r="E42" s="125">
        <v>0.8</v>
      </c>
      <c r="F42" s="6"/>
      <c r="G42" s="6"/>
      <c r="H42" s="6"/>
      <c r="I42" s="6"/>
      <c r="J42" s="6"/>
    </row>
    <row r="43" spans="1:10" ht="99" x14ac:dyDescent="0.25">
      <c r="A43" s="25"/>
      <c r="B43" s="105" t="s">
        <v>263</v>
      </c>
      <c r="C43" s="101" t="s">
        <v>129</v>
      </c>
      <c r="D43" s="136" t="s">
        <v>307</v>
      </c>
      <c r="E43" s="125">
        <v>1</v>
      </c>
      <c r="F43" s="6"/>
      <c r="G43" s="6"/>
      <c r="H43" s="6"/>
      <c r="I43" s="6"/>
      <c r="J43" s="6"/>
    </row>
    <row r="44" spans="1:10" x14ac:dyDescent="0.25">
      <c r="A44" s="25"/>
      <c r="B44" s="25"/>
      <c r="C44" s="25"/>
      <c r="D44" s="25"/>
      <c r="E44" s="124"/>
      <c r="F44" s="6"/>
      <c r="G44" s="6"/>
      <c r="H44" s="6"/>
      <c r="I44" s="6"/>
      <c r="J44" s="6"/>
    </row>
    <row r="45" spans="1:10" ht="56.25" customHeight="1" x14ac:dyDescent="0.25">
      <c r="A45" s="25"/>
      <c r="B45" s="25"/>
      <c r="C45" s="25"/>
      <c r="D45" s="96" t="s">
        <v>275</v>
      </c>
      <c r="E45" s="124"/>
      <c r="F45" s="6"/>
      <c r="G45" s="6"/>
      <c r="H45" s="6"/>
      <c r="I45" s="6"/>
      <c r="J45" s="6"/>
    </row>
    <row r="46" spans="1:10" ht="94.5" customHeight="1" x14ac:dyDescent="0.25">
      <c r="A46" s="25"/>
      <c r="B46" s="104" t="s">
        <v>262</v>
      </c>
      <c r="C46" s="25"/>
      <c r="D46" s="102" t="s">
        <v>480</v>
      </c>
      <c r="E46" s="125">
        <v>0.8</v>
      </c>
      <c r="F46" s="6"/>
      <c r="G46" s="6"/>
      <c r="H46" s="6"/>
      <c r="I46" s="6"/>
      <c r="J46" s="6"/>
    </row>
    <row r="47" spans="1:10" ht="105.75" customHeight="1" x14ac:dyDescent="0.25">
      <c r="A47" s="25"/>
      <c r="B47" s="105" t="s">
        <v>263</v>
      </c>
      <c r="C47" s="26"/>
      <c r="D47" s="102" t="s">
        <v>481</v>
      </c>
      <c r="E47" s="125">
        <v>1</v>
      </c>
      <c r="F47" s="6"/>
      <c r="G47" s="6"/>
      <c r="H47" s="6"/>
      <c r="I47" s="6"/>
      <c r="J47" s="6"/>
    </row>
    <row r="48" spans="1:10" x14ac:dyDescent="0.25">
      <c r="A48" s="25"/>
      <c r="B48" s="22"/>
      <c r="C48" s="22"/>
      <c r="D48" s="22"/>
      <c r="E48" s="124"/>
      <c r="F48" s="6"/>
      <c r="G48" s="6"/>
      <c r="H48" s="6"/>
      <c r="I48" s="6"/>
      <c r="J48" s="6"/>
    </row>
    <row r="49" spans="1:10" x14ac:dyDescent="0.25">
      <c r="A49" s="25"/>
      <c r="B49" s="22"/>
      <c r="C49" s="22"/>
      <c r="D49" s="22"/>
      <c r="E49" s="124"/>
      <c r="F49" s="6"/>
      <c r="G49" s="6"/>
      <c r="H49" s="6"/>
      <c r="I49" s="6"/>
      <c r="J49" s="6"/>
    </row>
    <row r="50" spans="1:10" ht="20.25" x14ac:dyDescent="0.25">
      <c r="A50" s="25"/>
      <c r="B50" s="25"/>
      <c r="C50" s="26"/>
      <c r="D50" s="26"/>
      <c r="E50" s="124"/>
      <c r="F50" s="6"/>
      <c r="G50" s="6"/>
      <c r="H50" s="6"/>
      <c r="I50" s="6"/>
      <c r="J50" s="6"/>
    </row>
    <row r="51" spans="1:10" ht="46.5" customHeight="1" x14ac:dyDescent="0.25">
      <c r="A51" s="25"/>
      <c r="B51" s="25"/>
      <c r="C51" s="25"/>
      <c r="D51" s="96" t="s">
        <v>351</v>
      </c>
      <c r="E51" s="124"/>
      <c r="F51" s="6"/>
      <c r="G51" s="6"/>
      <c r="H51" s="6"/>
      <c r="I51" s="6"/>
      <c r="J51" s="6"/>
    </row>
    <row r="52" spans="1:10" ht="90" customHeight="1" x14ac:dyDescent="0.25">
      <c r="A52" s="25"/>
      <c r="B52" s="104" t="s">
        <v>262</v>
      </c>
      <c r="C52" s="25"/>
      <c r="D52" s="102" t="s">
        <v>292</v>
      </c>
      <c r="E52" s="125">
        <v>0.8</v>
      </c>
      <c r="F52" s="6"/>
      <c r="G52" s="6"/>
      <c r="H52" s="6"/>
      <c r="I52" s="6"/>
      <c r="J52" s="6"/>
    </row>
    <row r="53" spans="1:10" ht="66" x14ac:dyDescent="0.25">
      <c r="A53" s="25"/>
      <c r="B53" s="105" t="s">
        <v>263</v>
      </c>
      <c r="C53" s="26"/>
      <c r="D53" s="102" t="s">
        <v>293</v>
      </c>
      <c r="E53" s="125">
        <v>1</v>
      </c>
      <c r="F53" s="6"/>
      <c r="G53" s="6"/>
      <c r="H53" s="6"/>
      <c r="I53" s="6"/>
      <c r="J53" s="6"/>
    </row>
    <row r="54" spans="1:10" ht="20.25" x14ac:dyDescent="0.25">
      <c r="A54" s="25"/>
      <c r="B54" s="25"/>
      <c r="C54" s="26"/>
      <c r="D54" s="26"/>
      <c r="E54" s="124"/>
      <c r="F54" s="6"/>
      <c r="G54" s="6"/>
      <c r="H54" s="6"/>
      <c r="I54" s="6"/>
      <c r="J54" s="6"/>
    </row>
    <row r="55" spans="1:10" ht="20.25" x14ac:dyDescent="0.25">
      <c r="A55" s="25"/>
      <c r="B55" s="25"/>
      <c r="C55" s="26"/>
      <c r="D55" s="26"/>
      <c r="E55" s="124"/>
      <c r="F55" s="6"/>
      <c r="G55" s="6"/>
      <c r="H55" s="6"/>
      <c r="I55" s="6"/>
      <c r="J55" s="6"/>
    </row>
    <row r="56" spans="1:10" ht="20.25" x14ac:dyDescent="0.25">
      <c r="A56" s="25"/>
      <c r="B56" s="25"/>
      <c r="C56" s="26"/>
      <c r="D56" s="26"/>
      <c r="E56" s="124"/>
      <c r="F56" s="6"/>
      <c r="G56" s="6"/>
      <c r="H56" s="6"/>
      <c r="I56" s="6"/>
      <c r="J56" s="6"/>
    </row>
    <row r="57" spans="1:10" ht="20.25" x14ac:dyDescent="0.25">
      <c r="A57" s="25"/>
      <c r="B57" s="25"/>
      <c r="C57" s="26"/>
      <c r="D57" s="26"/>
      <c r="E57" s="124"/>
      <c r="F57" s="6"/>
      <c r="G57" s="6"/>
      <c r="H57" s="6"/>
      <c r="I57" s="6"/>
      <c r="J57" s="6"/>
    </row>
    <row r="58" spans="1:10" ht="20.25" x14ac:dyDescent="0.25">
      <c r="A58" s="25"/>
      <c r="B58" s="25"/>
      <c r="C58" s="26"/>
      <c r="D58" s="26"/>
      <c r="E58" s="124"/>
      <c r="F58" s="6"/>
      <c r="G58" s="6"/>
      <c r="H58" s="6"/>
      <c r="I58" s="6"/>
      <c r="J58" s="6"/>
    </row>
    <row r="59" spans="1:10" ht="20.25" x14ac:dyDescent="0.25">
      <c r="A59" s="25"/>
      <c r="B59" s="25"/>
      <c r="C59" s="26"/>
      <c r="D59" s="26"/>
      <c r="E59" s="124"/>
      <c r="F59" s="6"/>
      <c r="G59" s="6"/>
      <c r="H59" s="6"/>
      <c r="I59" s="6"/>
      <c r="J59" s="6"/>
    </row>
    <row r="60" spans="1:10" ht="20.25" x14ac:dyDescent="0.25">
      <c r="A60" s="25"/>
      <c r="B60" s="25"/>
      <c r="C60" s="26"/>
      <c r="D60" s="26"/>
      <c r="E60" s="124"/>
      <c r="F60" s="6"/>
      <c r="G60" s="6"/>
      <c r="H60" s="6"/>
      <c r="I60" s="6"/>
      <c r="J60" s="6"/>
    </row>
    <row r="61" spans="1:10" ht="20.25" x14ac:dyDescent="0.25">
      <c r="A61" s="25"/>
      <c r="B61" s="25"/>
      <c r="C61" s="26"/>
      <c r="D61" s="26"/>
      <c r="E61" s="124"/>
      <c r="F61" s="6"/>
      <c r="G61" s="6"/>
      <c r="H61" s="6"/>
      <c r="I61" s="6"/>
      <c r="J61" s="6"/>
    </row>
    <row r="62" spans="1:10" ht="20.25" x14ac:dyDescent="0.25">
      <c r="A62" s="25"/>
      <c r="B62" s="25"/>
      <c r="C62" s="26"/>
      <c r="D62" s="26"/>
      <c r="E62" s="124"/>
      <c r="F62" s="6"/>
      <c r="G62" s="6"/>
      <c r="H62" s="6"/>
      <c r="I62" s="6"/>
      <c r="J62" s="6"/>
    </row>
    <row r="63" spans="1:10" ht="20.25" x14ac:dyDescent="0.25">
      <c r="A63" s="25"/>
      <c r="B63" s="25"/>
      <c r="C63" s="26"/>
      <c r="D63" s="26"/>
      <c r="E63" s="124"/>
      <c r="F63" s="6"/>
      <c r="G63" s="6"/>
      <c r="H63" s="6"/>
      <c r="I63" s="6"/>
      <c r="J63" s="6"/>
    </row>
    <row r="64" spans="1:10" ht="20.25" x14ac:dyDescent="0.25">
      <c r="A64" s="25"/>
      <c r="B64" s="25"/>
      <c r="C64" s="26"/>
      <c r="D64" s="26"/>
      <c r="E64" s="124"/>
      <c r="F64" s="6"/>
      <c r="G64" s="6"/>
      <c r="H64" s="6"/>
      <c r="I64" s="6"/>
      <c r="J64" s="6"/>
    </row>
    <row r="65" spans="1:10" ht="20.25" x14ac:dyDescent="0.25">
      <c r="A65" s="25"/>
      <c r="B65" s="25"/>
      <c r="C65" s="26"/>
      <c r="D65" s="26"/>
      <c r="E65" s="124"/>
      <c r="F65" s="6"/>
      <c r="G65" s="6"/>
      <c r="H65" s="6"/>
      <c r="I65" s="6"/>
      <c r="J65" s="6"/>
    </row>
    <row r="66" spans="1:10" ht="20.25" x14ac:dyDescent="0.25">
      <c r="A66" s="25"/>
      <c r="B66" s="25"/>
      <c r="C66" s="26"/>
      <c r="D66" s="26"/>
      <c r="E66" s="124"/>
      <c r="F66" s="6"/>
      <c r="G66" s="6"/>
      <c r="H66" s="6"/>
      <c r="I66" s="6"/>
      <c r="J66" s="6"/>
    </row>
    <row r="67" spans="1:10" ht="20.25" x14ac:dyDescent="0.25">
      <c r="A67" s="25"/>
      <c r="B67" s="25"/>
      <c r="C67" s="26"/>
      <c r="D67" s="26"/>
      <c r="E67" s="124"/>
      <c r="F67" s="6"/>
      <c r="G67" s="6"/>
      <c r="H67" s="6"/>
      <c r="I67" s="6"/>
      <c r="J67" s="6"/>
    </row>
    <row r="68" spans="1:10" ht="20.25" x14ac:dyDescent="0.25">
      <c r="A68" s="25"/>
      <c r="B68" s="25"/>
      <c r="C68" s="26"/>
      <c r="D68" s="26"/>
      <c r="E68" s="124"/>
      <c r="F68" s="6"/>
      <c r="G68" s="6"/>
      <c r="H68" s="6"/>
      <c r="I68" s="6"/>
      <c r="J68" s="6"/>
    </row>
    <row r="69" spans="1:10" ht="20.25" x14ac:dyDescent="0.25">
      <c r="A69" s="25"/>
      <c r="B69" s="25"/>
      <c r="C69" s="26"/>
      <c r="D69" s="26"/>
      <c r="E69" s="124"/>
      <c r="F69" s="6"/>
      <c r="G69" s="6"/>
      <c r="H69" s="6"/>
      <c r="I69" s="6"/>
      <c r="J69" s="6"/>
    </row>
    <row r="70" spans="1:10" ht="20.25" x14ac:dyDescent="0.25">
      <c r="A70" s="25"/>
      <c r="B70" s="25"/>
      <c r="C70" s="26"/>
      <c r="D70" s="26"/>
      <c r="E70" s="124"/>
      <c r="F70" s="6"/>
      <c r="G70" s="6"/>
      <c r="H70" s="6"/>
      <c r="I70" s="6"/>
      <c r="J70" s="6"/>
    </row>
    <row r="71" spans="1:10" ht="20.25" x14ac:dyDescent="0.25">
      <c r="A71" s="25"/>
      <c r="B71" s="25"/>
      <c r="C71" s="26"/>
      <c r="D71" s="26"/>
      <c r="E71" s="124"/>
      <c r="F71" s="6"/>
      <c r="G71" s="6"/>
      <c r="H71" s="6"/>
      <c r="I71" s="6"/>
      <c r="J71" s="6"/>
    </row>
    <row r="72" spans="1:10" ht="20.25" x14ac:dyDescent="0.25">
      <c r="A72" s="25"/>
      <c r="B72" s="25"/>
      <c r="C72" s="26"/>
      <c r="D72" s="26"/>
      <c r="E72" s="124"/>
      <c r="F72" s="6"/>
      <c r="G72" s="6"/>
      <c r="H72" s="6"/>
      <c r="I72" s="6"/>
      <c r="J72" s="6"/>
    </row>
    <row r="73" spans="1:10" ht="20.25" x14ac:dyDescent="0.25">
      <c r="A73" s="25"/>
      <c r="B73" s="25"/>
      <c r="C73" s="26"/>
      <c r="D73" s="26"/>
      <c r="E73" s="124"/>
      <c r="F73" s="6"/>
      <c r="G73" s="6"/>
      <c r="H73" s="6"/>
      <c r="I73" s="6"/>
      <c r="J73" s="6"/>
    </row>
    <row r="74" spans="1:10" ht="20.25" x14ac:dyDescent="0.25">
      <c r="A74" s="25"/>
      <c r="B74" s="25"/>
      <c r="C74" s="26"/>
      <c r="D74" s="26"/>
      <c r="E74" s="124"/>
      <c r="F74" s="6"/>
      <c r="G74" s="6"/>
      <c r="H74" s="6"/>
      <c r="I74" s="6"/>
      <c r="J74" s="6"/>
    </row>
    <row r="75" spans="1:10" ht="20.25" x14ac:dyDescent="0.25">
      <c r="A75" s="25"/>
      <c r="B75" s="25"/>
      <c r="C75" s="26"/>
      <c r="D75" s="26"/>
      <c r="E75" s="124"/>
      <c r="F75" s="6"/>
      <c r="G75" s="6"/>
      <c r="H75" s="6"/>
      <c r="I75" s="6"/>
      <c r="J75" s="6"/>
    </row>
    <row r="76" spans="1:10" ht="20.25" x14ac:dyDescent="0.25">
      <c r="A76" s="25"/>
      <c r="B76" s="25"/>
      <c r="C76" s="26"/>
      <c r="D76" s="26"/>
      <c r="E76" s="124"/>
      <c r="F76" s="6"/>
      <c r="G76" s="6"/>
      <c r="H76" s="6"/>
      <c r="I76" s="6"/>
      <c r="J76" s="6"/>
    </row>
    <row r="77" spans="1:10" ht="20.25" x14ac:dyDescent="0.25">
      <c r="A77" s="25"/>
      <c r="B77" s="25"/>
      <c r="C77" s="26"/>
      <c r="D77" s="26"/>
      <c r="E77" s="124"/>
      <c r="F77" s="6"/>
      <c r="G77" s="6"/>
      <c r="H77" s="6"/>
      <c r="I77" s="6"/>
      <c r="J77" s="6"/>
    </row>
    <row r="78" spans="1:10" ht="20.25" x14ac:dyDescent="0.25">
      <c r="A78" s="25"/>
      <c r="B78" s="25"/>
      <c r="C78" s="26"/>
      <c r="D78" s="26"/>
      <c r="E78" s="124"/>
      <c r="F78" s="6"/>
      <c r="G78" s="6"/>
      <c r="H78" s="6"/>
      <c r="I78" s="6"/>
      <c r="J78" s="6"/>
    </row>
    <row r="79" spans="1:10" ht="20.25" x14ac:dyDescent="0.25">
      <c r="A79" s="25"/>
      <c r="B79" s="25"/>
      <c r="C79" s="26"/>
      <c r="D79" s="26"/>
      <c r="E79" s="124"/>
      <c r="F79" s="6"/>
      <c r="G79" s="6"/>
      <c r="H79" s="6"/>
      <c r="I79" s="6"/>
      <c r="J79" s="6"/>
    </row>
    <row r="80" spans="1:10" s="106" customFormat="1" ht="20.25" x14ac:dyDescent="0.25">
      <c r="A80" s="107"/>
      <c r="B80" s="107"/>
      <c r="C80" s="108"/>
      <c r="D80" s="108"/>
      <c r="E80" s="126"/>
    </row>
    <row r="81" spans="1:5" s="106" customFormat="1" ht="20.25" x14ac:dyDescent="0.25">
      <c r="A81" s="107"/>
      <c r="B81" s="107"/>
      <c r="C81" s="108"/>
      <c r="D81" s="108"/>
      <c r="E81" s="126"/>
    </row>
    <row r="82" spans="1:5" s="106" customFormat="1" ht="20.25" x14ac:dyDescent="0.25">
      <c r="A82" s="107"/>
      <c r="B82" s="107"/>
      <c r="C82" s="108"/>
      <c r="D82" s="108"/>
      <c r="E82" s="126"/>
    </row>
    <row r="83" spans="1:5" s="106" customFormat="1" ht="20.25" x14ac:dyDescent="0.25">
      <c r="A83" s="107"/>
      <c r="B83" s="107"/>
      <c r="C83" s="108"/>
      <c r="D83" s="108"/>
      <c r="E83" s="126"/>
    </row>
    <row r="84" spans="1:5" s="106" customFormat="1" ht="20.25" x14ac:dyDescent="0.25">
      <c r="A84" s="107"/>
      <c r="B84" s="107"/>
      <c r="C84" s="108"/>
      <c r="D84" s="108"/>
      <c r="E84" s="126"/>
    </row>
    <row r="85" spans="1:5" s="106" customFormat="1" ht="20.25" x14ac:dyDescent="0.25">
      <c r="A85" s="107"/>
      <c r="B85" s="107"/>
      <c r="C85" s="108"/>
      <c r="D85" s="108"/>
      <c r="E85" s="126"/>
    </row>
    <row r="86" spans="1:5" s="106" customFormat="1" ht="20.25" x14ac:dyDescent="0.25">
      <c r="A86" s="107"/>
      <c r="B86" s="107"/>
      <c r="C86" s="108"/>
      <c r="D86" s="108"/>
      <c r="E86" s="126"/>
    </row>
    <row r="87" spans="1:5" s="106" customFormat="1" ht="20.25" x14ac:dyDescent="0.25">
      <c r="A87" s="107"/>
      <c r="B87" s="107"/>
      <c r="C87" s="108"/>
      <c r="D87" s="108"/>
      <c r="E87" s="126"/>
    </row>
    <row r="88" spans="1:5" s="106" customFormat="1" ht="20.25" x14ac:dyDescent="0.25">
      <c r="A88" s="107"/>
      <c r="B88" s="107"/>
      <c r="C88" s="108"/>
      <c r="D88" s="108"/>
      <c r="E88" s="126"/>
    </row>
    <row r="89" spans="1:5" s="106" customFormat="1" ht="20.25" x14ac:dyDescent="0.25">
      <c r="A89" s="107"/>
      <c r="B89" s="107"/>
      <c r="C89" s="108"/>
      <c r="D89" s="108"/>
      <c r="E89" s="126"/>
    </row>
    <row r="90" spans="1:5" s="106" customFormat="1" ht="20.25" x14ac:dyDescent="0.25">
      <c r="A90" s="107"/>
      <c r="B90" s="107"/>
      <c r="C90" s="108"/>
      <c r="D90" s="108"/>
      <c r="E90" s="126"/>
    </row>
    <row r="91" spans="1:5" s="106" customFormat="1" ht="20.25" x14ac:dyDescent="0.25">
      <c r="A91" s="107"/>
      <c r="B91" s="107"/>
      <c r="C91" s="108"/>
      <c r="D91" s="108"/>
      <c r="E91" s="126"/>
    </row>
    <row r="92" spans="1:5" s="106" customFormat="1" ht="20.25" x14ac:dyDescent="0.25">
      <c r="A92" s="107"/>
      <c r="B92" s="107"/>
      <c r="C92" s="108"/>
      <c r="D92" s="108"/>
      <c r="E92" s="126"/>
    </row>
    <row r="93" spans="1:5" s="106" customFormat="1" ht="20.25" x14ac:dyDescent="0.25">
      <c r="A93" s="107"/>
      <c r="B93" s="107"/>
      <c r="C93" s="108"/>
      <c r="D93" s="108"/>
      <c r="E93" s="126"/>
    </row>
    <row r="94" spans="1:5" s="106" customFormat="1" ht="20.25" x14ac:dyDescent="0.25">
      <c r="A94" s="107"/>
      <c r="B94" s="107"/>
      <c r="C94" s="108"/>
      <c r="D94" s="108"/>
      <c r="E94" s="126"/>
    </row>
    <row r="95" spans="1:5" s="106" customFormat="1" ht="20.25" x14ac:dyDescent="0.25">
      <c r="A95" s="107"/>
      <c r="B95" s="107"/>
      <c r="C95" s="108"/>
      <c r="D95" s="108"/>
      <c r="E95" s="126"/>
    </row>
    <row r="96" spans="1:5" s="106" customFormat="1" ht="20.25" x14ac:dyDescent="0.25">
      <c r="A96" s="107"/>
      <c r="B96" s="107"/>
      <c r="C96" s="108"/>
      <c r="D96" s="108"/>
      <c r="E96" s="126"/>
    </row>
    <row r="97" spans="1:5" s="106" customFormat="1" ht="20.25" x14ac:dyDescent="0.25">
      <c r="A97" s="107"/>
      <c r="B97" s="107"/>
      <c r="C97" s="108"/>
      <c r="D97" s="108"/>
      <c r="E97" s="126"/>
    </row>
    <row r="98" spans="1:5" s="106" customFormat="1" ht="20.25" x14ac:dyDescent="0.25">
      <c r="A98" s="107"/>
      <c r="B98" s="107"/>
      <c r="C98" s="108"/>
      <c r="D98" s="108"/>
      <c r="E98" s="126"/>
    </row>
    <row r="99" spans="1:5" s="106" customFormat="1" ht="20.25" x14ac:dyDescent="0.25">
      <c r="A99" s="107"/>
      <c r="B99" s="107"/>
      <c r="C99" s="108"/>
      <c r="D99" s="108"/>
      <c r="E99" s="126"/>
    </row>
    <row r="100" spans="1:5" s="106" customFormat="1" ht="20.25" x14ac:dyDescent="0.25">
      <c r="A100" s="107"/>
      <c r="B100" s="107"/>
      <c r="C100" s="108"/>
      <c r="D100" s="108"/>
      <c r="E100" s="126"/>
    </row>
    <row r="101" spans="1:5" s="106" customFormat="1" ht="20.25" x14ac:dyDescent="0.25">
      <c r="A101" s="107"/>
      <c r="B101" s="107"/>
      <c r="C101" s="108"/>
      <c r="D101" s="108"/>
      <c r="E101" s="126"/>
    </row>
    <row r="102" spans="1:5" s="106" customFormat="1" ht="20.25" x14ac:dyDescent="0.25">
      <c r="A102" s="107"/>
      <c r="B102" s="107"/>
      <c r="C102" s="108"/>
      <c r="D102" s="108"/>
      <c r="E102" s="126"/>
    </row>
    <row r="103" spans="1:5" s="106" customFormat="1" ht="20.25" x14ac:dyDescent="0.25">
      <c r="A103" s="107"/>
      <c r="B103" s="107"/>
      <c r="C103" s="108"/>
      <c r="D103" s="108"/>
      <c r="E103" s="126"/>
    </row>
    <row r="104" spans="1:5" s="106" customFormat="1" ht="20.25" x14ac:dyDescent="0.25">
      <c r="A104" s="107"/>
      <c r="B104" s="107"/>
      <c r="C104" s="108"/>
      <c r="D104" s="108"/>
      <c r="E104" s="126"/>
    </row>
    <row r="105" spans="1:5" s="106" customFormat="1" ht="20.25" x14ac:dyDescent="0.25">
      <c r="A105" s="107"/>
      <c r="B105" s="107"/>
      <c r="C105" s="108"/>
      <c r="D105" s="108"/>
      <c r="E105" s="126"/>
    </row>
    <row r="106" spans="1:5" s="106" customFormat="1" ht="20.25" x14ac:dyDescent="0.25">
      <c r="A106" s="107"/>
      <c r="B106" s="107"/>
      <c r="C106" s="108"/>
      <c r="D106" s="108"/>
      <c r="E106" s="126"/>
    </row>
    <row r="107" spans="1:5" s="106" customFormat="1" ht="20.25" x14ac:dyDescent="0.25">
      <c r="A107" s="107"/>
      <c r="B107" s="107"/>
      <c r="C107" s="108"/>
      <c r="D107" s="108"/>
      <c r="E107" s="126"/>
    </row>
    <row r="108" spans="1:5" s="106" customFormat="1" ht="20.25" x14ac:dyDescent="0.25">
      <c r="A108" s="107"/>
      <c r="B108" s="107"/>
      <c r="C108" s="108"/>
      <c r="D108" s="108"/>
      <c r="E108" s="126"/>
    </row>
    <row r="109" spans="1:5" s="106" customFormat="1" ht="20.25" x14ac:dyDescent="0.25">
      <c r="A109" s="107"/>
      <c r="B109" s="107"/>
      <c r="C109" s="108"/>
      <c r="D109" s="108"/>
      <c r="E109" s="126"/>
    </row>
    <row r="110" spans="1:5" s="106" customFormat="1" ht="20.25" x14ac:dyDescent="0.25">
      <c r="A110" s="107"/>
      <c r="B110" s="107"/>
      <c r="C110" s="108"/>
      <c r="D110" s="108"/>
      <c r="E110" s="126"/>
    </row>
    <row r="111" spans="1:5" s="106" customFormat="1" ht="20.25" x14ac:dyDescent="0.25">
      <c r="A111" s="107"/>
      <c r="B111" s="107"/>
      <c r="C111" s="108"/>
      <c r="D111" s="108"/>
      <c r="E111" s="126"/>
    </row>
    <row r="112" spans="1:5" s="106" customFormat="1" ht="20.25" x14ac:dyDescent="0.25">
      <c r="A112" s="107"/>
      <c r="B112" s="107"/>
      <c r="C112" s="108"/>
      <c r="D112" s="108"/>
      <c r="E112" s="126"/>
    </row>
    <row r="113" spans="1:5" s="106" customFormat="1" ht="20.25" x14ac:dyDescent="0.25">
      <c r="A113" s="107"/>
      <c r="B113" s="107"/>
      <c r="C113" s="108"/>
      <c r="D113" s="108"/>
      <c r="E113" s="126"/>
    </row>
    <row r="114" spans="1:5" s="106" customFormat="1" ht="20.25" x14ac:dyDescent="0.25">
      <c r="A114" s="107"/>
      <c r="B114" s="107"/>
      <c r="C114" s="108"/>
      <c r="D114" s="108"/>
      <c r="E114" s="126"/>
    </row>
    <row r="115" spans="1:5" s="106" customFormat="1" ht="20.25" x14ac:dyDescent="0.25">
      <c r="A115" s="107"/>
      <c r="B115" s="107"/>
      <c r="C115" s="108"/>
      <c r="D115" s="108"/>
      <c r="E115" s="126"/>
    </row>
    <row r="116" spans="1:5" s="106" customFormat="1" ht="20.25" x14ac:dyDescent="0.25">
      <c r="A116" s="107"/>
      <c r="B116" s="107"/>
      <c r="C116" s="108"/>
      <c r="D116" s="108"/>
      <c r="E116" s="126"/>
    </row>
    <row r="117" spans="1:5" s="106" customFormat="1" ht="20.25" x14ac:dyDescent="0.25">
      <c r="A117" s="107"/>
      <c r="B117" s="107"/>
      <c r="C117" s="108"/>
      <c r="D117" s="108"/>
      <c r="E117" s="126"/>
    </row>
    <row r="118" spans="1:5" s="106" customFormat="1" ht="20.25" x14ac:dyDescent="0.25">
      <c r="A118" s="107"/>
      <c r="B118" s="107"/>
      <c r="C118" s="108"/>
      <c r="D118" s="108"/>
      <c r="E118" s="126"/>
    </row>
    <row r="119" spans="1:5" s="106" customFormat="1" ht="20.25" x14ac:dyDescent="0.25">
      <c r="A119" s="107"/>
      <c r="B119" s="107"/>
      <c r="C119" s="108"/>
      <c r="D119" s="108"/>
      <c r="E119" s="126"/>
    </row>
    <row r="120" spans="1:5" s="106" customFormat="1" ht="20.25" x14ac:dyDescent="0.25">
      <c r="A120" s="107"/>
      <c r="B120" s="107"/>
      <c r="C120" s="108"/>
      <c r="D120" s="108"/>
      <c r="E120" s="126"/>
    </row>
    <row r="121" spans="1:5" s="106" customFormat="1" ht="20.25" x14ac:dyDescent="0.25">
      <c r="A121" s="107"/>
      <c r="B121" s="107"/>
      <c r="C121" s="108"/>
      <c r="D121" s="108"/>
      <c r="E121" s="126"/>
    </row>
    <row r="122" spans="1:5" s="106" customFormat="1" ht="20.25" x14ac:dyDescent="0.25">
      <c r="A122" s="107"/>
      <c r="B122" s="107"/>
      <c r="C122" s="108"/>
      <c r="D122" s="108"/>
      <c r="E122" s="126"/>
    </row>
    <row r="123" spans="1:5" s="106" customFormat="1" ht="20.25" x14ac:dyDescent="0.25">
      <c r="A123" s="107"/>
      <c r="B123" s="107"/>
      <c r="C123" s="108"/>
      <c r="D123" s="108"/>
      <c r="E123" s="126"/>
    </row>
    <row r="124" spans="1:5" s="106" customFormat="1" ht="20.25" x14ac:dyDescent="0.25">
      <c r="A124" s="107"/>
      <c r="B124" s="107"/>
      <c r="C124" s="108"/>
      <c r="D124" s="108"/>
      <c r="E124" s="126"/>
    </row>
    <row r="125" spans="1:5" s="106" customFormat="1" ht="20.25" x14ac:dyDescent="0.25">
      <c r="A125" s="107"/>
      <c r="B125" s="107"/>
      <c r="C125" s="108"/>
      <c r="D125" s="108"/>
      <c r="E125" s="126"/>
    </row>
    <row r="126" spans="1:5" s="106" customFormat="1" ht="20.25" x14ac:dyDescent="0.25">
      <c r="A126" s="107"/>
      <c r="B126" s="107"/>
      <c r="C126" s="108"/>
      <c r="D126" s="108"/>
      <c r="E126" s="126"/>
    </row>
    <row r="127" spans="1:5" s="106" customFormat="1" ht="20.25" x14ac:dyDescent="0.25">
      <c r="A127" s="107"/>
      <c r="B127" s="107"/>
      <c r="C127" s="108"/>
      <c r="D127" s="108"/>
      <c r="E127" s="126"/>
    </row>
    <row r="128" spans="1:5" s="106" customFormat="1" ht="20.25" x14ac:dyDescent="0.25">
      <c r="A128" s="107"/>
      <c r="B128" s="107"/>
      <c r="C128" s="108"/>
      <c r="D128" s="108"/>
      <c r="E128" s="126"/>
    </row>
    <row r="129" spans="1:5" s="106" customFormat="1" ht="20.25" x14ac:dyDescent="0.25">
      <c r="A129" s="107"/>
      <c r="B129" s="107"/>
      <c r="C129" s="108"/>
      <c r="D129" s="108"/>
      <c r="E129" s="126"/>
    </row>
    <row r="130" spans="1:5" s="106" customFormat="1" ht="20.25" x14ac:dyDescent="0.25">
      <c r="A130" s="107"/>
      <c r="B130" s="107"/>
      <c r="C130" s="108"/>
      <c r="D130" s="108"/>
      <c r="E130" s="126"/>
    </row>
    <row r="131" spans="1:5" s="106" customFormat="1" ht="20.25" x14ac:dyDescent="0.25">
      <c r="A131" s="107"/>
      <c r="B131" s="107"/>
      <c r="C131" s="108"/>
      <c r="D131" s="108"/>
      <c r="E131" s="126"/>
    </row>
    <row r="132" spans="1:5" s="106" customFormat="1" ht="20.25" x14ac:dyDescent="0.25">
      <c r="A132" s="107"/>
      <c r="B132" s="107"/>
      <c r="C132" s="108"/>
      <c r="D132" s="108"/>
      <c r="E132" s="126"/>
    </row>
    <row r="133" spans="1:5" s="106" customFormat="1" ht="20.25" x14ac:dyDescent="0.25">
      <c r="A133" s="107"/>
      <c r="B133" s="107"/>
      <c r="C133" s="108"/>
      <c r="D133" s="108"/>
      <c r="E133" s="126"/>
    </row>
    <row r="134" spans="1:5" s="106" customFormat="1" ht="20.25" x14ac:dyDescent="0.25">
      <c r="A134" s="107"/>
      <c r="B134" s="107"/>
      <c r="C134" s="108"/>
      <c r="D134" s="108"/>
      <c r="E134" s="126"/>
    </row>
    <row r="135" spans="1:5" s="106" customFormat="1" ht="20.25" x14ac:dyDescent="0.25">
      <c r="A135" s="107"/>
      <c r="B135" s="107"/>
      <c r="C135" s="108"/>
      <c r="D135" s="108"/>
      <c r="E135" s="126"/>
    </row>
    <row r="136" spans="1:5" s="106" customFormat="1" ht="20.25" x14ac:dyDescent="0.25">
      <c r="A136" s="107"/>
      <c r="B136" s="107"/>
      <c r="C136" s="108"/>
      <c r="D136" s="108"/>
      <c r="E136" s="126"/>
    </row>
    <row r="137" spans="1:5" s="106" customFormat="1" ht="20.25" x14ac:dyDescent="0.25">
      <c r="A137" s="107"/>
      <c r="B137" s="107"/>
      <c r="C137" s="108"/>
      <c r="D137" s="108"/>
      <c r="E137" s="126"/>
    </row>
    <row r="138" spans="1:5" s="106" customFormat="1" ht="20.25" x14ac:dyDescent="0.25">
      <c r="A138" s="107"/>
      <c r="B138" s="107"/>
      <c r="C138" s="108"/>
      <c r="D138" s="108"/>
      <c r="E138" s="126"/>
    </row>
    <row r="139" spans="1:5" s="106" customFormat="1" ht="20.25" x14ac:dyDescent="0.25">
      <c r="A139" s="107"/>
      <c r="B139" s="107"/>
      <c r="C139" s="108"/>
      <c r="D139" s="108"/>
      <c r="E139" s="126"/>
    </row>
    <row r="140" spans="1:5" s="106" customFormat="1" ht="20.25" x14ac:dyDescent="0.25">
      <c r="A140" s="107"/>
      <c r="B140" s="107"/>
      <c r="C140" s="108"/>
      <c r="D140" s="108"/>
      <c r="E140" s="126"/>
    </row>
    <row r="141" spans="1:5" s="106" customFormat="1" ht="20.25" x14ac:dyDescent="0.25">
      <c r="A141" s="107"/>
      <c r="B141" s="107"/>
      <c r="C141" s="108"/>
      <c r="D141" s="108"/>
      <c r="E141" s="126"/>
    </row>
    <row r="142" spans="1:5" s="106" customFormat="1" ht="20.25" x14ac:dyDescent="0.25">
      <c r="A142" s="107"/>
      <c r="B142" s="107"/>
      <c r="C142" s="108"/>
      <c r="D142" s="108"/>
      <c r="E142" s="126"/>
    </row>
    <row r="143" spans="1:5" s="106" customFormat="1" ht="20.25" x14ac:dyDescent="0.25">
      <c r="A143" s="107"/>
      <c r="B143" s="107"/>
      <c r="C143" s="108"/>
      <c r="D143" s="108"/>
      <c r="E143" s="126"/>
    </row>
    <row r="144" spans="1:5" s="106" customFormat="1" ht="20.25" x14ac:dyDescent="0.25">
      <c r="A144" s="107"/>
      <c r="B144" s="107"/>
      <c r="C144" s="108"/>
      <c r="D144" s="108"/>
      <c r="E144" s="126"/>
    </row>
    <row r="145" spans="1:5" s="106" customFormat="1" ht="20.25" x14ac:dyDescent="0.25">
      <c r="A145" s="107"/>
      <c r="B145" s="107"/>
      <c r="C145" s="108"/>
      <c r="D145" s="108"/>
      <c r="E145" s="126"/>
    </row>
    <row r="146" spans="1:5" s="106" customFormat="1" ht="20.25" x14ac:dyDescent="0.25">
      <c r="A146" s="107"/>
      <c r="B146" s="107"/>
      <c r="C146" s="108"/>
      <c r="D146" s="108"/>
      <c r="E146" s="126"/>
    </row>
    <row r="147" spans="1:5" s="106" customFormat="1" ht="20.25" x14ac:dyDescent="0.25">
      <c r="A147" s="107"/>
      <c r="B147" s="107"/>
      <c r="C147" s="108"/>
      <c r="D147" s="108"/>
      <c r="E147" s="126"/>
    </row>
    <row r="148" spans="1:5" s="106" customFormat="1" ht="20.25" x14ac:dyDescent="0.25">
      <c r="A148" s="107"/>
      <c r="B148" s="107"/>
      <c r="C148" s="108"/>
      <c r="D148" s="108"/>
      <c r="E148" s="126"/>
    </row>
    <row r="149" spans="1:5" s="106" customFormat="1" ht="20.25" x14ac:dyDescent="0.25">
      <c r="A149" s="107"/>
      <c r="B149" s="107"/>
      <c r="C149" s="108"/>
      <c r="D149" s="108"/>
      <c r="E149" s="126"/>
    </row>
    <row r="150" spans="1:5" s="106" customFormat="1" ht="20.25" x14ac:dyDescent="0.25">
      <c r="A150" s="107"/>
      <c r="B150" s="107"/>
      <c r="C150" s="108"/>
      <c r="D150" s="108"/>
      <c r="E150" s="126"/>
    </row>
    <row r="151" spans="1:5" s="106" customFormat="1" ht="20.25" x14ac:dyDescent="0.25">
      <c r="A151" s="107"/>
      <c r="B151" s="107"/>
      <c r="C151" s="108"/>
      <c r="D151" s="108"/>
      <c r="E151" s="126"/>
    </row>
    <row r="152" spans="1:5" s="106" customFormat="1" ht="20.25" x14ac:dyDescent="0.25">
      <c r="A152" s="107"/>
      <c r="B152" s="107"/>
      <c r="C152" s="108"/>
      <c r="D152" s="108"/>
      <c r="E152" s="126"/>
    </row>
    <row r="153" spans="1:5" s="106" customFormat="1" ht="20.25" x14ac:dyDescent="0.25">
      <c r="A153" s="107"/>
      <c r="B153" s="107"/>
      <c r="C153" s="108"/>
      <c r="D153" s="108"/>
      <c r="E153" s="126"/>
    </row>
    <row r="154" spans="1:5" s="106" customFormat="1" ht="20.25" x14ac:dyDescent="0.25">
      <c r="A154" s="107"/>
      <c r="B154" s="107"/>
      <c r="C154" s="108"/>
      <c r="D154" s="108"/>
      <c r="E154" s="126"/>
    </row>
    <row r="155" spans="1:5" s="106" customFormat="1" ht="20.25" x14ac:dyDescent="0.25">
      <c r="A155" s="107"/>
      <c r="B155" s="107"/>
      <c r="C155" s="108"/>
      <c r="D155" s="108"/>
      <c r="E155" s="126"/>
    </row>
    <row r="156" spans="1:5" s="106" customFormat="1" ht="20.25" x14ac:dyDescent="0.25">
      <c r="A156" s="107"/>
      <c r="B156" s="107"/>
      <c r="C156" s="108"/>
      <c r="D156" s="108"/>
      <c r="E156" s="126"/>
    </row>
    <row r="157" spans="1:5" s="106" customFormat="1" ht="20.25" x14ac:dyDescent="0.25">
      <c r="A157" s="107"/>
      <c r="B157" s="107"/>
      <c r="C157" s="108"/>
      <c r="D157" s="108"/>
      <c r="E157" s="126"/>
    </row>
    <row r="158" spans="1:5" s="106" customFormat="1" ht="20.25" x14ac:dyDescent="0.25">
      <c r="A158" s="107"/>
      <c r="B158" s="107"/>
      <c r="C158" s="108"/>
      <c r="D158" s="108"/>
      <c r="E158" s="126"/>
    </row>
    <row r="159" spans="1:5" s="106" customFormat="1" ht="20.25" x14ac:dyDescent="0.25">
      <c r="A159" s="107"/>
      <c r="B159" s="107"/>
      <c r="C159" s="108"/>
      <c r="D159" s="108"/>
      <c r="E159" s="126"/>
    </row>
    <row r="160" spans="1:5" s="106" customFormat="1" ht="20.25" x14ac:dyDescent="0.25">
      <c r="A160" s="107"/>
      <c r="B160" s="107"/>
      <c r="C160" s="108"/>
      <c r="D160" s="108"/>
      <c r="E160" s="126"/>
    </row>
    <row r="161" spans="1:5" s="106" customFormat="1" ht="20.25" x14ac:dyDescent="0.25">
      <c r="A161" s="107"/>
      <c r="B161" s="107"/>
      <c r="C161" s="108"/>
      <c r="D161" s="108"/>
      <c r="E161" s="126"/>
    </row>
    <row r="162" spans="1:5" s="106" customFormat="1" ht="20.25" x14ac:dyDescent="0.25">
      <c r="A162" s="107"/>
      <c r="B162" s="107"/>
      <c r="C162" s="108"/>
      <c r="D162" s="108"/>
      <c r="E162" s="126"/>
    </row>
    <row r="163" spans="1:5" s="106" customFormat="1" ht="20.25" x14ac:dyDescent="0.25">
      <c r="A163" s="107"/>
      <c r="B163" s="107"/>
      <c r="C163" s="108"/>
      <c r="D163" s="108"/>
      <c r="E163" s="126"/>
    </row>
    <row r="164" spans="1:5" s="106" customFormat="1" ht="20.25" x14ac:dyDescent="0.25">
      <c r="A164" s="107"/>
      <c r="B164" s="107"/>
      <c r="C164" s="108"/>
      <c r="D164" s="108"/>
      <c r="E164" s="126"/>
    </row>
    <row r="165" spans="1:5" s="106" customFormat="1" ht="20.25" x14ac:dyDescent="0.25">
      <c r="A165" s="107"/>
      <c r="B165" s="107"/>
      <c r="C165" s="108"/>
      <c r="D165" s="108"/>
      <c r="E165" s="126"/>
    </row>
    <row r="166" spans="1:5" s="106" customFormat="1" ht="20.25" x14ac:dyDescent="0.25">
      <c r="A166" s="107"/>
      <c r="B166" s="107"/>
      <c r="C166" s="108"/>
      <c r="D166" s="108"/>
      <c r="E166" s="126"/>
    </row>
    <row r="167" spans="1:5" s="106" customFormat="1" ht="20.25" x14ac:dyDescent="0.25">
      <c r="A167" s="107"/>
      <c r="B167" s="107"/>
      <c r="C167" s="108"/>
      <c r="D167" s="108"/>
      <c r="E167" s="126"/>
    </row>
    <row r="168" spans="1:5" s="106" customFormat="1" ht="20.25" x14ac:dyDescent="0.25">
      <c r="A168" s="107"/>
      <c r="B168" s="107"/>
      <c r="C168" s="108"/>
      <c r="D168" s="108"/>
      <c r="E168" s="126"/>
    </row>
    <row r="169" spans="1:5" s="106" customFormat="1" ht="20.25" x14ac:dyDescent="0.25">
      <c r="A169" s="107"/>
      <c r="B169" s="107"/>
      <c r="C169" s="108"/>
      <c r="D169" s="108"/>
      <c r="E169" s="126"/>
    </row>
    <row r="170" spans="1:5" s="106" customFormat="1" ht="20.25" x14ac:dyDescent="0.25">
      <c r="A170" s="107"/>
      <c r="B170" s="107"/>
      <c r="C170" s="108"/>
      <c r="D170" s="108"/>
      <c r="E170" s="126"/>
    </row>
    <row r="171" spans="1:5" s="106" customFormat="1" ht="20.25" x14ac:dyDescent="0.25">
      <c r="A171" s="107"/>
      <c r="B171" s="107"/>
      <c r="C171" s="108"/>
      <c r="D171" s="108"/>
      <c r="E171" s="126"/>
    </row>
    <row r="172" spans="1:5" s="106" customFormat="1" ht="20.25" x14ac:dyDescent="0.25">
      <c r="A172" s="107"/>
      <c r="B172" s="107"/>
      <c r="C172" s="108"/>
      <c r="D172" s="108"/>
      <c r="E172" s="126"/>
    </row>
    <row r="173" spans="1:5" s="106" customFormat="1" ht="20.25" x14ac:dyDescent="0.25">
      <c r="A173" s="107"/>
      <c r="B173" s="107"/>
      <c r="C173" s="108"/>
      <c r="D173" s="108"/>
      <c r="E173" s="126"/>
    </row>
    <row r="174" spans="1:5" s="106" customFormat="1" ht="20.25" x14ac:dyDescent="0.25">
      <c r="A174" s="107"/>
      <c r="B174" s="107"/>
      <c r="C174" s="108"/>
      <c r="D174" s="108"/>
      <c r="E174" s="126"/>
    </row>
    <row r="175" spans="1:5" s="106" customFormat="1" ht="20.25" x14ac:dyDescent="0.25">
      <c r="A175" s="107"/>
      <c r="B175" s="107"/>
      <c r="C175" s="108"/>
      <c r="D175" s="108"/>
      <c r="E175" s="126"/>
    </row>
    <row r="176" spans="1:5" s="106" customFormat="1" ht="20.25" x14ac:dyDescent="0.25">
      <c r="A176" s="107"/>
      <c r="B176" s="107"/>
      <c r="C176" s="108"/>
      <c r="D176" s="108"/>
      <c r="E176" s="126"/>
    </row>
    <row r="177" spans="1:5" s="106" customFormat="1" ht="20.25" x14ac:dyDescent="0.25">
      <c r="A177" s="107"/>
      <c r="B177" s="107"/>
      <c r="C177" s="108"/>
      <c r="D177" s="108"/>
      <c r="E177" s="126"/>
    </row>
    <row r="178" spans="1:5" s="106" customFormat="1" ht="20.25" x14ac:dyDescent="0.25">
      <c r="A178" s="107"/>
      <c r="B178" s="107"/>
      <c r="C178" s="108"/>
      <c r="D178" s="108"/>
      <c r="E178" s="126"/>
    </row>
    <row r="179" spans="1:5" s="106" customFormat="1" ht="20.25" x14ac:dyDescent="0.25">
      <c r="A179" s="107"/>
      <c r="B179" s="107"/>
      <c r="C179" s="108"/>
      <c r="D179" s="108"/>
      <c r="E179" s="126"/>
    </row>
    <row r="180" spans="1:5" s="106" customFormat="1" ht="20.25" x14ac:dyDescent="0.25">
      <c r="A180" s="107"/>
      <c r="B180" s="107"/>
      <c r="C180" s="108"/>
      <c r="D180" s="108"/>
      <c r="E180" s="126"/>
    </row>
    <row r="181" spans="1:5" s="106" customFormat="1" ht="20.25" x14ac:dyDescent="0.25">
      <c r="A181" s="107"/>
      <c r="B181" s="107"/>
      <c r="C181" s="108"/>
      <c r="D181" s="108"/>
      <c r="E181" s="126"/>
    </row>
    <row r="182" spans="1:5" s="106" customFormat="1" ht="20.25" x14ac:dyDescent="0.25">
      <c r="A182" s="107"/>
      <c r="B182" s="107"/>
      <c r="C182" s="108"/>
      <c r="D182" s="108"/>
      <c r="E182" s="126"/>
    </row>
    <row r="183" spans="1:5" s="106" customFormat="1" ht="20.25" x14ac:dyDescent="0.25">
      <c r="A183" s="107"/>
      <c r="B183" s="107"/>
      <c r="C183" s="108"/>
      <c r="D183" s="108"/>
      <c r="E183" s="126"/>
    </row>
    <row r="184" spans="1:5" s="106" customFormat="1" ht="20.25" x14ac:dyDescent="0.25">
      <c r="A184" s="107"/>
      <c r="B184" s="107"/>
      <c r="C184" s="108"/>
      <c r="D184" s="108"/>
      <c r="E184" s="126"/>
    </row>
    <row r="185" spans="1:5" s="106" customFormat="1" ht="20.25" x14ac:dyDescent="0.25">
      <c r="A185" s="107"/>
      <c r="B185" s="107"/>
      <c r="C185" s="108"/>
      <c r="D185" s="108"/>
      <c r="E185" s="126"/>
    </row>
    <row r="186" spans="1:5" s="106" customFormat="1" ht="20.25" x14ac:dyDescent="0.25">
      <c r="A186" s="107"/>
      <c r="B186" s="107"/>
      <c r="C186" s="108"/>
      <c r="D186" s="108"/>
      <c r="E186" s="126"/>
    </row>
    <row r="187" spans="1:5" s="106" customFormat="1" ht="20.25" x14ac:dyDescent="0.25">
      <c r="A187" s="107"/>
      <c r="B187" s="107"/>
      <c r="C187" s="108"/>
      <c r="D187" s="108"/>
      <c r="E187" s="126"/>
    </row>
    <row r="188" spans="1:5" s="106" customFormat="1" ht="20.25" x14ac:dyDescent="0.25">
      <c r="A188" s="107"/>
      <c r="B188" s="107"/>
      <c r="C188" s="108"/>
      <c r="D188" s="108"/>
      <c r="E188" s="126"/>
    </row>
    <row r="189" spans="1:5" s="106" customFormat="1" ht="20.25" x14ac:dyDescent="0.25">
      <c r="A189" s="107"/>
      <c r="B189" s="107"/>
      <c r="C189" s="108"/>
      <c r="D189" s="108"/>
      <c r="E189" s="126"/>
    </row>
    <row r="190" spans="1:5" s="106" customFormat="1" ht="20.25" x14ac:dyDescent="0.25">
      <c r="A190" s="107"/>
      <c r="B190" s="107"/>
      <c r="C190" s="108"/>
      <c r="D190" s="108"/>
      <c r="E190" s="126"/>
    </row>
    <row r="191" spans="1:5" s="106" customFormat="1" ht="20.25" x14ac:dyDescent="0.25">
      <c r="A191" s="107"/>
      <c r="B191" s="107"/>
      <c r="C191" s="108"/>
      <c r="D191" s="108"/>
      <c r="E191" s="126"/>
    </row>
    <row r="192" spans="1:5" s="106" customFormat="1" ht="20.25" x14ac:dyDescent="0.25">
      <c r="A192" s="107"/>
      <c r="B192" s="107"/>
      <c r="C192" s="108"/>
      <c r="D192" s="108"/>
      <c r="E192" s="126"/>
    </row>
    <row r="193" spans="1:5" s="106" customFormat="1" ht="20.25" x14ac:dyDescent="0.25">
      <c r="A193" s="107"/>
      <c r="B193" s="107"/>
      <c r="C193" s="108"/>
      <c r="D193" s="108"/>
      <c r="E193" s="126"/>
    </row>
    <row r="194" spans="1:5" s="106" customFormat="1" ht="20.25" x14ac:dyDescent="0.25">
      <c r="A194" s="107"/>
      <c r="B194" s="107"/>
      <c r="C194" s="108"/>
      <c r="D194" s="108"/>
      <c r="E194" s="126"/>
    </row>
    <row r="195" spans="1:5" s="106" customFormat="1" ht="20.25" x14ac:dyDescent="0.25">
      <c r="A195" s="107"/>
      <c r="B195" s="107"/>
      <c r="C195" s="108"/>
      <c r="D195" s="108"/>
      <c r="E195" s="126"/>
    </row>
    <row r="196" spans="1:5" s="106" customFormat="1" ht="20.25" x14ac:dyDescent="0.25">
      <c r="A196" s="107"/>
      <c r="B196" s="107"/>
      <c r="C196" s="108"/>
      <c r="D196" s="108"/>
      <c r="E196" s="126"/>
    </row>
    <row r="197" spans="1:5" s="106" customFormat="1" ht="20.25" x14ac:dyDescent="0.25">
      <c r="A197" s="107"/>
      <c r="B197" s="107"/>
      <c r="C197" s="108"/>
      <c r="D197" s="108"/>
      <c r="E197" s="126"/>
    </row>
    <row r="198" spans="1:5" s="106" customFormat="1" ht="20.25" x14ac:dyDescent="0.25">
      <c r="A198" s="107"/>
      <c r="B198" s="107"/>
      <c r="C198" s="108"/>
      <c r="D198" s="108"/>
      <c r="E198" s="126"/>
    </row>
    <row r="199" spans="1:5" s="106" customFormat="1" ht="20.25" x14ac:dyDescent="0.25">
      <c r="A199" s="107"/>
      <c r="B199" s="107"/>
      <c r="C199" s="108"/>
      <c r="D199" s="108"/>
      <c r="E199" s="126"/>
    </row>
    <row r="200" spans="1:5" s="106" customFormat="1" ht="20.25" x14ac:dyDescent="0.25">
      <c r="A200" s="107"/>
      <c r="B200" s="107"/>
      <c r="C200" s="108"/>
      <c r="D200" s="108"/>
      <c r="E200" s="126"/>
    </row>
    <row r="201" spans="1:5" s="106" customFormat="1" ht="20.25" x14ac:dyDescent="0.25">
      <c r="A201" s="107"/>
      <c r="B201" s="107"/>
      <c r="C201" s="108"/>
      <c r="D201" s="108"/>
      <c r="E201" s="126"/>
    </row>
    <row r="202" spans="1:5" s="106" customFormat="1" ht="20.25" x14ac:dyDescent="0.25">
      <c r="A202" s="107"/>
      <c r="B202" s="107"/>
      <c r="C202" s="108"/>
      <c r="D202" s="108"/>
      <c r="E202" s="126"/>
    </row>
    <row r="203" spans="1:5" s="106" customFormat="1" ht="20.25" x14ac:dyDescent="0.25">
      <c r="A203" s="107"/>
      <c r="B203" s="107"/>
      <c r="C203" s="108"/>
      <c r="D203" s="108"/>
      <c r="E203" s="126"/>
    </row>
    <row r="204" spans="1:5" s="106" customFormat="1" ht="20.25" x14ac:dyDescent="0.25">
      <c r="A204" s="107"/>
      <c r="B204" s="107"/>
      <c r="C204" s="108"/>
      <c r="D204" s="108"/>
      <c r="E204" s="126"/>
    </row>
    <row r="205" spans="1:5" s="106" customFormat="1" ht="20.25" x14ac:dyDescent="0.25">
      <c r="A205" s="107"/>
      <c r="B205" s="107"/>
      <c r="C205" s="108"/>
      <c r="D205" s="108"/>
      <c r="E205" s="126"/>
    </row>
    <row r="206" spans="1:5" s="106" customFormat="1" ht="20.25" x14ac:dyDescent="0.25">
      <c r="A206" s="107"/>
      <c r="B206" s="107"/>
      <c r="C206" s="108"/>
      <c r="D206" s="108"/>
      <c r="E206" s="126"/>
    </row>
    <row r="207" spans="1:5" s="106" customFormat="1" ht="20.25" x14ac:dyDescent="0.25">
      <c r="A207" s="107"/>
      <c r="B207" s="107"/>
      <c r="C207" s="108"/>
      <c r="D207" s="108"/>
      <c r="E207" s="126"/>
    </row>
    <row r="208" spans="1:5" s="106" customFormat="1" ht="20.25" x14ac:dyDescent="0.25">
      <c r="A208" s="107"/>
      <c r="B208" s="107"/>
      <c r="C208" s="108"/>
      <c r="D208" s="108"/>
      <c r="E208" s="126"/>
    </row>
    <row r="209" spans="1:5" s="106" customFormat="1" ht="20.25" x14ac:dyDescent="0.25">
      <c r="A209" s="107"/>
      <c r="B209" s="107"/>
      <c r="C209" s="108"/>
      <c r="D209" s="108"/>
      <c r="E209" s="126"/>
    </row>
    <row r="210" spans="1:5" s="106" customFormat="1" ht="20.25" x14ac:dyDescent="0.25">
      <c r="A210" s="107"/>
      <c r="B210" s="107"/>
      <c r="C210" s="108"/>
      <c r="D210" s="108"/>
      <c r="E210" s="126"/>
    </row>
    <row r="211" spans="1:5" s="106" customFormat="1" ht="20.25" x14ac:dyDescent="0.25">
      <c r="A211" s="107"/>
      <c r="B211" s="107"/>
      <c r="C211" s="108"/>
      <c r="D211" s="108"/>
      <c r="E211" s="126"/>
    </row>
    <row r="212" spans="1:5" s="106" customFormat="1" ht="20.25" x14ac:dyDescent="0.25">
      <c r="A212" s="107"/>
      <c r="B212" s="107"/>
      <c r="C212" s="108"/>
      <c r="D212" s="108"/>
      <c r="E212" s="126"/>
    </row>
    <row r="213" spans="1:5" s="106" customFormat="1" ht="20.25" x14ac:dyDescent="0.25">
      <c r="A213" s="107"/>
      <c r="B213" s="107"/>
      <c r="C213" s="108"/>
      <c r="D213" s="108"/>
      <c r="E213" s="126"/>
    </row>
    <row r="214" spans="1:5" s="106" customFormat="1" ht="20.25" x14ac:dyDescent="0.25">
      <c r="A214" s="107"/>
      <c r="B214" s="107"/>
      <c r="C214" s="108"/>
      <c r="D214" s="108"/>
      <c r="E214" s="126"/>
    </row>
    <row r="215" spans="1:5" s="106" customFormat="1" ht="20.25" x14ac:dyDescent="0.25">
      <c r="A215" s="107"/>
      <c r="B215" s="107"/>
      <c r="C215" s="108"/>
      <c r="D215" s="108"/>
      <c r="E215" s="126"/>
    </row>
    <row r="216" spans="1:5" s="106" customFormat="1" ht="20.25" x14ac:dyDescent="0.25">
      <c r="A216" s="107"/>
      <c r="B216" s="107"/>
      <c r="C216" s="108"/>
      <c r="D216" s="108"/>
      <c r="E216" s="126"/>
    </row>
    <row r="217" spans="1:5" s="106" customFormat="1" ht="20.25" x14ac:dyDescent="0.25">
      <c r="A217" s="107"/>
      <c r="B217" s="107"/>
      <c r="C217" s="108"/>
      <c r="D217" s="108"/>
      <c r="E217" s="126"/>
    </row>
    <row r="218" spans="1:5" s="106" customFormat="1" ht="20.25" x14ac:dyDescent="0.25">
      <c r="A218" s="107"/>
      <c r="B218" s="107"/>
      <c r="C218" s="108"/>
      <c r="D218" s="108"/>
      <c r="E218" s="126"/>
    </row>
    <row r="219" spans="1:5" s="106" customFormat="1" ht="20.25" x14ac:dyDescent="0.25">
      <c r="A219" s="107"/>
      <c r="B219" s="107"/>
      <c r="C219" s="108"/>
      <c r="D219" s="108"/>
      <c r="E219" s="126"/>
    </row>
    <row r="220" spans="1:5" s="106" customFormat="1" ht="20.25" x14ac:dyDescent="0.25">
      <c r="A220" s="107"/>
      <c r="B220" s="107"/>
      <c r="C220" s="108"/>
      <c r="D220" s="108"/>
      <c r="E220" s="126"/>
    </row>
    <row r="221" spans="1:5" s="106" customFormat="1" ht="20.25" x14ac:dyDescent="0.25">
      <c r="A221" s="107"/>
      <c r="B221" s="107"/>
      <c r="C221" s="108"/>
      <c r="D221" s="108"/>
      <c r="E221" s="126"/>
    </row>
    <row r="222" spans="1:5" s="106" customFormat="1" ht="20.25" x14ac:dyDescent="0.25">
      <c r="A222" s="107"/>
      <c r="B222" s="107"/>
      <c r="C222" s="108"/>
      <c r="D222" s="108"/>
      <c r="E222" s="126"/>
    </row>
    <row r="223" spans="1:5" s="106" customFormat="1" ht="20.25" x14ac:dyDescent="0.25">
      <c r="A223" s="107"/>
      <c r="B223" s="107"/>
      <c r="C223" s="108"/>
      <c r="D223" s="108"/>
      <c r="E223" s="126"/>
    </row>
    <row r="224" spans="1:5" s="106" customFormat="1" ht="20.25" x14ac:dyDescent="0.25">
      <c r="A224" s="107"/>
      <c r="B224" s="107"/>
      <c r="C224" s="108"/>
      <c r="D224" s="108"/>
      <c r="E224" s="126"/>
    </row>
    <row r="225" spans="1:7" s="106" customFormat="1" ht="20.25" x14ac:dyDescent="0.25">
      <c r="A225" s="107"/>
      <c r="B225" s="107"/>
      <c r="C225" s="108"/>
      <c r="D225" s="108"/>
      <c r="E225" s="126"/>
    </row>
    <row r="226" spans="1:7" s="106" customFormat="1" ht="20.25" x14ac:dyDescent="0.25">
      <c r="A226" s="107"/>
      <c r="B226" s="107"/>
      <c r="C226" s="108"/>
      <c r="D226" s="108"/>
      <c r="E226" s="126"/>
    </row>
    <row r="227" spans="1:7" s="106" customFormat="1" ht="20.25" x14ac:dyDescent="0.25">
      <c r="A227" s="107"/>
      <c r="B227" s="107"/>
      <c r="C227" s="108"/>
      <c r="D227" s="108"/>
      <c r="E227" s="126"/>
    </row>
    <row r="228" spans="1:7" s="106" customFormat="1" ht="20.25" x14ac:dyDescent="0.25">
      <c r="A228" s="107"/>
      <c r="B228" s="107"/>
      <c r="C228" s="108"/>
      <c r="D228" s="108"/>
      <c r="E228" s="126"/>
    </row>
    <row r="229" spans="1:7" s="106" customFormat="1" ht="20.25" x14ac:dyDescent="0.25">
      <c r="A229" s="107"/>
      <c r="B229" s="107"/>
      <c r="C229" s="108"/>
      <c r="D229" s="108"/>
      <c r="E229" s="126"/>
    </row>
    <row r="230" spans="1:7" s="106" customFormat="1" ht="20.25" x14ac:dyDescent="0.25">
      <c r="A230" s="107"/>
      <c r="B230" s="107"/>
      <c r="C230" s="108"/>
      <c r="D230" s="108"/>
      <c r="E230" s="126"/>
    </row>
    <row r="231" spans="1:7" ht="20.25" x14ac:dyDescent="0.25">
      <c r="A231" s="25"/>
      <c r="B231" s="28"/>
      <c r="C231" s="29"/>
      <c r="D231" s="29"/>
    </row>
    <row r="232" spans="1:7" ht="20.25" x14ac:dyDescent="0.25">
      <c r="A232" s="25"/>
      <c r="B232" s="28"/>
      <c r="C232" s="29"/>
      <c r="D232" s="29"/>
    </row>
    <row r="233" spans="1:7" ht="20.25" x14ac:dyDescent="0.25">
      <c r="A233" s="25"/>
      <c r="B233" s="28"/>
      <c r="C233" s="29"/>
      <c r="D233" s="29"/>
    </row>
    <row r="234" spans="1:7" ht="20.25" x14ac:dyDescent="0.25">
      <c r="A234" s="25"/>
      <c r="B234" s="28"/>
      <c r="C234" s="29"/>
      <c r="D234" s="29"/>
    </row>
    <row r="235" spans="1:7" ht="20.25" x14ac:dyDescent="0.25">
      <c r="A235" s="25"/>
      <c r="B235" s="28"/>
      <c r="C235" s="29"/>
      <c r="D235" s="29"/>
    </row>
    <row r="236" spans="1:7" x14ac:dyDescent="0.25">
      <c r="A236" s="6"/>
      <c r="B236" s="28"/>
      <c r="C236" s="28"/>
      <c r="D236" s="28"/>
    </row>
    <row r="237" spans="1:7" ht="20.25" x14ac:dyDescent="0.25">
      <c r="A237" s="6"/>
      <c r="B237" s="30" t="s">
        <v>130</v>
      </c>
      <c r="C237" s="30" t="s">
        <v>131</v>
      </c>
      <c r="D237" t="s">
        <v>130</v>
      </c>
      <c r="E237" s="119" t="s">
        <v>131</v>
      </c>
    </row>
    <row r="238" spans="1:7" ht="21" x14ac:dyDescent="0.35">
      <c r="A238" s="6"/>
      <c r="B238" s="31" t="s">
        <v>132</v>
      </c>
      <c r="C238" s="31" t="s">
        <v>133</v>
      </c>
      <c r="D238" t="s">
        <v>132</v>
      </c>
      <c r="F238" t="s">
        <v>132</v>
      </c>
      <c r="G238" t="e">
        <f>IF(NOT(ISERROR(MATCH(F238,_xlfn.ANCHORARRAY(B249),0))),#REF!&amp;"Por favor no seleccionar los criterios de impacto",F238)</f>
        <v>#REF!</v>
      </c>
    </row>
    <row r="239" spans="1:7" ht="21" x14ac:dyDescent="0.35">
      <c r="A239" s="6"/>
      <c r="B239" s="31" t="s">
        <v>132</v>
      </c>
      <c r="C239" s="31" t="s">
        <v>122</v>
      </c>
      <c r="E239" s="119" t="s">
        <v>133</v>
      </c>
    </row>
    <row r="240" spans="1:7" ht="21" x14ac:dyDescent="0.35">
      <c r="A240" s="6"/>
      <c r="B240" s="31" t="s">
        <v>132</v>
      </c>
      <c r="C240" s="31" t="s">
        <v>124</v>
      </c>
      <c r="E240" s="119" t="s">
        <v>122</v>
      </c>
    </row>
    <row r="241" spans="1:5" ht="21" x14ac:dyDescent="0.35">
      <c r="A241" s="6"/>
      <c r="B241" s="31" t="s">
        <v>132</v>
      </c>
      <c r="C241" s="31" t="s">
        <v>127</v>
      </c>
      <c r="E241" s="119" t="s">
        <v>124</v>
      </c>
    </row>
    <row r="242" spans="1:5" ht="21" x14ac:dyDescent="0.35">
      <c r="A242" s="6"/>
      <c r="B242" s="31" t="s">
        <v>132</v>
      </c>
      <c r="C242" s="31" t="s">
        <v>129</v>
      </c>
      <c r="E242" s="119" t="s">
        <v>127</v>
      </c>
    </row>
    <row r="243" spans="1:5" ht="21" x14ac:dyDescent="0.35">
      <c r="A243" s="6"/>
      <c r="B243" s="31" t="s">
        <v>118</v>
      </c>
      <c r="C243" s="31" t="s">
        <v>47</v>
      </c>
      <c r="E243" s="119" t="s">
        <v>129</v>
      </c>
    </row>
    <row r="244" spans="1:5" ht="21" x14ac:dyDescent="0.35">
      <c r="A244" s="6"/>
      <c r="B244" s="31" t="s">
        <v>118</v>
      </c>
      <c r="C244" s="31" t="s">
        <v>482</v>
      </c>
      <c r="D244" t="s">
        <v>118</v>
      </c>
    </row>
    <row r="245" spans="1:5" ht="21" x14ac:dyDescent="0.35">
      <c r="A245" s="6"/>
      <c r="B245" s="31" t="s">
        <v>118</v>
      </c>
      <c r="C245" s="31" t="s">
        <v>125</v>
      </c>
      <c r="E245" s="119" t="s">
        <v>47</v>
      </c>
    </row>
    <row r="246" spans="1:5" ht="21" x14ac:dyDescent="0.35">
      <c r="A246" s="6"/>
      <c r="B246" s="31" t="s">
        <v>118</v>
      </c>
      <c r="C246" s="31" t="s">
        <v>569</v>
      </c>
      <c r="E246" s="119" t="s">
        <v>482</v>
      </c>
    </row>
    <row r="247" spans="1:5" ht="21" x14ac:dyDescent="0.35">
      <c r="A247" s="6"/>
      <c r="B247" s="31" t="s">
        <v>118</v>
      </c>
      <c r="C247" s="31" t="s">
        <v>49</v>
      </c>
      <c r="E247" s="119" t="s">
        <v>125</v>
      </c>
    </row>
    <row r="248" spans="1:5" x14ac:dyDescent="0.25">
      <c r="A248" s="6"/>
      <c r="B248" s="32"/>
      <c r="C248" s="32"/>
      <c r="E248" s="119" t="s">
        <v>569</v>
      </c>
    </row>
    <row r="249" spans="1:5" x14ac:dyDescent="0.25">
      <c r="A249" s="6"/>
      <c r="B249" s="32" t="str" cm="1">
        <f t="array" ref="B249:B251">_xlfn.UNIQUE(Tabla1[[#All],[Criterios]])</f>
        <v>Criterios</v>
      </c>
      <c r="C249" s="32"/>
      <c r="E249" s="119" t="s">
        <v>49</v>
      </c>
    </row>
    <row r="250" spans="1:5" x14ac:dyDescent="0.25">
      <c r="A250" s="6"/>
      <c r="B250" s="32" t="str">
        <v>Afectación Económica o presupuestal</v>
      </c>
      <c r="C250" s="32"/>
    </row>
    <row r="251" spans="1:5" x14ac:dyDescent="0.25">
      <c r="B251" s="32" t="str">
        <v>Pérdida Reputacional</v>
      </c>
      <c r="C251" s="32"/>
    </row>
    <row r="252" spans="1:5" x14ac:dyDescent="0.25">
      <c r="B252" s="33"/>
      <c r="C252" s="33"/>
    </row>
    <row r="253" spans="1:5" x14ac:dyDescent="0.25">
      <c r="B253" s="33"/>
      <c r="C253" s="33"/>
    </row>
    <row r="254" spans="1:5" x14ac:dyDescent="0.25">
      <c r="B254" s="33"/>
      <c r="C254" s="33"/>
    </row>
    <row r="255" spans="1:5" x14ac:dyDescent="0.25">
      <c r="B255" s="33"/>
      <c r="C255" s="33"/>
      <c r="D255" s="33"/>
    </row>
    <row r="256" spans="1:5" x14ac:dyDescent="0.25">
      <c r="B256" s="33"/>
      <c r="C256" s="33"/>
      <c r="D256" s="33"/>
    </row>
    <row r="257" spans="2:4" x14ac:dyDescent="0.25">
      <c r="B257" s="33"/>
      <c r="C257" s="33"/>
      <c r="D257" s="33"/>
    </row>
    <row r="258" spans="2:4" x14ac:dyDescent="0.25">
      <c r="B258" s="33"/>
      <c r="C258" s="33"/>
      <c r="D258" s="33"/>
    </row>
    <row r="259" spans="2:4" x14ac:dyDescent="0.25">
      <c r="B259" s="33"/>
      <c r="C259" s="33"/>
      <c r="D259" s="33"/>
    </row>
    <row r="260" spans="2:4" x14ac:dyDescent="0.25">
      <c r="B260" s="33"/>
      <c r="C260" s="33"/>
      <c r="D260" s="33"/>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workbookViewId="0">
      <selection activeCell="I4" sqref="I4"/>
    </sheetView>
  </sheetViews>
  <sheetFormatPr baseColWidth="10" defaultColWidth="14.28515625" defaultRowHeight="12.75" x14ac:dyDescent="0.2"/>
  <cols>
    <col min="1" max="2" width="14.28515625" style="34"/>
    <col min="3" max="3" width="17" style="34" customWidth="1"/>
    <col min="4" max="4" width="14.28515625" style="34"/>
    <col min="5" max="5" width="46" style="34" customWidth="1"/>
    <col min="6" max="16384" width="14.28515625" style="34"/>
  </cols>
  <sheetData>
    <row r="1" spans="2:11" ht="24" customHeight="1" thickBot="1" x14ac:dyDescent="0.25">
      <c r="B1" s="384" t="s">
        <v>134</v>
      </c>
      <c r="C1" s="385"/>
      <c r="D1" s="385"/>
      <c r="E1" s="385"/>
      <c r="F1" s="386"/>
    </row>
    <row r="2" spans="2:11" ht="16.5" thickBot="1" x14ac:dyDescent="0.3">
      <c r="B2" s="35"/>
      <c r="C2" s="35"/>
      <c r="D2" s="35"/>
      <c r="E2" s="35"/>
      <c r="F2" s="35"/>
      <c r="I2" s="129"/>
      <c r="J2" s="144" t="s">
        <v>55</v>
      </c>
      <c r="K2" s="144" t="s">
        <v>56</v>
      </c>
    </row>
    <row r="3" spans="2:11" ht="16.5" thickBot="1" x14ac:dyDescent="0.25">
      <c r="B3" s="387" t="s">
        <v>135</v>
      </c>
      <c r="C3" s="388"/>
      <c r="D3" s="388"/>
      <c r="E3" s="36" t="s">
        <v>136</v>
      </c>
      <c r="F3" s="37" t="s">
        <v>137</v>
      </c>
      <c r="I3" s="143" t="s">
        <v>51</v>
      </c>
      <c r="J3" s="133">
        <v>0.5</v>
      </c>
      <c r="K3" s="133">
        <v>0.45</v>
      </c>
    </row>
    <row r="4" spans="2:11" ht="31.5" x14ac:dyDescent="0.2">
      <c r="B4" s="389" t="s">
        <v>138</v>
      </c>
      <c r="C4" s="391" t="s">
        <v>31</v>
      </c>
      <c r="D4" s="38" t="s">
        <v>51</v>
      </c>
      <c r="E4" s="39" t="s">
        <v>139</v>
      </c>
      <c r="F4" s="40">
        <v>0.25</v>
      </c>
      <c r="I4" s="144" t="s">
        <v>52</v>
      </c>
      <c r="J4" s="133">
        <v>0.4</v>
      </c>
      <c r="K4" s="133">
        <v>0.35</v>
      </c>
    </row>
    <row r="5" spans="2:11" ht="47.25" x14ac:dyDescent="0.2">
      <c r="B5" s="390"/>
      <c r="C5" s="392"/>
      <c r="D5" s="41" t="s">
        <v>52</v>
      </c>
      <c r="E5" s="42" t="s">
        <v>140</v>
      </c>
      <c r="F5" s="43">
        <v>0.15</v>
      </c>
      <c r="I5" s="144" t="s">
        <v>53</v>
      </c>
      <c r="J5" s="133">
        <v>0.35</v>
      </c>
      <c r="K5" s="133">
        <v>0.3</v>
      </c>
    </row>
    <row r="6" spans="2:11" ht="47.25" x14ac:dyDescent="0.2">
      <c r="B6" s="390"/>
      <c r="C6" s="392"/>
      <c r="D6" s="41" t="s">
        <v>53</v>
      </c>
      <c r="E6" s="42" t="s">
        <v>141</v>
      </c>
      <c r="F6" s="43">
        <v>0.1</v>
      </c>
    </row>
    <row r="7" spans="2:11" ht="63" x14ac:dyDescent="0.2">
      <c r="B7" s="390"/>
      <c r="C7" s="392" t="s">
        <v>32</v>
      </c>
      <c r="D7" s="41" t="s">
        <v>55</v>
      </c>
      <c r="E7" s="42" t="s">
        <v>142</v>
      </c>
      <c r="F7" s="43">
        <v>0.25</v>
      </c>
      <c r="G7" s="130"/>
    </row>
    <row r="8" spans="2:11" ht="31.5" x14ac:dyDescent="0.2">
      <c r="B8" s="390"/>
      <c r="C8" s="392"/>
      <c r="D8" s="41" t="s">
        <v>56</v>
      </c>
      <c r="E8" s="42" t="s">
        <v>143</v>
      </c>
      <c r="F8" s="43">
        <v>0.2</v>
      </c>
      <c r="G8" s="130"/>
    </row>
    <row r="9" spans="2:11" ht="47.25" x14ac:dyDescent="0.2">
      <c r="B9" s="390" t="s">
        <v>144</v>
      </c>
      <c r="C9" s="392" t="s">
        <v>34</v>
      </c>
      <c r="D9" s="41" t="s">
        <v>58</v>
      </c>
      <c r="E9" s="42" t="s">
        <v>145</v>
      </c>
      <c r="F9" s="44" t="s">
        <v>146</v>
      </c>
    </row>
    <row r="10" spans="2:11" ht="63" x14ac:dyDescent="0.2">
      <c r="B10" s="390"/>
      <c r="C10" s="392"/>
      <c r="D10" s="41" t="s">
        <v>147</v>
      </c>
      <c r="E10" s="42" t="s">
        <v>148</v>
      </c>
      <c r="F10" s="44" t="s">
        <v>146</v>
      </c>
    </row>
    <row r="11" spans="2:11" ht="47.25" x14ac:dyDescent="0.2">
      <c r="B11" s="390"/>
      <c r="C11" s="392" t="s">
        <v>35</v>
      </c>
      <c r="D11" s="41" t="s">
        <v>61</v>
      </c>
      <c r="E11" s="42" t="s">
        <v>149</v>
      </c>
      <c r="F11" s="44" t="s">
        <v>146</v>
      </c>
    </row>
    <row r="12" spans="2:11" ht="47.25" x14ac:dyDescent="0.2">
      <c r="B12" s="390"/>
      <c r="C12" s="392"/>
      <c r="D12" s="41" t="s">
        <v>62</v>
      </c>
      <c r="E12" s="42" t="s">
        <v>150</v>
      </c>
      <c r="F12" s="44" t="s">
        <v>146</v>
      </c>
    </row>
    <row r="13" spans="2:11" ht="31.5" x14ac:dyDescent="0.2">
      <c r="B13" s="390"/>
      <c r="C13" s="392" t="s">
        <v>36</v>
      </c>
      <c r="D13" s="41" t="s">
        <v>64</v>
      </c>
      <c r="E13" s="42" t="s">
        <v>151</v>
      </c>
      <c r="F13" s="44" t="s">
        <v>146</v>
      </c>
    </row>
    <row r="14" spans="2:11" ht="32.25" thickBot="1" x14ac:dyDescent="0.25">
      <c r="B14" s="393"/>
      <c r="C14" s="394"/>
      <c r="D14" s="45" t="s">
        <v>65</v>
      </c>
      <c r="E14" s="46" t="s">
        <v>152</v>
      </c>
      <c r="F14" s="47" t="s">
        <v>146</v>
      </c>
    </row>
    <row r="15" spans="2:11" ht="49.5" customHeight="1" x14ac:dyDescent="0.2">
      <c r="B15" s="383" t="s">
        <v>153</v>
      </c>
      <c r="C15" s="383"/>
      <c r="D15" s="383"/>
      <c r="E15" s="383"/>
      <c r="F15" s="383"/>
    </row>
    <row r="16" spans="2:11" ht="27" customHeight="1" x14ac:dyDescent="0.25">
      <c r="B16" s="4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AB4" workbookViewId="0">
      <selection activeCell="T10" sqref="T10:T71"/>
    </sheetView>
  </sheetViews>
  <sheetFormatPr baseColWidth="10" defaultColWidth="11.42578125" defaultRowHeight="15" x14ac:dyDescent="0.25"/>
  <cols>
    <col min="1" max="1" width="3.7109375" style="6" customWidth="1"/>
    <col min="2" max="2" width="6.7109375" style="6" customWidth="1"/>
    <col min="3" max="3" width="0.5703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5703125" style="6" hidden="1" customWidth="1"/>
    <col min="31" max="32" width="11.42578125" style="6" hidden="1" customWidth="1"/>
    <col min="33" max="33" width="0.85546875" style="6" hidden="1" customWidth="1"/>
    <col min="34" max="34" width="11.42578125" style="6"/>
    <col min="35" max="35" width="13" style="6" customWidth="1"/>
    <col min="36" max="37" width="1.5703125" style="6" hidden="1" customWidth="1"/>
    <col min="38" max="38" width="1" style="6" customWidth="1"/>
    <col min="39" max="40" width="11.42578125" style="6"/>
    <col min="41" max="41" width="4.5703125" style="6" customWidth="1"/>
    <col min="42" max="42" width="2.42578125" style="6" hidden="1" customWidth="1"/>
    <col min="43" max="45" width="11.42578125" style="6" hidden="1" customWidth="1"/>
    <col min="46" max="46" width="14.7109375" style="6" customWidth="1"/>
    <col min="47" max="47" width="15.7109375" style="6" customWidth="1"/>
    <col min="48" max="16384" width="11.42578125" style="6"/>
  </cols>
  <sheetData>
    <row r="4" spans="2:47" x14ac:dyDescent="0.25">
      <c r="B4" s="395" t="s">
        <v>320</v>
      </c>
      <c r="C4" s="395"/>
      <c r="D4" s="395"/>
      <c r="E4" s="395"/>
      <c r="F4" s="395"/>
      <c r="G4" s="395"/>
      <c r="H4" s="395"/>
      <c r="I4" s="395"/>
      <c r="J4" s="396" t="s">
        <v>8</v>
      </c>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T4" s="397" t="s">
        <v>25</v>
      </c>
      <c r="AU4" s="397"/>
    </row>
    <row r="5" spans="2:47" x14ac:dyDescent="0.25">
      <c r="B5" s="395"/>
      <c r="C5" s="395"/>
      <c r="D5" s="395"/>
      <c r="E5" s="395"/>
      <c r="F5" s="395"/>
      <c r="G5" s="395"/>
      <c r="H5" s="395"/>
      <c r="I5" s="395"/>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T5" s="397"/>
      <c r="AU5" s="397"/>
    </row>
    <row r="6" spans="2:47" x14ac:dyDescent="0.25">
      <c r="B6" s="395"/>
      <c r="C6" s="395"/>
      <c r="D6" s="395"/>
      <c r="E6" s="395"/>
      <c r="F6" s="395"/>
      <c r="G6" s="395"/>
      <c r="H6" s="395"/>
      <c r="I6" s="395"/>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T6" s="397"/>
      <c r="AU6" s="397"/>
    </row>
    <row r="7" spans="2:47" ht="15.75" thickBot="1" x14ac:dyDescent="0.3"/>
    <row r="8" spans="2:47" ht="15.75" x14ac:dyDescent="0.25">
      <c r="B8" s="398" t="s">
        <v>106</v>
      </c>
      <c r="C8" s="398"/>
      <c r="D8" s="399"/>
      <c r="E8" s="400" t="s">
        <v>154</v>
      </c>
      <c r="F8" s="401"/>
      <c r="G8" s="401"/>
      <c r="H8" s="401"/>
      <c r="I8" s="402"/>
      <c r="J8" s="49" t="s">
        <v>318</v>
      </c>
      <c r="K8" s="50" t="s">
        <v>318</v>
      </c>
      <c r="L8" s="50" t="s">
        <v>318</v>
      </c>
      <c r="M8" s="50" t="s">
        <v>318</v>
      </c>
      <c r="N8" s="50" t="s">
        <v>318</v>
      </c>
      <c r="O8" s="51" t="s">
        <v>318</v>
      </c>
      <c r="P8" s="49" t="s">
        <v>318</v>
      </c>
      <c r="Q8" s="50" t="s">
        <v>318</v>
      </c>
      <c r="R8" s="50" t="s">
        <v>318</v>
      </c>
      <c r="S8" s="50" t="s">
        <v>318</v>
      </c>
      <c r="T8" s="50" t="s">
        <v>318</v>
      </c>
      <c r="U8" s="51" t="s">
        <v>318</v>
      </c>
      <c r="V8" s="49" t="s">
        <v>318</v>
      </c>
      <c r="W8" s="50" t="s">
        <v>318</v>
      </c>
      <c r="X8" s="50" t="s">
        <v>318</v>
      </c>
      <c r="Y8" s="50" t="s">
        <v>318</v>
      </c>
      <c r="Z8" s="50" t="s">
        <v>318</v>
      </c>
      <c r="AA8" s="51" t="s">
        <v>318</v>
      </c>
      <c r="AB8" s="49" t="s">
        <v>318</v>
      </c>
      <c r="AC8" s="50" t="s">
        <v>318</v>
      </c>
      <c r="AD8" s="50" t="s">
        <v>318</v>
      </c>
      <c r="AE8" s="50" t="s">
        <v>318</v>
      </c>
      <c r="AF8" s="50" t="s">
        <v>318</v>
      </c>
      <c r="AG8" s="51" t="s">
        <v>318</v>
      </c>
      <c r="AH8" s="52" t="s">
        <v>318</v>
      </c>
      <c r="AI8" s="53" t="s">
        <v>318</v>
      </c>
      <c r="AJ8" s="53" t="s">
        <v>318</v>
      </c>
      <c r="AK8" s="53" t="s">
        <v>318</v>
      </c>
      <c r="AL8" s="53" t="s">
        <v>318</v>
      </c>
      <c r="AN8" s="409" t="s">
        <v>155</v>
      </c>
      <c r="AO8" s="410"/>
      <c r="AP8" s="410"/>
      <c r="AQ8" s="410"/>
      <c r="AR8" s="410"/>
      <c r="AS8" s="411"/>
      <c r="AT8" s="418" t="s">
        <v>479</v>
      </c>
      <c r="AU8" s="418"/>
    </row>
    <row r="9" spans="2:47" ht="15.75" x14ac:dyDescent="0.25">
      <c r="B9" s="398"/>
      <c r="C9" s="398"/>
      <c r="D9" s="399"/>
      <c r="E9" s="403"/>
      <c r="F9" s="404"/>
      <c r="G9" s="404"/>
      <c r="H9" s="404"/>
      <c r="I9" s="405"/>
      <c r="J9" s="54" t="s">
        <v>318</v>
      </c>
      <c r="K9" s="55" t="s">
        <v>318</v>
      </c>
      <c r="L9" s="55" t="s">
        <v>318</v>
      </c>
      <c r="M9" s="55" t="s">
        <v>318</v>
      </c>
      <c r="N9" s="55" t="s">
        <v>318</v>
      </c>
      <c r="O9" s="56" t="s">
        <v>318</v>
      </c>
      <c r="P9" s="54" t="s">
        <v>318</v>
      </c>
      <c r="Q9" s="55" t="s">
        <v>318</v>
      </c>
      <c r="R9" s="55" t="s">
        <v>318</v>
      </c>
      <c r="S9" s="55" t="s">
        <v>318</v>
      </c>
      <c r="T9" s="55" t="s">
        <v>318</v>
      </c>
      <c r="U9" s="56" t="s">
        <v>318</v>
      </c>
      <c r="V9" s="54" t="s">
        <v>318</v>
      </c>
      <c r="W9" s="55" t="s">
        <v>318</v>
      </c>
      <c r="X9" s="55" t="s">
        <v>318</v>
      </c>
      <c r="Y9" s="55" t="s">
        <v>318</v>
      </c>
      <c r="Z9" s="55" t="s">
        <v>318</v>
      </c>
      <c r="AA9" s="56" t="s">
        <v>318</v>
      </c>
      <c r="AB9" s="54" t="s">
        <v>318</v>
      </c>
      <c r="AC9" s="55" t="s">
        <v>318</v>
      </c>
      <c r="AD9" s="55" t="s">
        <v>318</v>
      </c>
      <c r="AE9" s="55" t="s">
        <v>318</v>
      </c>
      <c r="AF9" s="55" t="s">
        <v>318</v>
      </c>
      <c r="AG9" s="56" t="s">
        <v>318</v>
      </c>
      <c r="AH9" s="57" t="s">
        <v>318</v>
      </c>
      <c r="AI9" s="58" t="s">
        <v>318</v>
      </c>
      <c r="AJ9" s="58" t="s">
        <v>318</v>
      </c>
      <c r="AK9" s="58" t="s">
        <v>318</v>
      </c>
      <c r="AL9" s="58" t="s">
        <v>318</v>
      </c>
      <c r="AN9" s="412"/>
      <c r="AO9" s="413"/>
      <c r="AP9" s="413"/>
      <c r="AQ9" s="413"/>
      <c r="AR9" s="413"/>
      <c r="AS9" s="414"/>
      <c r="AT9" s="418"/>
      <c r="AU9" s="418"/>
    </row>
    <row r="10" spans="2:47" ht="15.75" x14ac:dyDescent="0.25">
      <c r="B10" s="398"/>
      <c r="C10" s="398"/>
      <c r="D10" s="399"/>
      <c r="E10" s="403"/>
      <c r="F10" s="404"/>
      <c r="G10" s="404"/>
      <c r="H10" s="404"/>
      <c r="I10" s="405"/>
      <c r="J10" s="54" t="s">
        <v>318</v>
      </c>
      <c r="K10" s="55" t="s">
        <v>318</v>
      </c>
      <c r="L10" s="55" t="s">
        <v>318</v>
      </c>
      <c r="M10" s="55" t="s">
        <v>318</v>
      </c>
      <c r="N10" s="55" t="s">
        <v>318</v>
      </c>
      <c r="O10" s="56" t="s">
        <v>318</v>
      </c>
      <c r="P10" s="54" t="s">
        <v>318</v>
      </c>
      <c r="Q10" s="55" t="s">
        <v>318</v>
      </c>
      <c r="R10" s="55" t="s">
        <v>318</v>
      </c>
      <c r="S10" s="55" t="s">
        <v>318</v>
      </c>
      <c r="T10" s="55" t="s">
        <v>318</v>
      </c>
      <c r="U10" s="56" t="s">
        <v>318</v>
      </c>
      <c r="V10" s="54" t="s">
        <v>318</v>
      </c>
      <c r="W10" s="55" t="s">
        <v>318</v>
      </c>
      <c r="X10" s="55" t="s">
        <v>318</v>
      </c>
      <c r="Y10" s="55" t="s">
        <v>318</v>
      </c>
      <c r="Z10" s="55" t="s">
        <v>318</v>
      </c>
      <c r="AA10" s="56" t="s">
        <v>318</v>
      </c>
      <c r="AB10" s="54" t="s">
        <v>318</v>
      </c>
      <c r="AC10" s="55" t="s">
        <v>318</v>
      </c>
      <c r="AD10" s="55" t="s">
        <v>318</v>
      </c>
      <c r="AE10" s="55" t="s">
        <v>318</v>
      </c>
      <c r="AF10" s="55" t="s">
        <v>318</v>
      </c>
      <c r="AG10" s="56" t="s">
        <v>318</v>
      </c>
      <c r="AH10" s="57" t="s">
        <v>318</v>
      </c>
      <c r="AI10" s="58" t="s">
        <v>318</v>
      </c>
      <c r="AJ10" s="58" t="s">
        <v>318</v>
      </c>
      <c r="AK10" s="58" t="s">
        <v>318</v>
      </c>
      <c r="AL10" s="58" t="s">
        <v>318</v>
      </c>
      <c r="AN10" s="412"/>
      <c r="AO10" s="413"/>
      <c r="AP10" s="413"/>
      <c r="AQ10" s="413"/>
      <c r="AR10" s="413"/>
      <c r="AS10" s="414"/>
      <c r="AT10" s="418"/>
      <c r="AU10" s="418"/>
    </row>
    <row r="11" spans="2:47" ht="15.75" x14ac:dyDescent="0.25">
      <c r="B11" s="398"/>
      <c r="C11" s="398"/>
      <c r="D11" s="399"/>
      <c r="E11" s="403"/>
      <c r="F11" s="404"/>
      <c r="G11" s="404"/>
      <c r="H11" s="404"/>
      <c r="I11" s="405"/>
      <c r="J11" s="54" t="s">
        <v>318</v>
      </c>
      <c r="K11" s="55" t="s">
        <v>318</v>
      </c>
      <c r="L11" s="55" t="s">
        <v>318</v>
      </c>
      <c r="M11" s="55" t="s">
        <v>318</v>
      </c>
      <c r="N11" s="55" t="s">
        <v>318</v>
      </c>
      <c r="O11" s="56" t="s">
        <v>318</v>
      </c>
      <c r="P11" s="54" t="s">
        <v>318</v>
      </c>
      <c r="Q11" s="55" t="s">
        <v>318</v>
      </c>
      <c r="R11" s="55" t="s">
        <v>318</v>
      </c>
      <c r="S11" s="55" t="s">
        <v>318</v>
      </c>
      <c r="T11" s="55" t="s">
        <v>318</v>
      </c>
      <c r="U11" s="56" t="s">
        <v>318</v>
      </c>
      <c r="V11" s="54" t="s">
        <v>318</v>
      </c>
      <c r="W11" s="55" t="s">
        <v>318</v>
      </c>
      <c r="X11" s="55" t="s">
        <v>318</v>
      </c>
      <c r="Y11" s="55" t="s">
        <v>318</v>
      </c>
      <c r="Z11" s="55" t="s">
        <v>318</v>
      </c>
      <c r="AA11" s="56" t="s">
        <v>318</v>
      </c>
      <c r="AB11" s="54" t="s">
        <v>318</v>
      </c>
      <c r="AC11" s="55" t="s">
        <v>318</v>
      </c>
      <c r="AD11" s="55" t="s">
        <v>318</v>
      </c>
      <c r="AE11" s="55" t="s">
        <v>318</v>
      </c>
      <c r="AF11" s="55" t="s">
        <v>318</v>
      </c>
      <c r="AG11" s="56" t="s">
        <v>318</v>
      </c>
      <c r="AH11" s="57" t="s">
        <v>318</v>
      </c>
      <c r="AI11" s="58" t="s">
        <v>318</v>
      </c>
      <c r="AJ11" s="58" t="s">
        <v>318</v>
      </c>
      <c r="AK11" s="58" t="s">
        <v>318</v>
      </c>
      <c r="AL11" s="58" t="s">
        <v>318</v>
      </c>
      <c r="AN11" s="412"/>
      <c r="AO11" s="413"/>
      <c r="AP11" s="413"/>
      <c r="AQ11" s="413"/>
      <c r="AR11" s="413"/>
      <c r="AS11" s="414"/>
      <c r="AT11" s="418"/>
      <c r="AU11" s="418"/>
    </row>
    <row r="12" spans="2:47" ht="15.75" x14ac:dyDescent="0.25">
      <c r="B12" s="398"/>
      <c r="C12" s="398"/>
      <c r="D12" s="399"/>
      <c r="E12" s="403"/>
      <c r="F12" s="404"/>
      <c r="G12" s="404"/>
      <c r="H12" s="404"/>
      <c r="I12" s="405"/>
      <c r="J12" s="54" t="s">
        <v>318</v>
      </c>
      <c r="K12" s="55" t="s">
        <v>318</v>
      </c>
      <c r="L12" s="55" t="s">
        <v>318</v>
      </c>
      <c r="M12" s="55" t="s">
        <v>318</v>
      </c>
      <c r="N12" s="55" t="s">
        <v>318</v>
      </c>
      <c r="O12" s="56" t="s">
        <v>318</v>
      </c>
      <c r="P12" s="54" t="s">
        <v>318</v>
      </c>
      <c r="Q12" s="55" t="s">
        <v>318</v>
      </c>
      <c r="R12" s="55" t="s">
        <v>318</v>
      </c>
      <c r="S12" s="55" t="s">
        <v>318</v>
      </c>
      <c r="T12" s="55" t="s">
        <v>318</v>
      </c>
      <c r="U12" s="56" t="s">
        <v>318</v>
      </c>
      <c r="V12" s="54" t="s">
        <v>318</v>
      </c>
      <c r="W12" s="55" t="s">
        <v>318</v>
      </c>
      <c r="X12" s="55" t="s">
        <v>318</v>
      </c>
      <c r="Y12" s="55" t="s">
        <v>318</v>
      </c>
      <c r="Z12" s="55" t="s">
        <v>318</v>
      </c>
      <c r="AA12" s="56" t="s">
        <v>318</v>
      </c>
      <c r="AB12" s="54" t="s">
        <v>318</v>
      </c>
      <c r="AC12" s="55" t="s">
        <v>318</v>
      </c>
      <c r="AD12" s="55" t="s">
        <v>318</v>
      </c>
      <c r="AE12" s="55" t="s">
        <v>318</v>
      </c>
      <c r="AF12" s="55" t="s">
        <v>318</v>
      </c>
      <c r="AG12" s="56" t="s">
        <v>318</v>
      </c>
      <c r="AH12" s="57" t="s">
        <v>318</v>
      </c>
      <c r="AI12" s="58" t="s">
        <v>318</v>
      </c>
      <c r="AJ12" s="58" t="s">
        <v>318</v>
      </c>
      <c r="AK12" s="58" t="s">
        <v>318</v>
      </c>
      <c r="AL12" s="58" t="s">
        <v>318</v>
      </c>
      <c r="AN12" s="412"/>
      <c r="AO12" s="413"/>
      <c r="AP12" s="413"/>
      <c r="AQ12" s="413"/>
      <c r="AR12" s="413"/>
      <c r="AS12" s="414"/>
      <c r="AT12" s="418"/>
      <c r="AU12" s="418"/>
    </row>
    <row r="13" spans="2:47" ht="15.75" x14ac:dyDescent="0.25">
      <c r="B13" s="398"/>
      <c r="C13" s="398"/>
      <c r="D13" s="399"/>
      <c r="E13" s="403"/>
      <c r="F13" s="404"/>
      <c r="G13" s="404"/>
      <c r="H13" s="404"/>
      <c r="I13" s="405"/>
      <c r="J13" s="54" t="s">
        <v>318</v>
      </c>
      <c r="K13" s="55" t="s">
        <v>318</v>
      </c>
      <c r="L13" s="55" t="s">
        <v>318</v>
      </c>
      <c r="M13" s="55" t="s">
        <v>318</v>
      </c>
      <c r="N13" s="55" t="s">
        <v>318</v>
      </c>
      <c r="O13" s="56" t="s">
        <v>318</v>
      </c>
      <c r="P13" s="54" t="s">
        <v>318</v>
      </c>
      <c r="Q13" s="55" t="s">
        <v>318</v>
      </c>
      <c r="R13" s="55" t="s">
        <v>318</v>
      </c>
      <c r="S13" s="55" t="s">
        <v>318</v>
      </c>
      <c r="T13" s="55" t="s">
        <v>318</v>
      </c>
      <c r="U13" s="56" t="s">
        <v>318</v>
      </c>
      <c r="V13" s="54" t="s">
        <v>318</v>
      </c>
      <c r="W13" s="55" t="s">
        <v>318</v>
      </c>
      <c r="X13" s="55" t="s">
        <v>318</v>
      </c>
      <c r="Y13" s="55" t="s">
        <v>318</v>
      </c>
      <c r="Z13" s="55" t="s">
        <v>318</v>
      </c>
      <c r="AA13" s="56" t="s">
        <v>318</v>
      </c>
      <c r="AB13" s="54" t="s">
        <v>318</v>
      </c>
      <c r="AC13" s="55" t="s">
        <v>318</v>
      </c>
      <c r="AD13" s="55" t="s">
        <v>318</v>
      </c>
      <c r="AE13" s="55" t="s">
        <v>318</v>
      </c>
      <c r="AF13" s="55" t="s">
        <v>318</v>
      </c>
      <c r="AG13" s="56" t="s">
        <v>318</v>
      </c>
      <c r="AH13" s="57" t="s">
        <v>318</v>
      </c>
      <c r="AI13" s="58" t="s">
        <v>318</v>
      </c>
      <c r="AJ13" s="58" t="s">
        <v>318</v>
      </c>
      <c r="AK13" s="58" t="s">
        <v>318</v>
      </c>
      <c r="AL13" s="58" t="s">
        <v>318</v>
      </c>
      <c r="AN13" s="412"/>
      <c r="AO13" s="413"/>
      <c r="AP13" s="413"/>
      <c r="AQ13" s="413"/>
      <c r="AR13" s="413"/>
      <c r="AS13" s="414"/>
      <c r="AT13" s="418"/>
      <c r="AU13" s="418"/>
    </row>
    <row r="14" spans="2:47" ht="5.25" customHeight="1" thickBot="1" x14ac:dyDescent="0.3">
      <c r="B14" s="398"/>
      <c r="C14" s="398"/>
      <c r="D14" s="399"/>
      <c r="E14" s="403"/>
      <c r="F14" s="404"/>
      <c r="G14" s="404"/>
      <c r="H14" s="404"/>
      <c r="I14" s="405"/>
      <c r="J14" s="54" t="s">
        <v>318</v>
      </c>
      <c r="K14" s="55" t="s">
        <v>318</v>
      </c>
      <c r="L14" s="55" t="s">
        <v>318</v>
      </c>
      <c r="M14" s="55" t="s">
        <v>318</v>
      </c>
      <c r="N14" s="55" t="s">
        <v>318</v>
      </c>
      <c r="O14" s="56" t="s">
        <v>318</v>
      </c>
      <c r="P14" s="54" t="s">
        <v>318</v>
      </c>
      <c r="Q14" s="55" t="s">
        <v>318</v>
      </c>
      <c r="R14" s="55" t="s">
        <v>318</v>
      </c>
      <c r="S14" s="55" t="s">
        <v>318</v>
      </c>
      <c r="T14" s="55" t="s">
        <v>318</v>
      </c>
      <c r="U14" s="56" t="s">
        <v>318</v>
      </c>
      <c r="V14" s="54" t="s">
        <v>318</v>
      </c>
      <c r="W14" s="55" t="s">
        <v>318</v>
      </c>
      <c r="X14" s="55" t="s">
        <v>318</v>
      </c>
      <c r="Y14" s="55" t="s">
        <v>318</v>
      </c>
      <c r="Z14" s="55" t="s">
        <v>318</v>
      </c>
      <c r="AA14" s="56" t="s">
        <v>318</v>
      </c>
      <c r="AB14" s="54" t="s">
        <v>318</v>
      </c>
      <c r="AC14" s="55" t="s">
        <v>318</v>
      </c>
      <c r="AD14" s="55" t="s">
        <v>318</v>
      </c>
      <c r="AE14" s="55" t="s">
        <v>318</v>
      </c>
      <c r="AF14" s="55" t="s">
        <v>318</v>
      </c>
      <c r="AG14" s="56" t="s">
        <v>318</v>
      </c>
      <c r="AH14" s="57" t="s">
        <v>318</v>
      </c>
      <c r="AI14" s="58" t="s">
        <v>318</v>
      </c>
      <c r="AJ14" s="58" t="s">
        <v>318</v>
      </c>
      <c r="AK14" s="58" t="s">
        <v>318</v>
      </c>
      <c r="AL14" s="58" t="s">
        <v>318</v>
      </c>
      <c r="AN14" s="412"/>
      <c r="AO14" s="413"/>
      <c r="AP14" s="413"/>
      <c r="AQ14" s="413"/>
      <c r="AR14" s="413"/>
      <c r="AS14" s="414"/>
      <c r="AT14" s="418"/>
      <c r="AU14" s="418"/>
    </row>
    <row r="15" spans="2:47" ht="16.5" hidden="1" thickBot="1" x14ac:dyDescent="0.3">
      <c r="B15" s="398"/>
      <c r="C15" s="398"/>
      <c r="D15" s="399"/>
      <c r="E15" s="403"/>
      <c r="F15" s="404"/>
      <c r="G15" s="404"/>
      <c r="H15" s="404"/>
      <c r="I15" s="405"/>
      <c r="J15" s="54" t="s">
        <v>318</v>
      </c>
      <c r="K15" s="55" t="s">
        <v>318</v>
      </c>
      <c r="L15" s="55" t="s">
        <v>318</v>
      </c>
      <c r="M15" s="55" t="s">
        <v>318</v>
      </c>
      <c r="N15" s="55" t="s">
        <v>318</v>
      </c>
      <c r="O15" s="56" t="s">
        <v>318</v>
      </c>
      <c r="P15" s="54" t="s">
        <v>318</v>
      </c>
      <c r="Q15" s="55" t="s">
        <v>318</v>
      </c>
      <c r="R15" s="55" t="s">
        <v>318</v>
      </c>
      <c r="S15" s="55" t="s">
        <v>318</v>
      </c>
      <c r="T15" s="55" t="s">
        <v>318</v>
      </c>
      <c r="U15" s="56" t="s">
        <v>318</v>
      </c>
      <c r="V15" s="54" t="s">
        <v>318</v>
      </c>
      <c r="W15" s="55" t="s">
        <v>318</v>
      </c>
      <c r="X15" s="55" t="s">
        <v>318</v>
      </c>
      <c r="Y15" s="55" t="s">
        <v>318</v>
      </c>
      <c r="Z15" s="55" t="s">
        <v>318</v>
      </c>
      <c r="AA15" s="56" t="s">
        <v>318</v>
      </c>
      <c r="AB15" s="54" t="s">
        <v>318</v>
      </c>
      <c r="AC15" s="55" t="s">
        <v>318</v>
      </c>
      <c r="AD15" s="55" t="s">
        <v>318</v>
      </c>
      <c r="AE15" s="55" t="s">
        <v>318</v>
      </c>
      <c r="AF15" s="55" t="s">
        <v>318</v>
      </c>
      <c r="AG15" s="56" t="s">
        <v>318</v>
      </c>
      <c r="AH15" s="57" t="s">
        <v>318</v>
      </c>
      <c r="AI15" s="58" t="s">
        <v>318</v>
      </c>
      <c r="AJ15" s="58" t="s">
        <v>318</v>
      </c>
      <c r="AK15" s="58" t="s">
        <v>318</v>
      </c>
      <c r="AL15" s="58" t="s">
        <v>318</v>
      </c>
      <c r="AN15" s="412"/>
      <c r="AO15" s="413"/>
      <c r="AP15" s="413"/>
      <c r="AQ15" s="413"/>
      <c r="AR15" s="413"/>
      <c r="AS15" s="414"/>
      <c r="AT15" s="35"/>
      <c r="AU15" s="35"/>
    </row>
    <row r="16" spans="2:47" ht="16.5" hidden="1" thickBot="1" x14ac:dyDescent="0.3">
      <c r="B16" s="398"/>
      <c r="C16" s="398"/>
      <c r="D16" s="399"/>
      <c r="E16" s="403"/>
      <c r="F16" s="404"/>
      <c r="G16" s="404"/>
      <c r="H16" s="404"/>
      <c r="I16" s="405"/>
      <c r="J16" s="54" t="s">
        <v>318</v>
      </c>
      <c r="K16" s="55" t="s">
        <v>318</v>
      </c>
      <c r="L16" s="55" t="s">
        <v>318</v>
      </c>
      <c r="M16" s="55" t="s">
        <v>318</v>
      </c>
      <c r="N16" s="55" t="s">
        <v>318</v>
      </c>
      <c r="O16" s="56" t="s">
        <v>318</v>
      </c>
      <c r="P16" s="54" t="s">
        <v>318</v>
      </c>
      <c r="Q16" s="55" t="s">
        <v>318</v>
      </c>
      <c r="R16" s="55" t="s">
        <v>318</v>
      </c>
      <c r="S16" s="55" t="s">
        <v>318</v>
      </c>
      <c r="T16" s="55" t="s">
        <v>318</v>
      </c>
      <c r="U16" s="56" t="s">
        <v>318</v>
      </c>
      <c r="V16" s="54" t="s">
        <v>318</v>
      </c>
      <c r="W16" s="55" t="s">
        <v>318</v>
      </c>
      <c r="X16" s="55" t="s">
        <v>318</v>
      </c>
      <c r="Y16" s="55" t="s">
        <v>318</v>
      </c>
      <c r="Z16" s="55" t="s">
        <v>318</v>
      </c>
      <c r="AA16" s="56" t="s">
        <v>318</v>
      </c>
      <c r="AB16" s="54" t="s">
        <v>318</v>
      </c>
      <c r="AC16" s="55" t="s">
        <v>318</v>
      </c>
      <c r="AD16" s="55" t="s">
        <v>318</v>
      </c>
      <c r="AE16" s="55" t="s">
        <v>318</v>
      </c>
      <c r="AF16" s="55" t="s">
        <v>318</v>
      </c>
      <c r="AG16" s="56" t="s">
        <v>318</v>
      </c>
      <c r="AH16" s="57" t="s">
        <v>318</v>
      </c>
      <c r="AI16" s="58" t="s">
        <v>318</v>
      </c>
      <c r="AJ16" s="58" t="s">
        <v>318</v>
      </c>
      <c r="AK16" s="58" t="s">
        <v>318</v>
      </c>
      <c r="AL16" s="58" t="s">
        <v>318</v>
      </c>
      <c r="AN16" s="412"/>
      <c r="AO16" s="413"/>
      <c r="AP16" s="413"/>
      <c r="AQ16" s="413"/>
      <c r="AR16" s="413"/>
      <c r="AS16" s="414"/>
      <c r="AT16" s="35"/>
      <c r="AU16" s="35"/>
    </row>
    <row r="17" spans="2:47" ht="16.5" hidden="1" thickBot="1" x14ac:dyDescent="0.3">
      <c r="B17" s="398"/>
      <c r="C17" s="398"/>
      <c r="D17" s="399"/>
      <c r="E17" s="406"/>
      <c r="F17" s="407"/>
      <c r="G17" s="407"/>
      <c r="H17" s="407"/>
      <c r="I17" s="408"/>
      <c r="J17" s="59" t="s">
        <v>318</v>
      </c>
      <c r="K17" s="60" t="s">
        <v>318</v>
      </c>
      <c r="L17" s="60" t="s">
        <v>318</v>
      </c>
      <c r="M17" s="60" t="s">
        <v>318</v>
      </c>
      <c r="N17" s="60" t="s">
        <v>318</v>
      </c>
      <c r="O17" s="61" t="s">
        <v>318</v>
      </c>
      <c r="P17" s="54" t="s">
        <v>318</v>
      </c>
      <c r="Q17" s="55" t="s">
        <v>318</v>
      </c>
      <c r="R17" s="55" t="s">
        <v>318</v>
      </c>
      <c r="S17" s="55" t="s">
        <v>318</v>
      </c>
      <c r="T17" s="55" t="s">
        <v>318</v>
      </c>
      <c r="U17" s="56" t="s">
        <v>318</v>
      </c>
      <c r="V17" s="59" t="s">
        <v>318</v>
      </c>
      <c r="W17" s="60" t="s">
        <v>318</v>
      </c>
      <c r="X17" s="60" t="s">
        <v>318</v>
      </c>
      <c r="Y17" s="60" t="s">
        <v>318</v>
      </c>
      <c r="Z17" s="60" t="s">
        <v>318</v>
      </c>
      <c r="AA17" s="61" t="s">
        <v>318</v>
      </c>
      <c r="AB17" s="54" t="s">
        <v>318</v>
      </c>
      <c r="AC17" s="55" t="s">
        <v>318</v>
      </c>
      <c r="AD17" s="55" t="s">
        <v>318</v>
      </c>
      <c r="AE17" s="55" t="s">
        <v>318</v>
      </c>
      <c r="AF17" s="55" t="s">
        <v>318</v>
      </c>
      <c r="AG17" s="56" t="s">
        <v>318</v>
      </c>
      <c r="AH17" s="62" t="s">
        <v>318</v>
      </c>
      <c r="AI17" s="63" t="s">
        <v>318</v>
      </c>
      <c r="AJ17" s="63" t="s">
        <v>318</v>
      </c>
      <c r="AK17" s="63" t="s">
        <v>318</v>
      </c>
      <c r="AL17" s="63" t="s">
        <v>318</v>
      </c>
      <c r="AN17" s="415"/>
      <c r="AO17" s="416"/>
      <c r="AP17" s="416"/>
      <c r="AQ17" s="416"/>
      <c r="AR17" s="416"/>
      <c r="AS17" s="417"/>
      <c r="AT17" s="35"/>
      <c r="AU17" s="35"/>
    </row>
    <row r="18" spans="2:47" ht="15.75" customHeight="1" x14ac:dyDescent="0.25">
      <c r="B18" s="398"/>
      <c r="C18" s="398"/>
      <c r="D18" s="399"/>
      <c r="E18" s="400" t="s">
        <v>156</v>
      </c>
      <c r="F18" s="401"/>
      <c r="G18" s="401"/>
      <c r="H18" s="401"/>
      <c r="I18" s="401"/>
      <c r="J18" s="169" t="s">
        <v>318</v>
      </c>
      <c r="K18" s="170" t="s">
        <v>318</v>
      </c>
      <c r="L18" s="170" t="s">
        <v>318</v>
      </c>
      <c r="M18" s="170" t="s">
        <v>318</v>
      </c>
      <c r="N18" s="170" t="s">
        <v>318</v>
      </c>
      <c r="O18" s="171" t="s">
        <v>318</v>
      </c>
      <c r="P18" s="169" t="s">
        <v>318</v>
      </c>
      <c r="Q18" s="170" t="s">
        <v>318</v>
      </c>
      <c r="R18" s="64" t="s">
        <v>318</v>
      </c>
      <c r="S18" s="64" t="s">
        <v>318</v>
      </c>
      <c r="T18" s="64" t="s">
        <v>318</v>
      </c>
      <c r="U18" s="65" t="s">
        <v>318</v>
      </c>
      <c r="V18" s="49" t="s">
        <v>318</v>
      </c>
      <c r="W18" s="50" t="s">
        <v>318</v>
      </c>
      <c r="X18" s="50" t="s">
        <v>318</v>
      </c>
      <c r="Y18" s="50" t="s">
        <v>318</v>
      </c>
      <c r="Z18" s="50" t="s">
        <v>318</v>
      </c>
      <c r="AA18" s="51" t="s">
        <v>318</v>
      </c>
      <c r="AB18" s="49" t="s">
        <v>318</v>
      </c>
      <c r="AC18" s="50" t="s">
        <v>318</v>
      </c>
      <c r="AD18" s="50" t="s">
        <v>318</v>
      </c>
      <c r="AE18" s="50" t="s">
        <v>318</v>
      </c>
      <c r="AF18" s="50" t="s">
        <v>318</v>
      </c>
      <c r="AG18" s="51" t="s">
        <v>318</v>
      </c>
      <c r="AH18" s="52" t="s">
        <v>318</v>
      </c>
      <c r="AI18" s="53" t="s">
        <v>318</v>
      </c>
      <c r="AJ18" s="53" t="s">
        <v>318</v>
      </c>
      <c r="AK18" s="53" t="s">
        <v>318</v>
      </c>
      <c r="AL18" s="53" t="s">
        <v>318</v>
      </c>
      <c r="AN18" s="420" t="s">
        <v>157</v>
      </c>
      <c r="AO18" s="421"/>
      <c r="AP18" s="421"/>
      <c r="AQ18" s="421"/>
      <c r="AR18" s="421"/>
      <c r="AS18" s="421"/>
      <c r="AT18" s="426" t="s">
        <v>319</v>
      </c>
      <c r="AU18" s="427"/>
    </row>
    <row r="19" spans="2:47" ht="15.75" customHeight="1" x14ac:dyDescent="0.25">
      <c r="B19" s="398"/>
      <c r="C19" s="398"/>
      <c r="D19" s="399"/>
      <c r="E19" s="419"/>
      <c r="F19" s="404"/>
      <c r="G19" s="404"/>
      <c r="H19" s="404"/>
      <c r="I19" s="404"/>
      <c r="J19" s="172" t="s">
        <v>318</v>
      </c>
      <c r="K19" s="173" t="s">
        <v>318</v>
      </c>
      <c r="L19" s="173" t="s">
        <v>318</v>
      </c>
      <c r="M19" s="173" t="s">
        <v>318</v>
      </c>
      <c r="N19" s="173" t="s">
        <v>318</v>
      </c>
      <c r="O19" s="174" t="s">
        <v>318</v>
      </c>
      <c r="P19" s="172" t="s">
        <v>318</v>
      </c>
      <c r="Q19" s="173" t="s">
        <v>318</v>
      </c>
      <c r="R19" s="67" t="s">
        <v>318</v>
      </c>
      <c r="S19" s="67" t="s">
        <v>318</v>
      </c>
      <c r="T19" s="67" t="s">
        <v>318</v>
      </c>
      <c r="U19" s="68" t="s">
        <v>318</v>
      </c>
      <c r="V19" s="54" t="s">
        <v>318</v>
      </c>
      <c r="W19" s="55" t="s">
        <v>318</v>
      </c>
      <c r="X19" s="55" t="s">
        <v>318</v>
      </c>
      <c r="Y19" s="55" t="s">
        <v>318</v>
      </c>
      <c r="Z19" s="55" t="s">
        <v>318</v>
      </c>
      <c r="AA19" s="56" t="s">
        <v>318</v>
      </c>
      <c r="AB19" s="54" t="s">
        <v>318</v>
      </c>
      <c r="AC19" s="55" t="s">
        <v>318</v>
      </c>
      <c r="AD19" s="55" t="s">
        <v>318</v>
      </c>
      <c r="AE19" s="55" t="s">
        <v>318</v>
      </c>
      <c r="AF19" s="55" t="s">
        <v>318</v>
      </c>
      <c r="AG19" s="56" t="s">
        <v>318</v>
      </c>
      <c r="AH19" s="57" t="s">
        <v>318</v>
      </c>
      <c r="AI19" s="58" t="s">
        <v>318</v>
      </c>
      <c r="AJ19" s="58" t="s">
        <v>318</v>
      </c>
      <c r="AK19" s="58" t="s">
        <v>318</v>
      </c>
      <c r="AL19" s="58" t="s">
        <v>318</v>
      </c>
      <c r="AN19" s="422"/>
      <c r="AO19" s="423"/>
      <c r="AP19" s="423"/>
      <c r="AQ19" s="423"/>
      <c r="AR19" s="423"/>
      <c r="AS19" s="423"/>
      <c r="AT19" s="428"/>
      <c r="AU19" s="429"/>
    </row>
    <row r="20" spans="2:47" ht="15.75" customHeight="1" x14ac:dyDescent="0.25">
      <c r="B20" s="398"/>
      <c r="C20" s="398"/>
      <c r="D20" s="399"/>
      <c r="E20" s="403"/>
      <c r="F20" s="404"/>
      <c r="G20" s="404"/>
      <c r="H20" s="404"/>
      <c r="I20" s="404"/>
      <c r="J20" s="172" t="s">
        <v>318</v>
      </c>
      <c r="K20" s="173" t="s">
        <v>318</v>
      </c>
      <c r="L20" s="173" t="s">
        <v>318</v>
      </c>
      <c r="M20" s="173" t="s">
        <v>318</v>
      </c>
      <c r="N20" s="173" t="s">
        <v>318</v>
      </c>
      <c r="O20" s="174" t="s">
        <v>318</v>
      </c>
      <c r="P20" s="172" t="s">
        <v>318</v>
      </c>
      <c r="Q20" s="173" t="s">
        <v>318</v>
      </c>
      <c r="R20" s="67" t="s">
        <v>318</v>
      </c>
      <c r="S20" s="67" t="s">
        <v>318</v>
      </c>
      <c r="T20" s="67" t="s">
        <v>318</v>
      </c>
      <c r="U20" s="68" t="s">
        <v>318</v>
      </c>
      <c r="V20" s="54" t="s">
        <v>318</v>
      </c>
      <c r="W20" s="55" t="s">
        <v>318</v>
      </c>
      <c r="X20" s="55" t="s">
        <v>318</v>
      </c>
      <c r="Y20" s="55" t="s">
        <v>318</v>
      </c>
      <c r="Z20" s="55" t="s">
        <v>318</v>
      </c>
      <c r="AA20" s="56" t="s">
        <v>318</v>
      </c>
      <c r="AB20" s="54" t="s">
        <v>318</v>
      </c>
      <c r="AC20" s="55" t="s">
        <v>318</v>
      </c>
      <c r="AD20" s="55" t="s">
        <v>318</v>
      </c>
      <c r="AE20" s="55" t="s">
        <v>318</v>
      </c>
      <c r="AF20" s="55" t="s">
        <v>318</v>
      </c>
      <c r="AG20" s="56" t="s">
        <v>318</v>
      </c>
      <c r="AH20" s="57" t="s">
        <v>318</v>
      </c>
      <c r="AI20" s="58" t="s">
        <v>318</v>
      </c>
      <c r="AJ20" s="58" t="s">
        <v>318</v>
      </c>
      <c r="AK20" s="58" t="s">
        <v>318</v>
      </c>
      <c r="AL20" s="58" t="s">
        <v>318</v>
      </c>
      <c r="AN20" s="422"/>
      <c r="AO20" s="423"/>
      <c r="AP20" s="423"/>
      <c r="AQ20" s="423"/>
      <c r="AR20" s="423"/>
      <c r="AS20" s="423"/>
      <c r="AT20" s="428"/>
      <c r="AU20" s="429"/>
    </row>
    <row r="21" spans="2:47" ht="15.75" customHeight="1" x14ac:dyDescent="0.25">
      <c r="B21" s="398"/>
      <c r="C21" s="398"/>
      <c r="D21" s="399"/>
      <c r="E21" s="403"/>
      <c r="F21" s="404"/>
      <c r="G21" s="404"/>
      <c r="H21" s="404"/>
      <c r="I21" s="404"/>
      <c r="J21" s="172" t="s">
        <v>318</v>
      </c>
      <c r="K21" s="173" t="s">
        <v>318</v>
      </c>
      <c r="L21" s="173" t="s">
        <v>318</v>
      </c>
      <c r="M21" s="173" t="s">
        <v>318</v>
      </c>
      <c r="N21" s="173" t="s">
        <v>318</v>
      </c>
      <c r="O21" s="174" t="s">
        <v>318</v>
      </c>
      <c r="P21" s="172" t="s">
        <v>318</v>
      </c>
      <c r="Q21" s="173" t="s">
        <v>318</v>
      </c>
      <c r="R21" s="67" t="s">
        <v>318</v>
      </c>
      <c r="S21" s="67" t="s">
        <v>318</v>
      </c>
      <c r="T21" s="67" t="s">
        <v>318</v>
      </c>
      <c r="U21" s="68" t="s">
        <v>318</v>
      </c>
      <c r="V21" s="54" t="s">
        <v>318</v>
      </c>
      <c r="W21" s="55" t="s">
        <v>318</v>
      </c>
      <c r="X21" s="55" t="s">
        <v>318</v>
      </c>
      <c r="Y21" s="55" t="s">
        <v>318</v>
      </c>
      <c r="Z21" s="55" t="s">
        <v>318</v>
      </c>
      <c r="AA21" s="56" t="s">
        <v>318</v>
      </c>
      <c r="AB21" s="54" t="s">
        <v>318</v>
      </c>
      <c r="AC21" s="55" t="s">
        <v>318</v>
      </c>
      <c r="AD21" s="55" t="s">
        <v>318</v>
      </c>
      <c r="AE21" s="55" t="s">
        <v>318</v>
      </c>
      <c r="AF21" s="55" t="s">
        <v>318</v>
      </c>
      <c r="AG21" s="56" t="s">
        <v>318</v>
      </c>
      <c r="AH21" s="57" t="s">
        <v>318</v>
      </c>
      <c r="AI21" s="58" t="s">
        <v>318</v>
      </c>
      <c r="AJ21" s="58" t="s">
        <v>318</v>
      </c>
      <c r="AK21" s="58" t="s">
        <v>318</v>
      </c>
      <c r="AL21" s="58" t="s">
        <v>318</v>
      </c>
      <c r="AN21" s="422"/>
      <c r="AO21" s="423"/>
      <c r="AP21" s="423"/>
      <c r="AQ21" s="423"/>
      <c r="AR21" s="423"/>
      <c r="AS21" s="423"/>
      <c r="AT21" s="428"/>
      <c r="AU21" s="429"/>
    </row>
    <row r="22" spans="2:47" ht="15.75" customHeight="1" x14ac:dyDescent="0.25">
      <c r="B22" s="398"/>
      <c r="C22" s="398"/>
      <c r="D22" s="399"/>
      <c r="E22" s="403"/>
      <c r="F22" s="404"/>
      <c r="G22" s="404"/>
      <c r="H22" s="404"/>
      <c r="I22" s="404"/>
      <c r="J22" s="172" t="s">
        <v>318</v>
      </c>
      <c r="K22" s="173" t="s">
        <v>318</v>
      </c>
      <c r="L22" s="173" t="s">
        <v>318</v>
      </c>
      <c r="M22" s="173" t="s">
        <v>318</v>
      </c>
      <c r="N22" s="173" t="s">
        <v>318</v>
      </c>
      <c r="O22" s="174" t="s">
        <v>318</v>
      </c>
      <c r="P22" s="172" t="s">
        <v>318</v>
      </c>
      <c r="Q22" s="173" t="s">
        <v>318</v>
      </c>
      <c r="R22" s="67" t="s">
        <v>318</v>
      </c>
      <c r="S22" s="67" t="s">
        <v>318</v>
      </c>
      <c r="T22" s="67" t="s">
        <v>318</v>
      </c>
      <c r="U22" s="68" t="s">
        <v>318</v>
      </c>
      <c r="V22" s="54" t="s">
        <v>318</v>
      </c>
      <c r="W22" s="55" t="s">
        <v>318</v>
      </c>
      <c r="X22" s="55" t="s">
        <v>318</v>
      </c>
      <c r="Y22" s="55" t="s">
        <v>318</v>
      </c>
      <c r="Z22" s="55" t="s">
        <v>318</v>
      </c>
      <c r="AA22" s="56" t="s">
        <v>318</v>
      </c>
      <c r="AB22" s="54" t="s">
        <v>318</v>
      </c>
      <c r="AC22" s="55" t="s">
        <v>318</v>
      </c>
      <c r="AD22" s="55" t="s">
        <v>318</v>
      </c>
      <c r="AE22" s="55" t="s">
        <v>318</v>
      </c>
      <c r="AF22" s="55" t="s">
        <v>318</v>
      </c>
      <c r="AG22" s="56" t="s">
        <v>318</v>
      </c>
      <c r="AH22" s="57" t="s">
        <v>318</v>
      </c>
      <c r="AI22" s="58" t="s">
        <v>318</v>
      </c>
      <c r="AJ22" s="58" t="s">
        <v>318</v>
      </c>
      <c r="AK22" s="58" t="s">
        <v>318</v>
      </c>
      <c r="AL22" s="58" t="s">
        <v>318</v>
      </c>
      <c r="AN22" s="422"/>
      <c r="AO22" s="423"/>
      <c r="AP22" s="423"/>
      <c r="AQ22" s="423"/>
      <c r="AR22" s="423"/>
      <c r="AS22" s="423"/>
      <c r="AT22" s="428"/>
      <c r="AU22" s="429"/>
    </row>
    <row r="23" spans="2:47" ht="0.75" customHeight="1" x14ac:dyDescent="0.25">
      <c r="B23" s="398"/>
      <c r="C23" s="398"/>
      <c r="D23" s="399"/>
      <c r="E23" s="403"/>
      <c r="F23" s="404"/>
      <c r="G23" s="404"/>
      <c r="H23" s="404"/>
      <c r="I23" s="404"/>
      <c r="J23" s="172" t="s">
        <v>318</v>
      </c>
      <c r="K23" s="173" t="s">
        <v>318</v>
      </c>
      <c r="L23" s="173" t="s">
        <v>318</v>
      </c>
      <c r="M23" s="173" t="s">
        <v>318</v>
      </c>
      <c r="N23" s="173" t="s">
        <v>318</v>
      </c>
      <c r="O23" s="174" t="s">
        <v>318</v>
      </c>
      <c r="P23" s="172" t="s">
        <v>318</v>
      </c>
      <c r="Q23" s="173" t="s">
        <v>318</v>
      </c>
      <c r="R23" s="67" t="s">
        <v>318</v>
      </c>
      <c r="S23" s="67" t="s">
        <v>318</v>
      </c>
      <c r="T23" s="67" t="s">
        <v>318</v>
      </c>
      <c r="U23" s="68" t="s">
        <v>318</v>
      </c>
      <c r="V23" s="54" t="s">
        <v>318</v>
      </c>
      <c r="W23" s="55" t="s">
        <v>318</v>
      </c>
      <c r="X23" s="55" t="s">
        <v>318</v>
      </c>
      <c r="Y23" s="55" t="s">
        <v>318</v>
      </c>
      <c r="Z23" s="55" t="s">
        <v>318</v>
      </c>
      <c r="AA23" s="56" t="s">
        <v>318</v>
      </c>
      <c r="AB23" s="54" t="s">
        <v>318</v>
      </c>
      <c r="AC23" s="55" t="s">
        <v>318</v>
      </c>
      <c r="AD23" s="55" t="s">
        <v>318</v>
      </c>
      <c r="AE23" s="55" t="s">
        <v>318</v>
      </c>
      <c r="AF23" s="55" t="s">
        <v>318</v>
      </c>
      <c r="AG23" s="56" t="s">
        <v>318</v>
      </c>
      <c r="AH23" s="57" t="s">
        <v>318</v>
      </c>
      <c r="AI23" s="58" t="s">
        <v>318</v>
      </c>
      <c r="AJ23" s="58" t="s">
        <v>318</v>
      </c>
      <c r="AK23" s="58" t="s">
        <v>318</v>
      </c>
      <c r="AL23" s="58" t="s">
        <v>318</v>
      </c>
      <c r="AN23" s="422"/>
      <c r="AO23" s="423"/>
      <c r="AP23" s="423"/>
      <c r="AQ23" s="423"/>
      <c r="AR23" s="423"/>
      <c r="AS23" s="423"/>
      <c r="AT23" s="428"/>
      <c r="AU23" s="429"/>
    </row>
    <row r="24" spans="2:47" ht="15.75" hidden="1" customHeight="1" x14ac:dyDescent="0.25">
      <c r="B24" s="398"/>
      <c r="C24" s="398"/>
      <c r="D24" s="399"/>
      <c r="E24" s="403"/>
      <c r="F24" s="404"/>
      <c r="G24" s="404"/>
      <c r="H24" s="404"/>
      <c r="I24" s="404"/>
      <c r="J24" s="172" t="s">
        <v>318</v>
      </c>
      <c r="K24" s="173" t="s">
        <v>318</v>
      </c>
      <c r="L24" s="173" t="s">
        <v>318</v>
      </c>
      <c r="M24" s="173" t="s">
        <v>318</v>
      </c>
      <c r="N24" s="173" t="s">
        <v>318</v>
      </c>
      <c r="O24" s="174" t="s">
        <v>318</v>
      </c>
      <c r="P24" s="172" t="s">
        <v>318</v>
      </c>
      <c r="Q24" s="173" t="s">
        <v>318</v>
      </c>
      <c r="R24" s="67" t="s">
        <v>318</v>
      </c>
      <c r="S24" s="67" t="s">
        <v>318</v>
      </c>
      <c r="T24" s="67" t="s">
        <v>318</v>
      </c>
      <c r="U24" s="68" t="s">
        <v>318</v>
      </c>
      <c r="V24" s="54" t="s">
        <v>318</v>
      </c>
      <c r="W24" s="55" t="s">
        <v>318</v>
      </c>
      <c r="X24" s="55" t="s">
        <v>318</v>
      </c>
      <c r="Y24" s="55" t="s">
        <v>318</v>
      </c>
      <c r="Z24" s="55" t="s">
        <v>318</v>
      </c>
      <c r="AA24" s="56" t="s">
        <v>318</v>
      </c>
      <c r="AB24" s="54" t="s">
        <v>318</v>
      </c>
      <c r="AC24" s="55" t="s">
        <v>318</v>
      </c>
      <c r="AD24" s="55" t="s">
        <v>318</v>
      </c>
      <c r="AE24" s="55" t="s">
        <v>318</v>
      </c>
      <c r="AF24" s="55" t="s">
        <v>318</v>
      </c>
      <c r="AG24" s="56" t="s">
        <v>318</v>
      </c>
      <c r="AH24" s="57" t="s">
        <v>318</v>
      </c>
      <c r="AI24" s="58" t="s">
        <v>318</v>
      </c>
      <c r="AJ24" s="58" t="s">
        <v>318</v>
      </c>
      <c r="AK24" s="58" t="s">
        <v>318</v>
      </c>
      <c r="AL24" s="58" t="s">
        <v>318</v>
      </c>
      <c r="AN24" s="422"/>
      <c r="AO24" s="423"/>
      <c r="AP24" s="423"/>
      <c r="AQ24" s="423"/>
      <c r="AR24" s="423"/>
      <c r="AS24" s="423"/>
      <c r="AT24" s="428"/>
      <c r="AU24" s="429"/>
    </row>
    <row r="25" spans="2:47" ht="15.75" hidden="1" customHeight="1" thickBot="1" x14ac:dyDescent="0.3">
      <c r="B25" s="398"/>
      <c r="C25" s="398"/>
      <c r="D25" s="399"/>
      <c r="E25" s="403"/>
      <c r="F25" s="404"/>
      <c r="G25" s="404"/>
      <c r="H25" s="404"/>
      <c r="I25" s="404"/>
      <c r="J25" s="172" t="s">
        <v>318</v>
      </c>
      <c r="K25" s="173" t="s">
        <v>318</v>
      </c>
      <c r="L25" s="173" t="s">
        <v>318</v>
      </c>
      <c r="M25" s="173" t="s">
        <v>318</v>
      </c>
      <c r="N25" s="173" t="s">
        <v>318</v>
      </c>
      <c r="O25" s="174" t="s">
        <v>318</v>
      </c>
      <c r="P25" s="172" t="s">
        <v>318</v>
      </c>
      <c r="Q25" s="173" t="s">
        <v>318</v>
      </c>
      <c r="R25" s="67" t="s">
        <v>318</v>
      </c>
      <c r="S25" s="67" t="s">
        <v>318</v>
      </c>
      <c r="T25" s="67" t="s">
        <v>318</v>
      </c>
      <c r="U25" s="68" t="s">
        <v>318</v>
      </c>
      <c r="V25" s="54" t="s">
        <v>318</v>
      </c>
      <c r="W25" s="55" t="s">
        <v>318</v>
      </c>
      <c r="X25" s="55" t="s">
        <v>318</v>
      </c>
      <c r="Y25" s="55" t="s">
        <v>318</v>
      </c>
      <c r="Z25" s="55" t="s">
        <v>318</v>
      </c>
      <c r="AA25" s="56" t="s">
        <v>318</v>
      </c>
      <c r="AB25" s="54" t="s">
        <v>318</v>
      </c>
      <c r="AC25" s="55" t="s">
        <v>318</v>
      </c>
      <c r="AD25" s="55" t="s">
        <v>318</v>
      </c>
      <c r="AE25" s="55" t="s">
        <v>318</v>
      </c>
      <c r="AF25" s="55" t="s">
        <v>318</v>
      </c>
      <c r="AG25" s="56" t="s">
        <v>318</v>
      </c>
      <c r="AH25" s="57" t="s">
        <v>318</v>
      </c>
      <c r="AI25" s="58" t="s">
        <v>318</v>
      </c>
      <c r="AJ25" s="58" t="s">
        <v>318</v>
      </c>
      <c r="AK25" s="58" t="s">
        <v>318</v>
      </c>
      <c r="AL25" s="58" t="s">
        <v>318</v>
      </c>
      <c r="AN25" s="422"/>
      <c r="AO25" s="423"/>
      <c r="AP25" s="423"/>
      <c r="AQ25" s="423"/>
      <c r="AR25" s="423"/>
      <c r="AS25" s="423"/>
      <c r="AT25" s="428"/>
      <c r="AU25" s="429"/>
    </row>
    <row r="26" spans="2:47" ht="15.75" hidden="1" customHeight="1" thickBot="1" x14ac:dyDescent="0.3">
      <c r="B26" s="398"/>
      <c r="C26" s="398"/>
      <c r="D26" s="399"/>
      <c r="E26" s="403"/>
      <c r="F26" s="404"/>
      <c r="G26" s="404"/>
      <c r="H26" s="404"/>
      <c r="I26" s="404"/>
      <c r="J26" s="172" t="s">
        <v>318</v>
      </c>
      <c r="K26" s="173" t="s">
        <v>318</v>
      </c>
      <c r="L26" s="173" t="s">
        <v>318</v>
      </c>
      <c r="M26" s="173" t="s">
        <v>318</v>
      </c>
      <c r="N26" s="173" t="s">
        <v>318</v>
      </c>
      <c r="O26" s="174" t="s">
        <v>318</v>
      </c>
      <c r="P26" s="172" t="s">
        <v>318</v>
      </c>
      <c r="Q26" s="173" t="s">
        <v>318</v>
      </c>
      <c r="R26" s="67" t="s">
        <v>318</v>
      </c>
      <c r="S26" s="67" t="s">
        <v>318</v>
      </c>
      <c r="T26" s="67" t="s">
        <v>318</v>
      </c>
      <c r="U26" s="68" t="s">
        <v>318</v>
      </c>
      <c r="V26" s="54" t="s">
        <v>318</v>
      </c>
      <c r="W26" s="55" t="s">
        <v>318</v>
      </c>
      <c r="X26" s="55" t="s">
        <v>318</v>
      </c>
      <c r="Y26" s="55" t="s">
        <v>318</v>
      </c>
      <c r="Z26" s="55" t="s">
        <v>318</v>
      </c>
      <c r="AA26" s="56" t="s">
        <v>318</v>
      </c>
      <c r="AB26" s="54" t="s">
        <v>318</v>
      </c>
      <c r="AC26" s="55" t="s">
        <v>318</v>
      </c>
      <c r="AD26" s="55" t="s">
        <v>318</v>
      </c>
      <c r="AE26" s="55" t="s">
        <v>318</v>
      </c>
      <c r="AF26" s="55" t="s">
        <v>318</v>
      </c>
      <c r="AG26" s="56" t="s">
        <v>318</v>
      </c>
      <c r="AH26" s="57" t="s">
        <v>318</v>
      </c>
      <c r="AI26" s="58" t="s">
        <v>318</v>
      </c>
      <c r="AJ26" s="58" t="s">
        <v>318</v>
      </c>
      <c r="AK26" s="58" t="s">
        <v>318</v>
      </c>
      <c r="AL26" s="58" t="s">
        <v>318</v>
      </c>
      <c r="AN26" s="422"/>
      <c r="AO26" s="423"/>
      <c r="AP26" s="423"/>
      <c r="AQ26" s="423"/>
      <c r="AR26" s="423"/>
      <c r="AS26" s="423"/>
      <c r="AT26" s="428"/>
      <c r="AU26" s="429"/>
    </row>
    <row r="27" spans="2:47" ht="21" customHeight="1" thickBot="1" x14ac:dyDescent="0.3">
      <c r="B27" s="398"/>
      <c r="C27" s="398"/>
      <c r="D27" s="399"/>
      <c r="E27" s="406"/>
      <c r="F27" s="407"/>
      <c r="G27" s="407"/>
      <c r="H27" s="407"/>
      <c r="I27" s="407"/>
      <c r="J27" s="175" t="s">
        <v>318</v>
      </c>
      <c r="K27" s="176" t="s">
        <v>318</v>
      </c>
      <c r="L27" s="176" t="s">
        <v>318</v>
      </c>
      <c r="M27" s="176" t="s">
        <v>318</v>
      </c>
      <c r="N27" s="176" t="s">
        <v>318</v>
      </c>
      <c r="O27" s="177" t="s">
        <v>318</v>
      </c>
      <c r="P27" s="175" t="s">
        <v>318</v>
      </c>
      <c r="Q27" s="176" t="s">
        <v>318</v>
      </c>
      <c r="R27" s="70" t="s">
        <v>318</v>
      </c>
      <c r="S27" s="70" t="s">
        <v>318</v>
      </c>
      <c r="T27" s="70" t="s">
        <v>318</v>
      </c>
      <c r="U27" s="71" t="s">
        <v>318</v>
      </c>
      <c r="V27" s="59" t="s">
        <v>318</v>
      </c>
      <c r="W27" s="60" t="s">
        <v>318</v>
      </c>
      <c r="X27" s="60" t="s">
        <v>318</v>
      </c>
      <c r="Y27" s="60" t="s">
        <v>318</v>
      </c>
      <c r="Z27" s="60" t="s">
        <v>318</v>
      </c>
      <c r="AA27" s="61" t="s">
        <v>318</v>
      </c>
      <c r="AB27" s="59" t="s">
        <v>318</v>
      </c>
      <c r="AC27" s="60" t="s">
        <v>318</v>
      </c>
      <c r="AD27" s="60" t="s">
        <v>318</v>
      </c>
      <c r="AE27" s="60" t="s">
        <v>318</v>
      </c>
      <c r="AF27" s="60" t="s">
        <v>318</v>
      </c>
      <c r="AG27" s="61" t="s">
        <v>318</v>
      </c>
      <c r="AH27" s="62" t="s">
        <v>318</v>
      </c>
      <c r="AI27" s="63" t="s">
        <v>318</v>
      </c>
      <c r="AJ27" s="63" t="s">
        <v>318</v>
      </c>
      <c r="AK27" s="63" t="s">
        <v>318</v>
      </c>
      <c r="AL27" s="63" t="s">
        <v>318</v>
      </c>
      <c r="AN27" s="424"/>
      <c r="AO27" s="425"/>
      <c r="AP27" s="425"/>
      <c r="AQ27" s="425"/>
      <c r="AR27" s="425"/>
      <c r="AS27" s="425"/>
      <c r="AT27" s="430"/>
      <c r="AU27" s="431"/>
    </row>
    <row r="28" spans="2:47" ht="15.75" customHeight="1" x14ac:dyDescent="0.25">
      <c r="B28" s="398"/>
      <c r="C28" s="398"/>
      <c r="D28" s="399"/>
      <c r="E28" s="400" t="s">
        <v>158</v>
      </c>
      <c r="F28" s="401"/>
      <c r="G28" s="401"/>
      <c r="H28" s="401"/>
      <c r="I28" s="402"/>
      <c r="J28" s="169" t="s">
        <v>318</v>
      </c>
      <c r="K28" s="170" t="s">
        <v>318</v>
      </c>
      <c r="L28" s="170" t="s">
        <v>318</v>
      </c>
      <c r="M28" s="170" t="s">
        <v>318</v>
      </c>
      <c r="N28" s="170" t="s">
        <v>318</v>
      </c>
      <c r="O28" s="171" t="s">
        <v>318</v>
      </c>
      <c r="P28" s="169" t="s">
        <v>318</v>
      </c>
      <c r="Q28" s="170" t="s">
        <v>318</v>
      </c>
      <c r="R28" s="170" t="s">
        <v>318</v>
      </c>
      <c r="S28" s="170" t="s">
        <v>318</v>
      </c>
      <c r="T28" s="170" t="s">
        <v>318</v>
      </c>
      <c r="U28" s="171" t="s">
        <v>318</v>
      </c>
      <c r="V28" s="169" t="s">
        <v>318</v>
      </c>
      <c r="W28" s="170" t="s">
        <v>318</v>
      </c>
      <c r="X28" s="64" t="s">
        <v>318</v>
      </c>
      <c r="Y28" s="64" t="s">
        <v>318</v>
      </c>
      <c r="Z28" s="64" t="s">
        <v>318</v>
      </c>
      <c r="AA28" s="65" t="s">
        <v>318</v>
      </c>
      <c r="AB28" s="49" t="s">
        <v>318</v>
      </c>
      <c r="AC28" s="50" t="s">
        <v>318</v>
      </c>
      <c r="AD28" s="50" t="s">
        <v>318</v>
      </c>
      <c r="AE28" s="50" t="s">
        <v>318</v>
      </c>
      <c r="AF28" s="50" t="s">
        <v>318</v>
      </c>
      <c r="AG28" s="51" t="s">
        <v>318</v>
      </c>
      <c r="AH28" s="52" t="s">
        <v>318</v>
      </c>
      <c r="AI28" s="53" t="s">
        <v>318</v>
      </c>
      <c r="AJ28" s="53" t="s">
        <v>318</v>
      </c>
      <c r="AK28" s="53" t="s">
        <v>318</v>
      </c>
      <c r="AL28" s="53" t="s">
        <v>318</v>
      </c>
      <c r="AN28" s="433" t="s">
        <v>123</v>
      </c>
      <c r="AO28" s="434"/>
      <c r="AP28" s="434"/>
      <c r="AQ28" s="434"/>
      <c r="AR28" s="434"/>
      <c r="AS28" s="434"/>
      <c r="AT28" s="418" t="s">
        <v>337</v>
      </c>
      <c r="AU28" s="418"/>
    </row>
    <row r="29" spans="2:47" ht="15.75" x14ac:dyDescent="0.25">
      <c r="B29" s="398"/>
      <c r="C29" s="398"/>
      <c r="D29" s="399"/>
      <c r="E29" s="419"/>
      <c r="F29" s="404"/>
      <c r="G29" s="404"/>
      <c r="H29" s="404"/>
      <c r="I29" s="405"/>
      <c r="J29" s="172" t="s">
        <v>318</v>
      </c>
      <c r="K29" s="173" t="s">
        <v>318</v>
      </c>
      <c r="L29" s="173" t="s">
        <v>318</v>
      </c>
      <c r="M29" s="173" t="s">
        <v>318</v>
      </c>
      <c r="N29" s="173" t="s">
        <v>318</v>
      </c>
      <c r="O29" s="174" t="s">
        <v>318</v>
      </c>
      <c r="P29" s="172" t="s">
        <v>318</v>
      </c>
      <c r="Q29" s="173" t="s">
        <v>318</v>
      </c>
      <c r="R29" s="173" t="s">
        <v>318</v>
      </c>
      <c r="S29" s="173" t="s">
        <v>318</v>
      </c>
      <c r="T29" s="173" t="s">
        <v>318</v>
      </c>
      <c r="U29" s="174" t="s">
        <v>318</v>
      </c>
      <c r="V29" s="172" t="s">
        <v>318</v>
      </c>
      <c r="W29" s="173" t="s">
        <v>318</v>
      </c>
      <c r="X29" s="67" t="s">
        <v>318</v>
      </c>
      <c r="Y29" s="67" t="s">
        <v>318</v>
      </c>
      <c r="Z29" s="67" t="s">
        <v>318</v>
      </c>
      <c r="AA29" s="68" t="s">
        <v>318</v>
      </c>
      <c r="AB29" s="54" t="s">
        <v>318</v>
      </c>
      <c r="AC29" s="55" t="s">
        <v>318</v>
      </c>
      <c r="AD29" s="55" t="s">
        <v>318</v>
      </c>
      <c r="AE29" s="55" t="s">
        <v>318</v>
      </c>
      <c r="AF29" s="55" t="s">
        <v>318</v>
      </c>
      <c r="AG29" s="56" t="s">
        <v>318</v>
      </c>
      <c r="AH29" s="57" t="s">
        <v>318</v>
      </c>
      <c r="AI29" s="58" t="s">
        <v>318</v>
      </c>
      <c r="AJ29" s="58" t="s">
        <v>318</v>
      </c>
      <c r="AK29" s="58" t="s">
        <v>318</v>
      </c>
      <c r="AL29" s="58" t="s">
        <v>318</v>
      </c>
      <c r="AN29" s="435"/>
      <c r="AO29" s="436"/>
      <c r="AP29" s="436"/>
      <c r="AQ29" s="436"/>
      <c r="AR29" s="436"/>
      <c r="AS29" s="436"/>
      <c r="AT29" s="418"/>
      <c r="AU29" s="418"/>
    </row>
    <row r="30" spans="2:47" ht="15.75" x14ac:dyDescent="0.25">
      <c r="B30" s="398"/>
      <c r="C30" s="398"/>
      <c r="D30" s="399"/>
      <c r="E30" s="403"/>
      <c r="F30" s="404"/>
      <c r="G30" s="404"/>
      <c r="H30" s="404"/>
      <c r="I30" s="405"/>
      <c r="J30" s="172" t="s">
        <v>318</v>
      </c>
      <c r="K30" s="173" t="s">
        <v>318</v>
      </c>
      <c r="L30" s="173" t="s">
        <v>318</v>
      </c>
      <c r="M30" s="173" t="s">
        <v>318</v>
      </c>
      <c r="N30" s="173" t="s">
        <v>318</v>
      </c>
      <c r="O30" s="174" t="s">
        <v>318</v>
      </c>
      <c r="P30" s="172" t="s">
        <v>318</v>
      </c>
      <c r="Q30" s="173" t="s">
        <v>318</v>
      </c>
      <c r="R30" s="173" t="s">
        <v>318</v>
      </c>
      <c r="S30" s="173" t="s">
        <v>318</v>
      </c>
      <c r="T30" s="173" t="s">
        <v>318</v>
      </c>
      <c r="U30" s="174" t="s">
        <v>318</v>
      </c>
      <c r="V30" s="172" t="s">
        <v>318</v>
      </c>
      <c r="W30" s="173" t="s">
        <v>318</v>
      </c>
      <c r="X30" s="67" t="s">
        <v>318</v>
      </c>
      <c r="Y30" s="67" t="s">
        <v>318</v>
      </c>
      <c r="Z30" s="67" t="s">
        <v>318</v>
      </c>
      <c r="AA30" s="68" t="s">
        <v>318</v>
      </c>
      <c r="AB30" s="54" t="s">
        <v>318</v>
      </c>
      <c r="AC30" s="55" t="s">
        <v>318</v>
      </c>
      <c r="AD30" s="55" t="s">
        <v>318</v>
      </c>
      <c r="AE30" s="55" t="s">
        <v>318</v>
      </c>
      <c r="AF30" s="55" t="s">
        <v>318</v>
      </c>
      <c r="AG30" s="56" t="s">
        <v>318</v>
      </c>
      <c r="AH30" s="57" t="s">
        <v>318</v>
      </c>
      <c r="AI30" s="58" t="s">
        <v>318</v>
      </c>
      <c r="AJ30" s="58" t="s">
        <v>318</v>
      </c>
      <c r="AK30" s="58" t="s">
        <v>318</v>
      </c>
      <c r="AL30" s="58" t="s">
        <v>318</v>
      </c>
      <c r="AN30" s="435"/>
      <c r="AO30" s="436"/>
      <c r="AP30" s="436"/>
      <c r="AQ30" s="436"/>
      <c r="AR30" s="436"/>
      <c r="AS30" s="436"/>
      <c r="AT30" s="418"/>
      <c r="AU30" s="418"/>
    </row>
    <row r="31" spans="2:47" ht="15.75" x14ac:dyDescent="0.25">
      <c r="B31" s="398"/>
      <c r="C31" s="398"/>
      <c r="D31" s="399"/>
      <c r="E31" s="403"/>
      <c r="F31" s="404"/>
      <c r="G31" s="404"/>
      <c r="H31" s="404"/>
      <c r="I31" s="405"/>
      <c r="J31" s="172" t="s">
        <v>318</v>
      </c>
      <c r="K31" s="173" t="s">
        <v>318</v>
      </c>
      <c r="L31" s="173" t="s">
        <v>318</v>
      </c>
      <c r="M31" s="173" t="s">
        <v>318</v>
      </c>
      <c r="N31" s="173" t="s">
        <v>318</v>
      </c>
      <c r="O31" s="174" t="s">
        <v>318</v>
      </c>
      <c r="P31" s="172" t="s">
        <v>318</v>
      </c>
      <c r="Q31" s="173" t="s">
        <v>318</v>
      </c>
      <c r="R31" s="173" t="s">
        <v>318</v>
      </c>
      <c r="S31" s="173" t="s">
        <v>318</v>
      </c>
      <c r="T31" s="173" t="s">
        <v>318</v>
      </c>
      <c r="U31" s="174" t="s">
        <v>318</v>
      </c>
      <c r="V31" s="172" t="s">
        <v>318</v>
      </c>
      <c r="W31" s="173" t="s">
        <v>318</v>
      </c>
      <c r="X31" s="67" t="s">
        <v>318</v>
      </c>
      <c r="Y31" s="67" t="s">
        <v>318</v>
      </c>
      <c r="Z31" s="67" t="s">
        <v>318</v>
      </c>
      <c r="AA31" s="68" t="s">
        <v>318</v>
      </c>
      <c r="AB31" s="54" t="s">
        <v>318</v>
      </c>
      <c r="AC31" s="55" t="s">
        <v>318</v>
      </c>
      <c r="AD31" s="55" t="s">
        <v>318</v>
      </c>
      <c r="AE31" s="55" t="s">
        <v>318</v>
      </c>
      <c r="AF31" s="55" t="s">
        <v>318</v>
      </c>
      <c r="AG31" s="56" t="s">
        <v>318</v>
      </c>
      <c r="AH31" s="57" t="s">
        <v>318</v>
      </c>
      <c r="AI31" s="58" t="s">
        <v>318</v>
      </c>
      <c r="AJ31" s="58" t="s">
        <v>318</v>
      </c>
      <c r="AK31" s="58" t="s">
        <v>318</v>
      </c>
      <c r="AL31" s="58" t="s">
        <v>318</v>
      </c>
      <c r="AN31" s="435"/>
      <c r="AO31" s="436"/>
      <c r="AP31" s="436"/>
      <c r="AQ31" s="436"/>
      <c r="AR31" s="436"/>
      <c r="AS31" s="436"/>
      <c r="AT31" s="418"/>
      <c r="AU31" s="418"/>
    </row>
    <row r="32" spans="2:47" ht="15.75" x14ac:dyDescent="0.25">
      <c r="B32" s="398"/>
      <c r="C32" s="398"/>
      <c r="D32" s="399"/>
      <c r="E32" s="403"/>
      <c r="F32" s="404"/>
      <c r="G32" s="404"/>
      <c r="H32" s="404"/>
      <c r="I32" s="405"/>
      <c r="J32" s="172" t="s">
        <v>318</v>
      </c>
      <c r="K32" s="173" t="s">
        <v>318</v>
      </c>
      <c r="L32" s="173" t="s">
        <v>318</v>
      </c>
      <c r="M32" s="173" t="s">
        <v>318</v>
      </c>
      <c r="N32" s="173" t="s">
        <v>318</v>
      </c>
      <c r="O32" s="174" t="s">
        <v>318</v>
      </c>
      <c r="P32" s="172" t="s">
        <v>318</v>
      </c>
      <c r="Q32" s="173" t="s">
        <v>318</v>
      </c>
      <c r="R32" s="173" t="s">
        <v>318</v>
      </c>
      <c r="S32" s="173" t="s">
        <v>318</v>
      </c>
      <c r="T32" s="173" t="s">
        <v>318</v>
      </c>
      <c r="U32" s="174" t="s">
        <v>318</v>
      </c>
      <c r="V32" s="172" t="s">
        <v>318</v>
      </c>
      <c r="W32" s="173" t="s">
        <v>318</v>
      </c>
      <c r="X32" s="67" t="s">
        <v>318</v>
      </c>
      <c r="Y32" s="67" t="s">
        <v>318</v>
      </c>
      <c r="Z32" s="67" t="s">
        <v>318</v>
      </c>
      <c r="AA32" s="68" t="s">
        <v>318</v>
      </c>
      <c r="AB32" s="54" t="s">
        <v>318</v>
      </c>
      <c r="AC32" s="55" t="s">
        <v>318</v>
      </c>
      <c r="AD32" s="55" t="s">
        <v>318</v>
      </c>
      <c r="AE32" s="55" t="s">
        <v>318</v>
      </c>
      <c r="AF32" s="55" t="s">
        <v>318</v>
      </c>
      <c r="AG32" s="56" t="s">
        <v>318</v>
      </c>
      <c r="AH32" s="57" t="s">
        <v>318</v>
      </c>
      <c r="AI32" s="58" t="s">
        <v>318</v>
      </c>
      <c r="AJ32" s="58" t="s">
        <v>318</v>
      </c>
      <c r="AK32" s="58" t="s">
        <v>318</v>
      </c>
      <c r="AL32" s="58" t="s">
        <v>318</v>
      </c>
      <c r="AN32" s="435"/>
      <c r="AO32" s="436"/>
      <c r="AP32" s="436"/>
      <c r="AQ32" s="436"/>
      <c r="AR32" s="436"/>
      <c r="AS32" s="436"/>
      <c r="AT32" s="418"/>
      <c r="AU32" s="418"/>
    </row>
    <row r="33" spans="2:47" ht="15.75" x14ac:dyDescent="0.25">
      <c r="B33" s="398"/>
      <c r="C33" s="398"/>
      <c r="D33" s="399"/>
      <c r="E33" s="403"/>
      <c r="F33" s="404"/>
      <c r="G33" s="404"/>
      <c r="H33" s="404"/>
      <c r="I33" s="405"/>
      <c r="J33" s="172" t="s">
        <v>318</v>
      </c>
      <c r="K33" s="173" t="s">
        <v>318</v>
      </c>
      <c r="L33" s="173" t="s">
        <v>318</v>
      </c>
      <c r="M33" s="173" t="s">
        <v>318</v>
      </c>
      <c r="N33" s="173" t="s">
        <v>318</v>
      </c>
      <c r="O33" s="174" t="s">
        <v>318</v>
      </c>
      <c r="P33" s="172" t="s">
        <v>318</v>
      </c>
      <c r="Q33" s="173" t="s">
        <v>318</v>
      </c>
      <c r="R33" s="173" t="s">
        <v>318</v>
      </c>
      <c r="S33" s="173" t="s">
        <v>318</v>
      </c>
      <c r="T33" s="173" t="s">
        <v>318</v>
      </c>
      <c r="U33" s="174" t="s">
        <v>318</v>
      </c>
      <c r="V33" s="172" t="s">
        <v>318</v>
      </c>
      <c r="W33" s="173" t="s">
        <v>318</v>
      </c>
      <c r="X33" s="67" t="s">
        <v>318</v>
      </c>
      <c r="Y33" s="67" t="s">
        <v>318</v>
      </c>
      <c r="Z33" s="67" t="s">
        <v>318</v>
      </c>
      <c r="AA33" s="68" t="s">
        <v>318</v>
      </c>
      <c r="AB33" s="54" t="s">
        <v>318</v>
      </c>
      <c r="AC33" s="55" t="s">
        <v>318</v>
      </c>
      <c r="AD33" s="55" t="s">
        <v>318</v>
      </c>
      <c r="AE33" s="55" t="s">
        <v>318</v>
      </c>
      <c r="AF33" s="55" t="s">
        <v>318</v>
      </c>
      <c r="AG33" s="56" t="s">
        <v>318</v>
      </c>
      <c r="AH33" s="57" t="s">
        <v>318</v>
      </c>
      <c r="AI33" s="58" t="s">
        <v>318</v>
      </c>
      <c r="AJ33" s="58" t="s">
        <v>318</v>
      </c>
      <c r="AK33" s="58" t="s">
        <v>318</v>
      </c>
      <c r="AL33" s="58" t="s">
        <v>318</v>
      </c>
      <c r="AN33" s="435"/>
      <c r="AO33" s="436"/>
      <c r="AP33" s="436"/>
      <c r="AQ33" s="436"/>
      <c r="AR33" s="436"/>
      <c r="AS33" s="436"/>
      <c r="AT33" s="418"/>
      <c r="AU33" s="418"/>
    </row>
    <row r="34" spans="2:47" ht="15.75" x14ac:dyDescent="0.25">
      <c r="B34" s="398"/>
      <c r="C34" s="398"/>
      <c r="D34" s="399"/>
      <c r="E34" s="403"/>
      <c r="F34" s="404"/>
      <c r="G34" s="404"/>
      <c r="H34" s="404"/>
      <c r="I34" s="405"/>
      <c r="J34" s="172" t="s">
        <v>318</v>
      </c>
      <c r="K34" s="173" t="s">
        <v>318</v>
      </c>
      <c r="L34" s="173" t="s">
        <v>318</v>
      </c>
      <c r="M34" s="173" t="s">
        <v>318</v>
      </c>
      <c r="N34" s="173" t="s">
        <v>318</v>
      </c>
      <c r="O34" s="174" t="s">
        <v>318</v>
      </c>
      <c r="P34" s="172" t="s">
        <v>318</v>
      </c>
      <c r="Q34" s="173" t="s">
        <v>318</v>
      </c>
      <c r="R34" s="173" t="s">
        <v>318</v>
      </c>
      <c r="S34" s="173" t="s">
        <v>318</v>
      </c>
      <c r="T34" s="173" t="s">
        <v>318</v>
      </c>
      <c r="U34" s="174" t="s">
        <v>318</v>
      </c>
      <c r="V34" s="172" t="s">
        <v>318</v>
      </c>
      <c r="W34" s="173" t="s">
        <v>318</v>
      </c>
      <c r="X34" s="67" t="s">
        <v>318</v>
      </c>
      <c r="Y34" s="67" t="s">
        <v>318</v>
      </c>
      <c r="Z34" s="67" t="s">
        <v>318</v>
      </c>
      <c r="AA34" s="68" t="s">
        <v>318</v>
      </c>
      <c r="AB34" s="54" t="s">
        <v>318</v>
      </c>
      <c r="AC34" s="55" t="s">
        <v>318</v>
      </c>
      <c r="AD34" s="55" t="s">
        <v>318</v>
      </c>
      <c r="AE34" s="55" t="s">
        <v>318</v>
      </c>
      <c r="AF34" s="55" t="s">
        <v>318</v>
      </c>
      <c r="AG34" s="56" t="s">
        <v>318</v>
      </c>
      <c r="AH34" s="57" t="s">
        <v>318</v>
      </c>
      <c r="AI34" s="58" t="s">
        <v>318</v>
      </c>
      <c r="AJ34" s="58" t="s">
        <v>318</v>
      </c>
      <c r="AK34" s="58" t="s">
        <v>318</v>
      </c>
      <c r="AL34" s="58" t="s">
        <v>318</v>
      </c>
      <c r="AN34" s="435"/>
      <c r="AO34" s="436"/>
      <c r="AP34" s="436"/>
      <c r="AQ34" s="436"/>
      <c r="AR34" s="436"/>
      <c r="AS34" s="436"/>
      <c r="AT34" s="418"/>
      <c r="AU34" s="418"/>
    </row>
    <row r="35" spans="2:47" ht="6" customHeight="1" thickBot="1" x14ac:dyDescent="0.3">
      <c r="B35" s="398"/>
      <c r="C35" s="398"/>
      <c r="D35" s="399"/>
      <c r="E35" s="403"/>
      <c r="F35" s="404"/>
      <c r="G35" s="404"/>
      <c r="H35" s="404"/>
      <c r="I35" s="405"/>
      <c r="J35" s="172" t="s">
        <v>318</v>
      </c>
      <c r="K35" s="173" t="s">
        <v>318</v>
      </c>
      <c r="L35" s="173" t="s">
        <v>318</v>
      </c>
      <c r="M35" s="173" t="s">
        <v>318</v>
      </c>
      <c r="N35" s="173" t="s">
        <v>318</v>
      </c>
      <c r="O35" s="174" t="s">
        <v>318</v>
      </c>
      <c r="P35" s="172" t="s">
        <v>318</v>
      </c>
      <c r="Q35" s="173" t="s">
        <v>318</v>
      </c>
      <c r="R35" s="173" t="s">
        <v>318</v>
      </c>
      <c r="S35" s="173" t="s">
        <v>318</v>
      </c>
      <c r="T35" s="173" t="s">
        <v>318</v>
      </c>
      <c r="U35" s="174" t="s">
        <v>318</v>
      </c>
      <c r="V35" s="172" t="s">
        <v>318</v>
      </c>
      <c r="W35" s="173" t="s">
        <v>318</v>
      </c>
      <c r="X35" s="67" t="s">
        <v>318</v>
      </c>
      <c r="Y35" s="67" t="s">
        <v>318</v>
      </c>
      <c r="Z35" s="67" t="s">
        <v>318</v>
      </c>
      <c r="AA35" s="68" t="s">
        <v>318</v>
      </c>
      <c r="AB35" s="54" t="s">
        <v>318</v>
      </c>
      <c r="AC35" s="55" t="s">
        <v>318</v>
      </c>
      <c r="AD35" s="55" t="s">
        <v>318</v>
      </c>
      <c r="AE35" s="55" t="s">
        <v>318</v>
      </c>
      <c r="AF35" s="55" t="s">
        <v>318</v>
      </c>
      <c r="AG35" s="56" t="s">
        <v>318</v>
      </c>
      <c r="AH35" s="57" t="s">
        <v>318</v>
      </c>
      <c r="AI35" s="58" t="s">
        <v>318</v>
      </c>
      <c r="AJ35" s="58" t="s">
        <v>318</v>
      </c>
      <c r="AK35" s="58" t="s">
        <v>318</v>
      </c>
      <c r="AL35" s="58" t="s">
        <v>318</v>
      </c>
      <c r="AN35" s="435"/>
      <c r="AO35" s="436"/>
      <c r="AP35" s="436"/>
      <c r="AQ35" s="436"/>
      <c r="AR35" s="436"/>
      <c r="AS35" s="436"/>
      <c r="AT35" s="418"/>
      <c r="AU35" s="418"/>
    </row>
    <row r="36" spans="2:47" ht="16.5" hidden="1" thickBot="1" x14ac:dyDescent="0.3">
      <c r="B36" s="398"/>
      <c r="C36" s="398"/>
      <c r="D36" s="399"/>
      <c r="E36" s="403"/>
      <c r="F36" s="404"/>
      <c r="G36" s="404"/>
      <c r="H36" s="404"/>
      <c r="I36" s="405"/>
      <c r="J36" s="66" t="s">
        <v>318</v>
      </c>
      <c r="K36" s="67" t="s">
        <v>318</v>
      </c>
      <c r="L36" s="67" t="s">
        <v>318</v>
      </c>
      <c r="M36" s="67" t="s">
        <v>318</v>
      </c>
      <c r="N36" s="67" t="s">
        <v>318</v>
      </c>
      <c r="O36" s="68" t="s">
        <v>318</v>
      </c>
      <c r="P36" s="66" t="s">
        <v>318</v>
      </c>
      <c r="Q36" s="67" t="s">
        <v>318</v>
      </c>
      <c r="R36" s="67" t="s">
        <v>318</v>
      </c>
      <c r="S36" s="67" t="s">
        <v>318</v>
      </c>
      <c r="T36" s="67" t="s">
        <v>318</v>
      </c>
      <c r="U36" s="68" t="s">
        <v>318</v>
      </c>
      <c r="V36" s="66" t="s">
        <v>318</v>
      </c>
      <c r="W36" s="67" t="s">
        <v>318</v>
      </c>
      <c r="X36" s="67" t="s">
        <v>318</v>
      </c>
      <c r="Y36" s="67" t="s">
        <v>318</v>
      </c>
      <c r="Z36" s="67" t="s">
        <v>318</v>
      </c>
      <c r="AA36" s="68" t="s">
        <v>318</v>
      </c>
      <c r="AB36" s="54" t="s">
        <v>318</v>
      </c>
      <c r="AC36" s="55" t="s">
        <v>318</v>
      </c>
      <c r="AD36" s="55" t="s">
        <v>318</v>
      </c>
      <c r="AE36" s="55" t="s">
        <v>318</v>
      </c>
      <c r="AF36" s="55" t="s">
        <v>318</v>
      </c>
      <c r="AG36" s="56" t="s">
        <v>318</v>
      </c>
      <c r="AH36" s="57" t="s">
        <v>318</v>
      </c>
      <c r="AI36" s="58" t="s">
        <v>318</v>
      </c>
      <c r="AJ36" s="58" t="s">
        <v>318</v>
      </c>
      <c r="AK36" s="58" t="s">
        <v>318</v>
      </c>
      <c r="AL36" s="58" t="s">
        <v>318</v>
      </c>
      <c r="AN36" s="435"/>
      <c r="AO36" s="436"/>
      <c r="AP36" s="436"/>
      <c r="AQ36" s="436"/>
      <c r="AR36" s="436"/>
      <c r="AS36" s="437"/>
      <c r="AT36" s="35"/>
      <c r="AU36" s="35"/>
    </row>
    <row r="37" spans="2:47" ht="16.5" hidden="1" thickBot="1" x14ac:dyDescent="0.3">
      <c r="B37" s="398"/>
      <c r="C37" s="398"/>
      <c r="D37" s="399"/>
      <c r="E37" s="406"/>
      <c r="F37" s="407"/>
      <c r="G37" s="407"/>
      <c r="H37" s="407"/>
      <c r="I37" s="408"/>
      <c r="J37" s="66" t="s">
        <v>318</v>
      </c>
      <c r="K37" s="67" t="s">
        <v>318</v>
      </c>
      <c r="L37" s="67" t="s">
        <v>318</v>
      </c>
      <c r="M37" s="67" t="s">
        <v>318</v>
      </c>
      <c r="N37" s="67" t="s">
        <v>318</v>
      </c>
      <c r="O37" s="68" t="s">
        <v>318</v>
      </c>
      <c r="P37" s="66" t="s">
        <v>318</v>
      </c>
      <c r="Q37" s="67" t="s">
        <v>318</v>
      </c>
      <c r="R37" s="67" t="s">
        <v>318</v>
      </c>
      <c r="S37" s="67" t="s">
        <v>318</v>
      </c>
      <c r="T37" s="67" t="s">
        <v>318</v>
      </c>
      <c r="U37" s="68" t="s">
        <v>318</v>
      </c>
      <c r="V37" s="66" t="s">
        <v>318</v>
      </c>
      <c r="W37" s="67" t="s">
        <v>318</v>
      </c>
      <c r="X37" s="67" t="s">
        <v>318</v>
      </c>
      <c r="Y37" s="67" t="s">
        <v>318</v>
      </c>
      <c r="Z37" s="67" t="s">
        <v>318</v>
      </c>
      <c r="AA37" s="68" t="s">
        <v>318</v>
      </c>
      <c r="AB37" s="59" t="s">
        <v>318</v>
      </c>
      <c r="AC37" s="60" t="s">
        <v>318</v>
      </c>
      <c r="AD37" s="60" t="s">
        <v>318</v>
      </c>
      <c r="AE37" s="60" t="s">
        <v>318</v>
      </c>
      <c r="AF37" s="60" t="s">
        <v>318</v>
      </c>
      <c r="AG37" s="61" t="s">
        <v>318</v>
      </c>
      <c r="AH37" s="62" t="s">
        <v>318</v>
      </c>
      <c r="AI37" s="63" t="s">
        <v>318</v>
      </c>
      <c r="AJ37" s="63" t="s">
        <v>318</v>
      </c>
      <c r="AK37" s="63" t="s">
        <v>318</v>
      </c>
      <c r="AL37" s="63" t="s">
        <v>318</v>
      </c>
      <c r="AN37" s="438"/>
      <c r="AO37" s="439"/>
      <c r="AP37" s="439"/>
      <c r="AQ37" s="439"/>
      <c r="AR37" s="439"/>
      <c r="AS37" s="440"/>
      <c r="AT37" s="35"/>
      <c r="AU37" s="35"/>
    </row>
    <row r="38" spans="2:47" ht="15.75" x14ac:dyDescent="0.25">
      <c r="B38" s="398"/>
      <c r="C38" s="398"/>
      <c r="D38" s="399"/>
      <c r="E38" s="400" t="s">
        <v>159</v>
      </c>
      <c r="F38" s="401"/>
      <c r="G38" s="401"/>
      <c r="H38" s="401"/>
      <c r="I38" s="401"/>
      <c r="J38" s="72" t="s">
        <v>318</v>
      </c>
      <c r="K38" s="73" t="s">
        <v>318</v>
      </c>
      <c r="L38" s="73" t="s">
        <v>318</v>
      </c>
      <c r="M38" s="73" t="s">
        <v>318</v>
      </c>
      <c r="N38" s="73" t="s">
        <v>318</v>
      </c>
      <c r="O38" s="74" t="s">
        <v>318</v>
      </c>
      <c r="P38" s="169" t="s">
        <v>318</v>
      </c>
      <c r="Q38" s="170" t="s">
        <v>318</v>
      </c>
      <c r="R38" s="170" t="s">
        <v>318</v>
      </c>
      <c r="S38" s="170" t="s">
        <v>318</v>
      </c>
      <c r="T38" s="170" t="s">
        <v>318</v>
      </c>
      <c r="U38" s="171" t="s">
        <v>318</v>
      </c>
      <c r="V38" s="169"/>
      <c r="W38" s="170"/>
      <c r="X38" s="64" t="s">
        <v>318</v>
      </c>
      <c r="Y38" s="64" t="s">
        <v>318</v>
      </c>
      <c r="Z38" s="64" t="s">
        <v>318</v>
      </c>
      <c r="AA38" s="65" t="s">
        <v>318</v>
      </c>
      <c r="AB38" s="49" t="s">
        <v>318</v>
      </c>
      <c r="AC38" s="50" t="s">
        <v>318</v>
      </c>
      <c r="AD38" s="50" t="s">
        <v>318</v>
      </c>
      <c r="AE38" s="50" t="s">
        <v>318</v>
      </c>
      <c r="AF38" s="50" t="s">
        <v>318</v>
      </c>
      <c r="AG38" s="51" t="s">
        <v>318</v>
      </c>
      <c r="AH38" s="52" t="s">
        <v>318</v>
      </c>
      <c r="AI38" s="53" t="s">
        <v>318</v>
      </c>
      <c r="AJ38" s="53" t="s">
        <v>318</v>
      </c>
      <c r="AK38" s="53" t="s">
        <v>318</v>
      </c>
      <c r="AL38" s="53" t="s">
        <v>318</v>
      </c>
      <c r="AN38" s="441" t="s">
        <v>160</v>
      </c>
      <c r="AO38" s="442"/>
      <c r="AP38" s="442"/>
      <c r="AQ38" s="442"/>
      <c r="AR38" s="442"/>
      <c r="AS38" s="442"/>
      <c r="AT38" s="418" t="s">
        <v>336</v>
      </c>
      <c r="AU38" s="449"/>
    </row>
    <row r="39" spans="2:47" ht="15.75" x14ac:dyDescent="0.25">
      <c r="B39" s="398"/>
      <c r="C39" s="398"/>
      <c r="D39" s="399"/>
      <c r="E39" s="419"/>
      <c r="F39" s="404"/>
      <c r="G39" s="404"/>
      <c r="H39" s="404"/>
      <c r="I39" s="404"/>
      <c r="J39" s="75" t="s">
        <v>318</v>
      </c>
      <c r="K39" s="76" t="s">
        <v>318</v>
      </c>
      <c r="L39" s="76" t="s">
        <v>318</v>
      </c>
      <c r="M39" s="76" t="s">
        <v>318</v>
      </c>
      <c r="N39" s="76" t="s">
        <v>318</v>
      </c>
      <c r="O39" s="77" t="s">
        <v>318</v>
      </c>
      <c r="P39" s="172" t="s">
        <v>318</v>
      </c>
      <c r="Q39" s="173" t="s">
        <v>318</v>
      </c>
      <c r="R39" s="173" t="s">
        <v>318</v>
      </c>
      <c r="S39" s="173" t="s">
        <v>318</v>
      </c>
      <c r="T39" s="173" t="s">
        <v>318</v>
      </c>
      <c r="U39" s="174" t="s">
        <v>318</v>
      </c>
      <c r="V39" s="172" t="s">
        <v>318</v>
      </c>
      <c r="W39" s="173" t="s">
        <v>318</v>
      </c>
      <c r="X39" s="67" t="s">
        <v>318</v>
      </c>
      <c r="Y39" s="67" t="s">
        <v>318</v>
      </c>
      <c r="Z39" s="67" t="s">
        <v>318</v>
      </c>
      <c r="AA39" s="68" t="s">
        <v>318</v>
      </c>
      <c r="AB39" s="54" t="s">
        <v>318</v>
      </c>
      <c r="AC39" s="55" t="s">
        <v>318</v>
      </c>
      <c r="AD39" s="55" t="s">
        <v>318</v>
      </c>
      <c r="AE39" s="55" t="s">
        <v>318</v>
      </c>
      <c r="AF39" s="55" t="s">
        <v>318</v>
      </c>
      <c r="AG39" s="56" t="s">
        <v>318</v>
      </c>
      <c r="AH39" s="57" t="s">
        <v>318</v>
      </c>
      <c r="AI39" s="58" t="s">
        <v>318</v>
      </c>
      <c r="AJ39" s="58" t="s">
        <v>318</v>
      </c>
      <c r="AK39" s="58" t="s">
        <v>318</v>
      </c>
      <c r="AL39" s="58" t="s">
        <v>318</v>
      </c>
      <c r="AN39" s="443"/>
      <c r="AO39" s="444"/>
      <c r="AP39" s="444"/>
      <c r="AQ39" s="444"/>
      <c r="AR39" s="444"/>
      <c r="AS39" s="444"/>
      <c r="AT39" s="449"/>
      <c r="AU39" s="449"/>
    </row>
    <row r="40" spans="2:47" ht="15.75" x14ac:dyDescent="0.25">
      <c r="B40" s="398"/>
      <c r="C40" s="398"/>
      <c r="D40" s="399"/>
      <c r="E40" s="403"/>
      <c r="F40" s="404"/>
      <c r="G40" s="404"/>
      <c r="H40" s="404"/>
      <c r="I40" s="404"/>
      <c r="J40" s="75" t="s">
        <v>318</v>
      </c>
      <c r="K40" s="76" t="s">
        <v>318</v>
      </c>
      <c r="L40" s="76" t="s">
        <v>318</v>
      </c>
      <c r="M40" s="76" t="s">
        <v>318</v>
      </c>
      <c r="N40" s="76" t="s">
        <v>318</v>
      </c>
      <c r="O40" s="77" t="s">
        <v>318</v>
      </c>
      <c r="P40" s="172" t="s">
        <v>318</v>
      </c>
      <c r="Q40" s="173" t="s">
        <v>318</v>
      </c>
      <c r="R40" s="173" t="s">
        <v>318</v>
      </c>
      <c r="S40" s="173" t="s">
        <v>318</v>
      </c>
      <c r="T40" s="173" t="s">
        <v>318</v>
      </c>
      <c r="U40" s="174" t="s">
        <v>318</v>
      </c>
      <c r="V40" s="172" t="s">
        <v>318</v>
      </c>
      <c r="W40" s="173" t="s">
        <v>318</v>
      </c>
      <c r="X40" s="67" t="s">
        <v>318</v>
      </c>
      <c r="Y40" s="67" t="s">
        <v>318</v>
      </c>
      <c r="Z40" s="67" t="s">
        <v>318</v>
      </c>
      <c r="AA40" s="68" t="s">
        <v>318</v>
      </c>
      <c r="AB40" s="54" t="s">
        <v>318</v>
      </c>
      <c r="AC40" s="55" t="s">
        <v>318</v>
      </c>
      <c r="AD40" s="55" t="s">
        <v>318</v>
      </c>
      <c r="AE40" s="55" t="s">
        <v>318</v>
      </c>
      <c r="AF40" s="55" t="s">
        <v>318</v>
      </c>
      <c r="AG40" s="56" t="s">
        <v>318</v>
      </c>
      <c r="AH40" s="57" t="s">
        <v>318</v>
      </c>
      <c r="AI40" s="58" t="s">
        <v>318</v>
      </c>
      <c r="AJ40" s="58" t="s">
        <v>318</v>
      </c>
      <c r="AK40" s="58" t="s">
        <v>318</v>
      </c>
      <c r="AL40" s="58" t="s">
        <v>318</v>
      </c>
      <c r="AN40" s="443"/>
      <c r="AO40" s="444"/>
      <c r="AP40" s="444"/>
      <c r="AQ40" s="444"/>
      <c r="AR40" s="444"/>
      <c r="AS40" s="444"/>
      <c r="AT40" s="449"/>
      <c r="AU40" s="449"/>
    </row>
    <row r="41" spans="2:47" ht="15.75" x14ac:dyDescent="0.25">
      <c r="B41" s="398"/>
      <c r="C41" s="398"/>
      <c r="D41" s="399"/>
      <c r="E41" s="403"/>
      <c r="F41" s="404"/>
      <c r="G41" s="404"/>
      <c r="H41" s="404"/>
      <c r="I41" s="404"/>
      <c r="J41" s="75" t="s">
        <v>318</v>
      </c>
      <c r="K41" s="76" t="s">
        <v>318</v>
      </c>
      <c r="L41" s="76" t="s">
        <v>318</v>
      </c>
      <c r="M41" s="76" t="s">
        <v>318</v>
      </c>
      <c r="N41" s="76" t="s">
        <v>318</v>
      </c>
      <c r="O41" s="77" t="s">
        <v>318</v>
      </c>
      <c r="P41" s="172" t="s">
        <v>318</v>
      </c>
      <c r="Q41" s="173" t="s">
        <v>318</v>
      </c>
      <c r="R41" s="173" t="s">
        <v>318</v>
      </c>
      <c r="S41" s="173" t="s">
        <v>318</v>
      </c>
      <c r="T41" s="173" t="s">
        <v>318</v>
      </c>
      <c r="U41" s="174" t="s">
        <v>318</v>
      </c>
      <c r="V41" s="172" t="s">
        <v>318</v>
      </c>
      <c r="W41" s="173" t="s">
        <v>318</v>
      </c>
      <c r="X41" s="67" t="s">
        <v>318</v>
      </c>
      <c r="Y41" s="67" t="s">
        <v>318</v>
      </c>
      <c r="Z41" s="67" t="s">
        <v>318</v>
      </c>
      <c r="AA41" s="68" t="s">
        <v>318</v>
      </c>
      <c r="AB41" s="54" t="s">
        <v>318</v>
      </c>
      <c r="AC41" s="55" t="s">
        <v>318</v>
      </c>
      <c r="AD41" s="55" t="s">
        <v>318</v>
      </c>
      <c r="AE41" s="55" t="s">
        <v>318</v>
      </c>
      <c r="AF41" s="55" t="s">
        <v>318</v>
      </c>
      <c r="AG41" s="56" t="s">
        <v>318</v>
      </c>
      <c r="AH41" s="57" t="s">
        <v>318</v>
      </c>
      <c r="AI41" s="58" t="s">
        <v>318</v>
      </c>
      <c r="AJ41" s="58" t="s">
        <v>318</v>
      </c>
      <c r="AK41" s="58" t="s">
        <v>318</v>
      </c>
      <c r="AL41" s="58" t="s">
        <v>318</v>
      </c>
      <c r="AN41" s="443"/>
      <c r="AO41" s="444"/>
      <c r="AP41" s="444"/>
      <c r="AQ41" s="444"/>
      <c r="AR41" s="444"/>
      <c r="AS41" s="444"/>
      <c r="AT41" s="449"/>
      <c r="AU41" s="449"/>
    </row>
    <row r="42" spans="2:47" ht="15.75" x14ac:dyDescent="0.25">
      <c r="B42" s="398"/>
      <c r="C42" s="398"/>
      <c r="D42" s="399"/>
      <c r="E42" s="403"/>
      <c r="F42" s="404"/>
      <c r="G42" s="404"/>
      <c r="H42" s="404"/>
      <c r="I42" s="404"/>
      <c r="J42" s="75" t="s">
        <v>318</v>
      </c>
      <c r="K42" s="76" t="s">
        <v>318</v>
      </c>
      <c r="L42" s="76" t="s">
        <v>318</v>
      </c>
      <c r="M42" s="76" t="s">
        <v>318</v>
      </c>
      <c r="N42" s="76" t="s">
        <v>318</v>
      </c>
      <c r="O42" s="77" t="s">
        <v>318</v>
      </c>
      <c r="P42" s="172" t="s">
        <v>318</v>
      </c>
      <c r="Q42" s="173" t="s">
        <v>318</v>
      </c>
      <c r="R42" s="173" t="s">
        <v>318</v>
      </c>
      <c r="S42" s="173" t="s">
        <v>318</v>
      </c>
      <c r="T42" s="173" t="s">
        <v>318</v>
      </c>
      <c r="U42" s="174" t="s">
        <v>318</v>
      </c>
      <c r="V42" s="172" t="s">
        <v>318</v>
      </c>
      <c r="W42" s="173" t="s">
        <v>318</v>
      </c>
      <c r="X42" s="67" t="s">
        <v>318</v>
      </c>
      <c r="Y42" s="67" t="s">
        <v>318</v>
      </c>
      <c r="Z42" s="67" t="s">
        <v>318</v>
      </c>
      <c r="AA42" s="68" t="s">
        <v>318</v>
      </c>
      <c r="AB42" s="54" t="s">
        <v>318</v>
      </c>
      <c r="AC42" s="55" t="s">
        <v>318</v>
      </c>
      <c r="AD42" s="55" t="s">
        <v>318</v>
      </c>
      <c r="AE42" s="55" t="s">
        <v>318</v>
      </c>
      <c r="AF42" s="55" t="s">
        <v>318</v>
      </c>
      <c r="AG42" s="56" t="s">
        <v>318</v>
      </c>
      <c r="AH42" s="57" t="s">
        <v>318</v>
      </c>
      <c r="AI42" s="58" t="s">
        <v>318</v>
      </c>
      <c r="AJ42" s="58" t="s">
        <v>318</v>
      </c>
      <c r="AK42" s="58" t="s">
        <v>318</v>
      </c>
      <c r="AL42" s="58" t="s">
        <v>318</v>
      </c>
      <c r="AN42" s="443"/>
      <c r="AO42" s="444"/>
      <c r="AP42" s="444"/>
      <c r="AQ42" s="444"/>
      <c r="AR42" s="444"/>
      <c r="AS42" s="444"/>
      <c r="AT42" s="449"/>
      <c r="AU42" s="449"/>
    </row>
    <row r="43" spans="2:47" ht="15.75" x14ac:dyDescent="0.25">
      <c r="B43" s="398"/>
      <c r="C43" s="398"/>
      <c r="D43" s="399"/>
      <c r="E43" s="403"/>
      <c r="F43" s="404"/>
      <c r="G43" s="404"/>
      <c r="H43" s="404"/>
      <c r="I43" s="404"/>
      <c r="J43" s="75" t="s">
        <v>318</v>
      </c>
      <c r="K43" s="76" t="s">
        <v>318</v>
      </c>
      <c r="L43" s="76" t="s">
        <v>318</v>
      </c>
      <c r="M43" s="76" t="s">
        <v>318</v>
      </c>
      <c r="N43" s="76" t="s">
        <v>318</v>
      </c>
      <c r="O43" s="77" t="s">
        <v>318</v>
      </c>
      <c r="P43" s="172" t="s">
        <v>318</v>
      </c>
      <c r="Q43" s="173" t="s">
        <v>318</v>
      </c>
      <c r="R43" s="173" t="s">
        <v>318</v>
      </c>
      <c r="S43" s="173" t="s">
        <v>318</v>
      </c>
      <c r="T43" s="173" t="s">
        <v>318</v>
      </c>
      <c r="U43" s="174" t="s">
        <v>318</v>
      </c>
      <c r="V43" s="172" t="s">
        <v>318</v>
      </c>
      <c r="W43" s="173" t="s">
        <v>318</v>
      </c>
      <c r="X43" s="67" t="s">
        <v>318</v>
      </c>
      <c r="Y43" s="67" t="s">
        <v>318</v>
      </c>
      <c r="Z43" s="67" t="s">
        <v>318</v>
      </c>
      <c r="AA43" s="68" t="s">
        <v>318</v>
      </c>
      <c r="AB43" s="54" t="s">
        <v>318</v>
      </c>
      <c r="AC43" s="55" t="s">
        <v>318</v>
      </c>
      <c r="AD43" s="55" t="s">
        <v>318</v>
      </c>
      <c r="AE43" s="55" t="s">
        <v>318</v>
      </c>
      <c r="AF43" s="55" t="s">
        <v>318</v>
      </c>
      <c r="AG43" s="56" t="s">
        <v>318</v>
      </c>
      <c r="AH43" s="57" t="s">
        <v>318</v>
      </c>
      <c r="AI43" s="58" t="s">
        <v>318</v>
      </c>
      <c r="AJ43" s="58" t="s">
        <v>318</v>
      </c>
      <c r="AK43" s="58" t="s">
        <v>318</v>
      </c>
      <c r="AL43" s="58" t="s">
        <v>318</v>
      </c>
      <c r="AN43" s="443"/>
      <c r="AO43" s="444"/>
      <c r="AP43" s="444"/>
      <c r="AQ43" s="444"/>
      <c r="AR43" s="444"/>
      <c r="AS43" s="444"/>
      <c r="AT43" s="449"/>
      <c r="AU43" s="449"/>
    </row>
    <row r="44" spans="2:47" ht="15.75" x14ac:dyDescent="0.25">
      <c r="B44" s="398"/>
      <c r="C44" s="398"/>
      <c r="D44" s="399"/>
      <c r="E44" s="403"/>
      <c r="F44" s="404"/>
      <c r="G44" s="404"/>
      <c r="H44" s="404"/>
      <c r="I44" s="404"/>
      <c r="J44" s="75" t="s">
        <v>318</v>
      </c>
      <c r="K44" s="76" t="s">
        <v>318</v>
      </c>
      <c r="L44" s="76" t="s">
        <v>318</v>
      </c>
      <c r="M44" s="76" t="s">
        <v>318</v>
      </c>
      <c r="N44" s="76" t="s">
        <v>318</v>
      </c>
      <c r="O44" s="77" t="s">
        <v>318</v>
      </c>
      <c r="P44" s="172" t="s">
        <v>318</v>
      </c>
      <c r="Q44" s="173" t="s">
        <v>318</v>
      </c>
      <c r="R44" s="173" t="s">
        <v>318</v>
      </c>
      <c r="S44" s="173" t="s">
        <v>318</v>
      </c>
      <c r="T44" s="173" t="s">
        <v>318</v>
      </c>
      <c r="U44" s="174" t="s">
        <v>318</v>
      </c>
      <c r="V44" s="172" t="s">
        <v>318</v>
      </c>
      <c r="W44" s="173" t="s">
        <v>318</v>
      </c>
      <c r="X44" s="67" t="s">
        <v>318</v>
      </c>
      <c r="Y44" s="67" t="s">
        <v>318</v>
      </c>
      <c r="Z44" s="67" t="s">
        <v>318</v>
      </c>
      <c r="AA44" s="68" t="s">
        <v>318</v>
      </c>
      <c r="AB44" s="54" t="s">
        <v>318</v>
      </c>
      <c r="AC44" s="55" t="s">
        <v>318</v>
      </c>
      <c r="AD44" s="55" t="s">
        <v>318</v>
      </c>
      <c r="AE44" s="55" t="s">
        <v>318</v>
      </c>
      <c r="AF44" s="55" t="s">
        <v>318</v>
      </c>
      <c r="AG44" s="56" t="s">
        <v>318</v>
      </c>
      <c r="AH44" s="57" t="s">
        <v>318</v>
      </c>
      <c r="AI44" s="58" t="s">
        <v>318</v>
      </c>
      <c r="AJ44" s="58" t="s">
        <v>318</v>
      </c>
      <c r="AK44" s="58" t="s">
        <v>318</v>
      </c>
      <c r="AL44" s="58" t="s">
        <v>318</v>
      </c>
      <c r="AN44" s="443"/>
      <c r="AO44" s="444"/>
      <c r="AP44" s="444"/>
      <c r="AQ44" s="444"/>
      <c r="AR44" s="444"/>
      <c r="AS44" s="444"/>
      <c r="AT44" s="449"/>
      <c r="AU44" s="449"/>
    </row>
    <row r="45" spans="2:47" ht="3" customHeight="1" thickBot="1" x14ac:dyDescent="0.3">
      <c r="B45" s="398"/>
      <c r="C45" s="398"/>
      <c r="D45" s="399"/>
      <c r="E45" s="403"/>
      <c r="F45" s="404"/>
      <c r="G45" s="404"/>
      <c r="H45" s="404"/>
      <c r="I45" s="404"/>
      <c r="J45" s="75" t="s">
        <v>318</v>
      </c>
      <c r="K45" s="76" t="s">
        <v>318</v>
      </c>
      <c r="L45" s="76" t="s">
        <v>318</v>
      </c>
      <c r="M45" s="76" t="s">
        <v>318</v>
      </c>
      <c r="N45" s="76" t="s">
        <v>318</v>
      </c>
      <c r="O45" s="77" t="s">
        <v>318</v>
      </c>
      <c r="P45" s="172" t="s">
        <v>318</v>
      </c>
      <c r="Q45" s="173" t="s">
        <v>318</v>
      </c>
      <c r="R45" s="173" t="s">
        <v>318</v>
      </c>
      <c r="S45" s="173" t="s">
        <v>318</v>
      </c>
      <c r="T45" s="173" t="s">
        <v>318</v>
      </c>
      <c r="U45" s="174" t="s">
        <v>318</v>
      </c>
      <c r="V45" s="172" t="s">
        <v>318</v>
      </c>
      <c r="W45" s="173" t="s">
        <v>318</v>
      </c>
      <c r="X45" s="67" t="s">
        <v>318</v>
      </c>
      <c r="Y45" s="67" t="s">
        <v>318</v>
      </c>
      <c r="Z45" s="67" t="s">
        <v>318</v>
      </c>
      <c r="AA45" s="68" t="s">
        <v>318</v>
      </c>
      <c r="AB45" s="54" t="s">
        <v>318</v>
      </c>
      <c r="AC45" s="55" t="s">
        <v>318</v>
      </c>
      <c r="AD45" s="55" t="s">
        <v>318</v>
      </c>
      <c r="AE45" s="55" t="s">
        <v>318</v>
      </c>
      <c r="AF45" s="55" t="s">
        <v>318</v>
      </c>
      <c r="AG45" s="56" t="s">
        <v>318</v>
      </c>
      <c r="AH45" s="57" t="s">
        <v>318</v>
      </c>
      <c r="AI45" s="58" t="s">
        <v>318</v>
      </c>
      <c r="AJ45" s="58" t="s">
        <v>318</v>
      </c>
      <c r="AK45" s="58" t="s">
        <v>318</v>
      </c>
      <c r="AL45" s="58" t="s">
        <v>318</v>
      </c>
      <c r="AN45" s="443"/>
      <c r="AO45" s="444"/>
      <c r="AP45" s="444"/>
      <c r="AQ45" s="444"/>
      <c r="AR45" s="444"/>
      <c r="AS45" s="445"/>
      <c r="AT45" s="35"/>
      <c r="AU45" s="35"/>
    </row>
    <row r="46" spans="2:47" ht="16.5" hidden="1" thickBot="1" x14ac:dyDescent="0.3">
      <c r="B46" s="398"/>
      <c r="C46" s="398"/>
      <c r="D46" s="399"/>
      <c r="E46" s="403"/>
      <c r="F46" s="404"/>
      <c r="G46" s="404"/>
      <c r="H46" s="404"/>
      <c r="I46" s="404"/>
      <c r="J46" s="75" t="s">
        <v>318</v>
      </c>
      <c r="K46" s="76" t="s">
        <v>318</v>
      </c>
      <c r="L46" s="76" t="s">
        <v>318</v>
      </c>
      <c r="M46" s="76" t="s">
        <v>318</v>
      </c>
      <c r="N46" s="76" t="s">
        <v>318</v>
      </c>
      <c r="O46" s="77" t="s">
        <v>318</v>
      </c>
      <c r="P46" s="66" t="s">
        <v>318</v>
      </c>
      <c r="Q46" s="67" t="s">
        <v>318</v>
      </c>
      <c r="R46" s="67" t="s">
        <v>318</v>
      </c>
      <c r="S46" s="67" t="s">
        <v>318</v>
      </c>
      <c r="T46" s="67" t="s">
        <v>318</v>
      </c>
      <c r="U46" s="68" t="s">
        <v>318</v>
      </c>
      <c r="V46" s="66" t="s">
        <v>318</v>
      </c>
      <c r="W46" s="67" t="s">
        <v>318</v>
      </c>
      <c r="X46" s="67" t="s">
        <v>318</v>
      </c>
      <c r="Y46" s="67" t="s">
        <v>318</v>
      </c>
      <c r="Z46" s="67" t="s">
        <v>318</v>
      </c>
      <c r="AA46" s="68" t="s">
        <v>318</v>
      </c>
      <c r="AB46" s="54" t="s">
        <v>318</v>
      </c>
      <c r="AC46" s="55" t="s">
        <v>318</v>
      </c>
      <c r="AD46" s="55" t="s">
        <v>318</v>
      </c>
      <c r="AE46" s="55" t="s">
        <v>318</v>
      </c>
      <c r="AF46" s="55" t="s">
        <v>318</v>
      </c>
      <c r="AG46" s="56" t="s">
        <v>318</v>
      </c>
      <c r="AH46" s="57" t="s">
        <v>318</v>
      </c>
      <c r="AI46" s="58" t="s">
        <v>318</v>
      </c>
      <c r="AJ46" s="58" t="s">
        <v>318</v>
      </c>
      <c r="AK46" s="58" t="s">
        <v>318</v>
      </c>
      <c r="AL46" s="58" t="s">
        <v>318</v>
      </c>
      <c r="AN46" s="443"/>
      <c r="AO46" s="444"/>
      <c r="AP46" s="444"/>
      <c r="AQ46" s="444"/>
      <c r="AR46" s="444"/>
      <c r="AS46" s="445"/>
    </row>
    <row r="47" spans="2:47" ht="16.5" hidden="1" thickBot="1" x14ac:dyDescent="0.3">
      <c r="B47" s="398"/>
      <c r="C47" s="398"/>
      <c r="D47" s="399"/>
      <c r="E47" s="406"/>
      <c r="F47" s="407"/>
      <c r="G47" s="407"/>
      <c r="H47" s="407"/>
      <c r="I47" s="407"/>
      <c r="J47" s="78" t="s">
        <v>318</v>
      </c>
      <c r="K47" s="79" t="s">
        <v>318</v>
      </c>
      <c r="L47" s="79" t="s">
        <v>318</v>
      </c>
      <c r="M47" s="79" t="s">
        <v>318</v>
      </c>
      <c r="N47" s="79" t="s">
        <v>318</v>
      </c>
      <c r="O47" s="80" t="s">
        <v>318</v>
      </c>
      <c r="P47" s="66" t="s">
        <v>318</v>
      </c>
      <c r="Q47" s="67" t="s">
        <v>318</v>
      </c>
      <c r="R47" s="67" t="s">
        <v>318</v>
      </c>
      <c r="S47" s="67" t="s">
        <v>318</v>
      </c>
      <c r="T47" s="67" t="s">
        <v>318</v>
      </c>
      <c r="U47" s="68" t="s">
        <v>318</v>
      </c>
      <c r="V47" s="69" t="s">
        <v>318</v>
      </c>
      <c r="W47" s="70" t="s">
        <v>318</v>
      </c>
      <c r="X47" s="70" t="s">
        <v>318</v>
      </c>
      <c r="Y47" s="70" t="s">
        <v>318</v>
      </c>
      <c r="Z47" s="70" t="s">
        <v>318</v>
      </c>
      <c r="AA47" s="71" t="s">
        <v>318</v>
      </c>
      <c r="AB47" s="59" t="s">
        <v>318</v>
      </c>
      <c r="AC47" s="60" t="s">
        <v>318</v>
      </c>
      <c r="AD47" s="60" t="s">
        <v>318</v>
      </c>
      <c r="AE47" s="60" t="s">
        <v>318</v>
      </c>
      <c r="AF47" s="60" t="s">
        <v>318</v>
      </c>
      <c r="AG47" s="61" t="s">
        <v>318</v>
      </c>
      <c r="AH47" s="62" t="s">
        <v>318</v>
      </c>
      <c r="AI47" s="63" t="s">
        <v>318</v>
      </c>
      <c r="AJ47" s="63" t="s">
        <v>318</v>
      </c>
      <c r="AK47" s="63" t="s">
        <v>318</v>
      </c>
      <c r="AL47" s="63" t="s">
        <v>318</v>
      </c>
      <c r="AN47" s="446"/>
      <c r="AO47" s="447"/>
      <c r="AP47" s="447"/>
      <c r="AQ47" s="447"/>
      <c r="AR47" s="447"/>
      <c r="AS47" s="448"/>
    </row>
    <row r="48" spans="2:47" ht="23.25" x14ac:dyDescent="0.35">
      <c r="B48" s="398"/>
      <c r="C48" s="398"/>
      <c r="D48" s="399"/>
      <c r="E48" s="400" t="s">
        <v>161</v>
      </c>
      <c r="F48" s="401"/>
      <c r="G48" s="401"/>
      <c r="H48" s="401"/>
      <c r="I48" s="402"/>
      <c r="J48" s="72" t="s">
        <v>318</v>
      </c>
      <c r="K48" s="73" t="s">
        <v>318</v>
      </c>
      <c r="L48" s="73" t="s">
        <v>318</v>
      </c>
      <c r="M48" s="73" t="s">
        <v>318</v>
      </c>
      <c r="N48" s="73" t="s">
        <v>318</v>
      </c>
      <c r="O48" s="74" t="s">
        <v>318</v>
      </c>
      <c r="P48" s="72" t="s">
        <v>318</v>
      </c>
      <c r="Q48" s="73" t="s">
        <v>318</v>
      </c>
      <c r="R48" s="73" t="s">
        <v>318</v>
      </c>
      <c r="S48" s="73" t="s">
        <v>318</v>
      </c>
      <c r="T48" s="73" t="s">
        <v>318</v>
      </c>
      <c r="U48" s="74" t="s">
        <v>318</v>
      </c>
      <c r="V48" s="169" t="s">
        <v>318</v>
      </c>
      <c r="W48" s="178" t="s">
        <v>318</v>
      </c>
      <c r="X48" s="64" t="s">
        <v>318</v>
      </c>
      <c r="Y48" s="64" t="s">
        <v>318</v>
      </c>
      <c r="Z48" s="64" t="s">
        <v>318</v>
      </c>
      <c r="AA48" s="65" t="s">
        <v>318</v>
      </c>
      <c r="AB48" s="49" t="s">
        <v>318</v>
      </c>
      <c r="AC48" s="50" t="s">
        <v>318</v>
      </c>
      <c r="AD48" s="50" t="s">
        <v>318</v>
      </c>
      <c r="AE48" s="50" t="s">
        <v>318</v>
      </c>
      <c r="AF48" s="50" t="s">
        <v>318</v>
      </c>
      <c r="AG48" s="51" t="s">
        <v>318</v>
      </c>
      <c r="AH48" s="52" t="s">
        <v>318</v>
      </c>
      <c r="AI48" s="53" t="s">
        <v>318</v>
      </c>
      <c r="AJ48" s="53" t="s">
        <v>318</v>
      </c>
      <c r="AK48" s="53" t="s">
        <v>318</v>
      </c>
      <c r="AL48" s="53" t="s">
        <v>318</v>
      </c>
    </row>
    <row r="49" spans="2:38" ht="15.75" x14ac:dyDescent="0.25">
      <c r="B49" s="398"/>
      <c r="C49" s="398"/>
      <c r="D49" s="399"/>
      <c r="E49" s="419"/>
      <c r="F49" s="404"/>
      <c r="G49" s="404"/>
      <c r="H49" s="404"/>
      <c r="I49" s="405"/>
      <c r="J49" s="75" t="s">
        <v>318</v>
      </c>
      <c r="K49" s="76" t="s">
        <v>318</v>
      </c>
      <c r="L49" s="76" t="s">
        <v>318</v>
      </c>
      <c r="M49" s="76" t="s">
        <v>318</v>
      </c>
      <c r="N49" s="76" t="s">
        <v>318</v>
      </c>
      <c r="O49" s="77" t="s">
        <v>318</v>
      </c>
      <c r="P49" s="75" t="s">
        <v>318</v>
      </c>
      <c r="Q49" s="76" t="s">
        <v>318</v>
      </c>
      <c r="R49" s="76" t="s">
        <v>318</v>
      </c>
      <c r="S49" s="76" t="s">
        <v>318</v>
      </c>
      <c r="T49" s="76" t="s">
        <v>318</v>
      </c>
      <c r="U49" s="77" t="s">
        <v>318</v>
      </c>
      <c r="V49" s="172" t="s">
        <v>318</v>
      </c>
      <c r="W49" s="173" t="s">
        <v>318</v>
      </c>
      <c r="X49" s="67" t="s">
        <v>318</v>
      </c>
      <c r="Y49" s="67" t="s">
        <v>318</v>
      </c>
      <c r="Z49" s="67" t="s">
        <v>318</v>
      </c>
      <c r="AA49" s="68" t="s">
        <v>318</v>
      </c>
      <c r="AB49" s="54" t="s">
        <v>318</v>
      </c>
      <c r="AC49" s="55" t="s">
        <v>318</v>
      </c>
      <c r="AD49" s="55" t="s">
        <v>318</v>
      </c>
      <c r="AE49" s="55" t="s">
        <v>318</v>
      </c>
      <c r="AF49" s="55" t="s">
        <v>318</v>
      </c>
      <c r="AG49" s="56" t="s">
        <v>318</v>
      </c>
      <c r="AH49" s="57" t="s">
        <v>318</v>
      </c>
      <c r="AI49" s="58" t="s">
        <v>318</v>
      </c>
      <c r="AJ49" s="58" t="s">
        <v>318</v>
      </c>
      <c r="AK49" s="58" t="s">
        <v>318</v>
      </c>
      <c r="AL49" s="58" t="s">
        <v>318</v>
      </c>
    </row>
    <row r="50" spans="2:38" ht="15.75" x14ac:dyDescent="0.25">
      <c r="B50" s="398"/>
      <c r="C50" s="398"/>
      <c r="D50" s="399"/>
      <c r="E50" s="419"/>
      <c r="F50" s="404"/>
      <c r="G50" s="404"/>
      <c r="H50" s="404"/>
      <c r="I50" s="405"/>
      <c r="J50" s="75" t="s">
        <v>318</v>
      </c>
      <c r="K50" s="76" t="s">
        <v>318</v>
      </c>
      <c r="L50" s="76" t="s">
        <v>318</v>
      </c>
      <c r="M50" s="76" t="s">
        <v>318</v>
      </c>
      <c r="N50" s="76" t="s">
        <v>318</v>
      </c>
      <c r="O50" s="77" t="s">
        <v>318</v>
      </c>
      <c r="P50" s="75" t="s">
        <v>318</v>
      </c>
      <c r="Q50" s="76" t="s">
        <v>318</v>
      </c>
      <c r="R50" s="76" t="s">
        <v>318</v>
      </c>
      <c r="S50" s="76" t="s">
        <v>318</v>
      </c>
      <c r="T50" s="76" t="s">
        <v>318</v>
      </c>
      <c r="U50" s="77" t="s">
        <v>318</v>
      </c>
      <c r="V50" s="172" t="s">
        <v>318</v>
      </c>
      <c r="W50" s="173" t="s">
        <v>318</v>
      </c>
      <c r="X50" s="67" t="s">
        <v>318</v>
      </c>
      <c r="Y50" s="67" t="s">
        <v>318</v>
      </c>
      <c r="Z50" s="67" t="s">
        <v>318</v>
      </c>
      <c r="AA50" s="68" t="s">
        <v>318</v>
      </c>
      <c r="AB50" s="54" t="s">
        <v>318</v>
      </c>
      <c r="AC50" s="55" t="s">
        <v>318</v>
      </c>
      <c r="AD50" s="55" t="s">
        <v>318</v>
      </c>
      <c r="AE50" s="55" t="s">
        <v>318</v>
      </c>
      <c r="AF50" s="55" t="s">
        <v>318</v>
      </c>
      <c r="AG50" s="56" t="s">
        <v>318</v>
      </c>
      <c r="AH50" s="57" t="s">
        <v>318</v>
      </c>
      <c r="AI50" s="58" t="s">
        <v>318</v>
      </c>
      <c r="AJ50" s="58" t="s">
        <v>318</v>
      </c>
      <c r="AK50" s="58" t="s">
        <v>318</v>
      </c>
      <c r="AL50" s="58" t="s">
        <v>318</v>
      </c>
    </row>
    <row r="51" spans="2:38" ht="15.75" x14ac:dyDescent="0.25">
      <c r="B51" s="398"/>
      <c r="C51" s="398"/>
      <c r="D51" s="399"/>
      <c r="E51" s="403"/>
      <c r="F51" s="404"/>
      <c r="G51" s="404"/>
      <c r="H51" s="404"/>
      <c r="I51" s="405"/>
      <c r="J51" s="75" t="s">
        <v>318</v>
      </c>
      <c r="K51" s="76" t="s">
        <v>318</v>
      </c>
      <c r="L51" s="76" t="s">
        <v>318</v>
      </c>
      <c r="M51" s="76" t="s">
        <v>318</v>
      </c>
      <c r="N51" s="76" t="s">
        <v>318</v>
      </c>
      <c r="O51" s="77" t="s">
        <v>318</v>
      </c>
      <c r="P51" s="75" t="s">
        <v>318</v>
      </c>
      <c r="Q51" s="76" t="s">
        <v>318</v>
      </c>
      <c r="R51" s="76" t="s">
        <v>318</v>
      </c>
      <c r="S51" s="76" t="s">
        <v>318</v>
      </c>
      <c r="T51" s="76" t="s">
        <v>318</v>
      </c>
      <c r="U51" s="77" t="s">
        <v>318</v>
      </c>
      <c r="V51" s="172" t="s">
        <v>318</v>
      </c>
      <c r="W51" s="173" t="s">
        <v>318</v>
      </c>
      <c r="X51" s="67" t="s">
        <v>318</v>
      </c>
      <c r="Y51" s="67" t="s">
        <v>318</v>
      </c>
      <c r="Z51" s="67" t="s">
        <v>318</v>
      </c>
      <c r="AA51" s="68" t="s">
        <v>318</v>
      </c>
      <c r="AB51" s="54" t="s">
        <v>318</v>
      </c>
      <c r="AC51" s="55" t="s">
        <v>318</v>
      </c>
      <c r="AD51" s="55" t="s">
        <v>318</v>
      </c>
      <c r="AE51" s="55" t="s">
        <v>318</v>
      </c>
      <c r="AF51" s="55" t="s">
        <v>318</v>
      </c>
      <c r="AG51" s="56" t="s">
        <v>318</v>
      </c>
      <c r="AH51" s="57" t="s">
        <v>318</v>
      </c>
      <c r="AI51" s="58" t="s">
        <v>318</v>
      </c>
      <c r="AJ51" s="58" t="s">
        <v>318</v>
      </c>
      <c r="AK51" s="58" t="s">
        <v>318</v>
      </c>
      <c r="AL51" s="58" t="s">
        <v>318</v>
      </c>
    </row>
    <row r="52" spans="2:38" ht="15.75" x14ac:dyDescent="0.25">
      <c r="B52" s="398"/>
      <c r="C52" s="398"/>
      <c r="D52" s="399"/>
      <c r="E52" s="403"/>
      <c r="F52" s="404"/>
      <c r="G52" s="404"/>
      <c r="H52" s="404"/>
      <c r="I52" s="405"/>
      <c r="J52" s="75" t="s">
        <v>318</v>
      </c>
      <c r="K52" s="76" t="s">
        <v>318</v>
      </c>
      <c r="L52" s="76" t="s">
        <v>318</v>
      </c>
      <c r="M52" s="76" t="s">
        <v>318</v>
      </c>
      <c r="N52" s="76" t="s">
        <v>318</v>
      </c>
      <c r="O52" s="77" t="s">
        <v>318</v>
      </c>
      <c r="P52" s="75" t="s">
        <v>318</v>
      </c>
      <c r="Q52" s="76" t="s">
        <v>318</v>
      </c>
      <c r="R52" s="76" t="s">
        <v>318</v>
      </c>
      <c r="S52" s="76" t="s">
        <v>318</v>
      </c>
      <c r="T52" s="76" t="s">
        <v>318</v>
      </c>
      <c r="U52" s="77" t="s">
        <v>318</v>
      </c>
      <c r="V52" s="172" t="s">
        <v>318</v>
      </c>
      <c r="W52" s="173" t="s">
        <v>318</v>
      </c>
      <c r="X52" s="67" t="s">
        <v>318</v>
      </c>
      <c r="Y52" s="67" t="s">
        <v>318</v>
      </c>
      <c r="Z52" s="67" t="s">
        <v>318</v>
      </c>
      <c r="AA52" s="68" t="s">
        <v>318</v>
      </c>
      <c r="AB52" s="54" t="s">
        <v>318</v>
      </c>
      <c r="AC52" s="55" t="s">
        <v>318</v>
      </c>
      <c r="AD52" s="55" t="s">
        <v>318</v>
      </c>
      <c r="AE52" s="55" t="s">
        <v>318</v>
      </c>
      <c r="AF52" s="55" t="s">
        <v>318</v>
      </c>
      <c r="AG52" s="56" t="s">
        <v>318</v>
      </c>
      <c r="AH52" s="57" t="s">
        <v>318</v>
      </c>
      <c r="AI52" s="58" t="s">
        <v>318</v>
      </c>
      <c r="AJ52" s="58" t="s">
        <v>318</v>
      </c>
      <c r="AK52" s="58" t="s">
        <v>318</v>
      </c>
      <c r="AL52" s="58" t="s">
        <v>318</v>
      </c>
    </row>
    <row r="53" spans="2:38" ht="5.25" customHeight="1" x14ac:dyDescent="0.25">
      <c r="B53" s="398"/>
      <c r="C53" s="398"/>
      <c r="D53" s="399"/>
      <c r="E53" s="403"/>
      <c r="F53" s="404"/>
      <c r="G53" s="404"/>
      <c r="H53" s="404"/>
      <c r="I53" s="405"/>
      <c r="J53" s="75" t="s">
        <v>318</v>
      </c>
      <c r="K53" s="76" t="s">
        <v>318</v>
      </c>
      <c r="L53" s="76" t="s">
        <v>318</v>
      </c>
      <c r="M53" s="76" t="s">
        <v>318</v>
      </c>
      <c r="N53" s="76" t="s">
        <v>318</v>
      </c>
      <c r="O53" s="77" t="s">
        <v>318</v>
      </c>
      <c r="P53" s="75" t="s">
        <v>318</v>
      </c>
      <c r="Q53" s="76" t="s">
        <v>318</v>
      </c>
      <c r="R53" s="76" t="s">
        <v>318</v>
      </c>
      <c r="S53" s="76" t="s">
        <v>318</v>
      </c>
      <c r="T53" s="76" t="s">
        <v>318</v>
      </c>
      <c r="U53" s="77" t="s">
        <v>318</v>
      </c>
      <c r="V53" s="172" t="s">
        <v>318</v>
      </c>
      <c r="W53" s="173" t="s">
        <v>318</v>
      </c>
      <c r="X53" s="67" t="s">
        <v>318</v>
      </c>
      <c r="Y53" s="67" t="s">
        <v>318</v>
      </c>
      <c r="Z53" s="67" t="s">
        <v>318</v>
      </c>
      <c r="AA53" s="68" t="s">
        <v>318</v>
      </c>
      <c r="AB53" s="54" t="s">
        <v>318</v>
      </c>
      <c r="AC53" s="55" t="s">
        <v>318</v>
      </c>
      <c r="AD53" s="55" t="s">
        <v>318</v>
      </c>
      <c r="AE53" s="55" t="s">
        <v>318</v>
      </c>
      <c r="AF53" s="55" t="s">
        <v>318</v>
      </c>
      <c r="AG53" s="56" t="s">
        <v>318</v>
      </c>
      <c r="AH53" s="57" t="s">
        <v>318</v>
      </c>
      <c r="AI53" s="58" t="s">
        <v>318</v>
      </c>
      <c r="AJ53" s="58" t="s">
        <v>318</v>
      </c>
      <c r="AK53" s="58" t="s">
        <v>318</v>
      </c>
      <c r="AL53" s="58" t="s">
        <v>318</v>
      </c>
    </row>
    <row r="54" spans="2:38" ht="3" hidden="1" customHeight="1" x14ac:dyDescent="0.25">
      <c r="B54" s="398"/>
      <c r="C54" s="398"/>
      <c r="D54" s="399"/>
      <c r="E54" s="403"/>
      <c r="F54" s="404"/>
      <c r="G54" s="404"/>
      <c r="H54" s="404"/>
      <c r="I54" s="405"/>
      <c r="J54" s="75" t="s">
        <v>318</v>
      </c>
      <c r="K54" s="76" t="s">
        <v>318</v>
      </c>
      <c r="L54" s="76" t="s">
        <v>318</v>
      </c>
      <c r="M54" s="76" t="s">
        <v>318</v>
      </c>
      <c r="N54" s="76" t="s">
        <v>318</v>
      </c>
      <c r="O54" s="77" t="s">
        <v>318</v>
      </c>
      <c r="P54" s="75" t="s">
        <v>318</v>
      </c>
      <c r="Q54" s="76" t="s">
        <v>318</v>
      </c>
      <c r="R54" s="76" t="s">
        <v>318</v>
      </c>
      <c r="S54" s="76" t="s">
        <v>318</v>
      </c>
      <c r="T54" s="76" t="s">
        <v>318</v>
      </c>
      <c r="U54" s="77" t="s">
        <v>318</v>
      </c>
      <c r="V54" s="172" t="s">
        <v>318</v>
      </c>
      <c r="W54" s="173" t="s">
        <v>318</v>
      </c>
      <c r="X54" s="67" t="s">
        <v>318</v>
      </c>
      <c r="Y54" s="67" t="s">
        <v>318</v>
      </c>
      <c r="Z54" s="67" t="s">
        <v>318</v>
      </c>
      <c r="AA54" s="68" t="s">
        <v>318</v>
      </c>
      <c r="AB54" s="54" t="s">
        <v>318</v>
      </c>
      <c r="AC54" s="55" t="s">
        <v>318</v>
      </c>
      <c r="AD54" s="55" t="s">
        <v>318</v>
      </c>
      <c r="AE54" s="55" t="s">
        <v>318</v>
      </c>
      <c r="AF54" s="55" t="s">
        <v>318</v>
      </c>
      <c r="AG54" s="56" t="s">
        <v>318</v>
      </c>
      <c r="AH54" s="57" t="s">
        <v>318</v>
      </c>
      <c r="AI54" s="58" t="s">
        <v>318</v>
      </c>
      <c r="AJ54" s="58" t="s">
        <v>318</v>
      </c>
      <c r="AK54" s="58" t="s">
        <v>318</v>
      </c>
      <c r="AL54" s="58" t="s">
        <v>318</v>
      </c>
    </row>
    <row r="55" spans="2:38" ht="15.75" hidden="1" x14ac:dyDescent="0.25">
      <c r="B55" s="398"/>
      <c r="C55" s="398"/>
      <c r="D55" s="399"/>
      <c r="E55" s="403"/>
      <c r="F55" s="404"/>
      <c r="G55" s="404"/>
      <c r="H55" s="404"/>
      <c r="I55" s="405"/>
      <c r="J55" s="75" t="s">
        <v>318</v>
      </c>
      <c r="K55" s="76" t="s">
        <v>318</v>
      </c>
      <c r="L55" s="76" t="s">
        <v>318</v>
      </c>
      <c r="M55" s="76" t="s">
        <v>318</v>
      </c>
      <c r="N55" s="76" t="s">
        <v>318</v>
      </c>
      <c r="O55" s="77" t="s">
        <v>318</v>
      </c>
      <c r="P55" s="75" t="s">
        <v>318</v>
      </c>
      <c r="Q55" s="76" t="s">
        <v>318</v>
      </c>
      <c r="R55" s="76" t="s">
        <v>318</v>
      </c>
      <c r="S55" s="76" t="s">
        <v>318</v>
      </c>
      <c r="T55" s="76" t="s">
        <v>318</v>
      </c>
      <c r="U55" s="77" t="s">
        <v>318</v>
      </c>
      <c r="V55" s="172" t="s">
        <v>318</v>
      </c>
      <c r="W55" s="173" t="s">
        <v>318</v>
      </c>
      <c r="X55" s="67" t="s">
        <v>318</v>
      </c>
      <c r="Y55" s="67" t="s">
        <v>318</v>
      </c>
      <c r="Z55" s="67" t="s">
        <v>318</v>
      </c>
      <c r="AA55" s="68" t="s">
        <v>318</v>
      </c>
      <c r="AB55" s="54" t="s">
        <v>318</v>
      </c>
      <c r="AC55" s="55" t="s">
        <v>318</v>
      </c>
      <c r="AD55" s="55" t="s">
        <v>318</v>
      </c>
      <c r="AE55" s="55" t="s">
        <v>318</v>
      </c>
      <c r="AF55" s="55" t="s">
        <v>318</v>
      </c>
      <c r="AG55" s="56" t="s">
        <v>318</v>
      </c>
      <c r="AH55" s="57" t="s">
        <v>318</v>
      </c>
      <c r="AI55" s="58" t="s">
        <v>318</v>
      </c>
      <c r="AJ55" s="58" t="s">
        <v>318</v>
      </c>
      <c r="AK55" s="58" t="s">
        <v>318</v>
      </c>
      <c r="AL55" s="58" t="s">
        <v>318</v>
      </c>
    </row>
    <row r="56" spans="2:38" ht="15.75" hidden="1" x14ac:dyDescent="0.25">
      <c r="B56" s="398"/>
      <c r="C56" s="398"/>
      <c r="D56" s="399"/>
      <c r="E56" s="403"/>
      <c r="F56" s="404"/>
      <c r="G56" s="404"/>
      <c r="H56" s="404"/>
      <c r="I56" s="405"/>
      <c r="J56" s="75" t="s">
        <v>318</v>
      </c>
      <c r="K56" s="76" t="s">
        <v>318</v>
      </c>
      <c r="L56" s="76" t="s">
        <v>318</v>
      </c>
      <c r="M56" s="76" t="s">
        <v>318</v>
      </c>
      <c r="N56" s="76" t="s">
        <v>318</v>
      </c>
      <c r="O56" s="77" t="s">
        <v>318</v>
      </c>
      <c r="P56" s="75" t="s">
        <v>318</v>
      </c>
      <c r="Q56" s="76" t="s">
        <v>318</v>
      </c>
      <c r="R56" s="76" t="s">
        <v>318</v>
      </c>
      <c r="S56" s="76" t="s">
        <v>318</v>
      </c>
      <c r="T56" s="76" t="s">
        <v>318</v>
      </c>
      <c r="U56" s="77" t="s">
        <v>318</v>
      </c>
      <c r="V56" s="172" t="s">
        <v>318</v>
      </c>
      <c r="W56" s="173" t="s">
        <v>318</v>
      </c>
      <c r="X56" s="67" t="s">
        <v>318</v>
      </c>
      <c r="Y56" s="67" t="s">
        <v>318</v>
      </c>
      <c r="Z56" s="67" t="s">
        <v>318</v>
      </c>
      <c r="AA56" s="68" t="s">
        <v>318</v>
      </c>
      <c r="AB56" s="54" t="s">
        <v>318</v>
      </c>
      <c r="AC56" s="55" t="s">
        <v>318</v>
      </c>
      <c r="AD56" s="55" t="s">
        <v>318</v>
      </c>
      <c r="AE56" s="55" t="s">
        <v>318</v>
      </c>
      <c r="AF56" s="55" t="s">
        <v>318</v>
      </c>
      <c r="AG56" s="56" t="s">
        <v>318</v>
      </c>
      <c r="AH56" s="57" t="s">
        <v>318</v>
      </c>
      <c r="AI56" s="58" t="s">
        <v>318</v>
      </c>
      <c r="AJ56" s="58" t="s">
        <v>318</v>
      </c>
      <c r="AK56" s="58" t="s">
        <v>318</v>
      </c>
      <c r="AL56" s="58" t="s">
        <v>318</v>
      </c>
    </row>
    <row r="57" spans="2:38" ht="16.5" thickBot="1" x14ac:dyDescent="0.3">
      <c r="B57" s="398"/>
      <c r="C57" s="398"/>
      <c r="D57" s="399"/>
      <c r="E57" s="406"/>
      <c r="F57" s="407"/>
      <c r="G57" s="407"/>
      <c r="H57" s="407"/>
      <c r="I57" s="408"/>
      <c r="J57" s="78" t="s">
        <v>318</v>
      </c>
      <c r="K57" s="79" t="s">
        <v>318</v>
      </c>
      <c r="L57" s="79" t="s">
        <v>318</v>
      </c>
      <c r="M57" s="79" t="s">
        <v>318</v>
      </c>
      <c r="N57" s="79" t="s">
        <v>318</v>
      </c>
      <c r="O57" s="80" t="s">
        <v>318</v>
      </c>
      <c r="P57" s="78" t="s">
        <v>318</v>
      </c>
      <c r="Q57" s="79" t="s">
        <v>318</v>
      </c>
      <c r="R57" s="79" t="s">
        <v>318</v>
      </c>
      <c r="S57" s="79" t="s">
        <v>318</v>
      </c>
      <c r="T57" s="79" t="s">
        <v>318</v>
      </c>
      <c r="U57" s="80" t="s">
        <v>318</v>
      </c>
      <c r="V57" s="175" t="s">
        <v>318</v>
      </c>
      <c r="W57" s="176" t="s">
        <v>318</v>
      </c>
      <c r="X57" s="70" t="s">
        <v>318</v>
      </c>
      <c r="Y57" s="70" t="s">
        <v>318</v>
      </c>
      <c r="Z57" s="70" t="s">
        <v>318</v>
      </c>
      <c r="AA57" s="71" t="s">
        <v>318</v>
      </c>
      <c r="AB57" s="59" t="s">
        <v>318</v>
      </c>
      <c r="AC57" s="60" t="s">
        <v>318</v>
      </c>
      <c r="AD57" s="60" t="s">
        <v>318</v>
      </c>
      <c r="AE57" s="60" t="s">
        <v>318</v>
      </c>
      <c r="AF57" s="60" t="s">
        <v>318</v>
      </c>
      <c r="AG57" s="61" t="s">
        <v>318</v>
      </c>
      <c r="AH57" s="57" t="s">
        <v>318</v>
      </c>
      <c r="AI57" s="58" t="s">
        <v>318</v>
      </c>
      <c r="AJ57" s="58" t="s">
        <v>318</v>
      </c>
      <c r="AK57" s="58" t="s">
        <v>318</v>
      </c>
      <c r="AL57" s="58" t="s">
        <v>318</v>
      </c>
    </row>
    <row r="58" spans="2:38" ht="15" customHeight="1" x14ac:dyDescent="0.25">
      <c r="J58" s="400" t="s">
        <v>162</v>
      </c>
      <c r="K58" s="401"/>
      <c r="L58" s="401"/>
      <c r="M58" s="401"/>
      <c r="N58" s="401"/>
      <c r="O58" s="402"/>
      <c r="P58" s="400" t="s">
        <v>163</v>
      </c>
      <c r="Q58" s="401"/>
      <c r="R58" s="401"/>
      <c r="S58" s="401"/>
      <c r="T58" s="401"/>
      <c r="U58" s="402"/>
      <c r="V58" s="400" t="s">
        <v>164</v>
      </c>
      <c r="W58" s="401"/>
      <c r="X58" s="401"/>
      <c r="Y58" s="401"/>
      <c r="Z58" s="401"/>
      <c r="AA58" s="402"/>
      <c r="AB58" s="400" t="s">
        <v>165</v>
      </c>
      <c r="AC58" s="450"/>
      <c r="AD58" s="401"/>
      <c r="AE58" s="401"/>
      <c r="AF58" s="401"/>
      <c r="AG58" s="401"/>
      <c r="AH58" s="400" t="s">
        <v>166</v>
      </c>
      <c r="AI58" s="401"/>
      <c r="AJ58" s="401"/>
      <c r="AK58" s="401"/>
      <c r="AL58" s="402"/>
    </row>
    <row r="59" spans="2:38" ht="15" customHeight="1" x14ac:dyDescent="0.25">
      <c r="J59" s="403"/>
      <c r="K59" s="404"/>
      <c r="L59" s="404"/>
      <c r="M59" s="404"/>
      <c r="N59" s="404"/>
      <c r="O59" s="405"/>
      <c r="P59" s="403"/>
      <c r="Q59" s="404"/>
      <c r="R59" s="404"/>
      <c r="S59" s="404"/>
      <c r="T59" s="404"/>
      <c r="U59" s="405"/>
      <c r="V59" s="403"/>
      <c r="W59" s="404"/>
      <c r="X59" s="404"/>
      <c r="Y59" s="404"/>
      <c r="Z59" s="404"/>
      <c r="AA59" s="405"/>
      <c r="AB59" s="403"/>
      <c r="AC59" s="404"/>
      <c r="AD59" s="404"/>
      <c r="AE59" s="404"/>
      <c r="AF59" s="404"/>
      <c r="AG59" s="404"/>
      <c r="AH59" s="419"/>
      <c r="AI59" s="432"/>
      <c r="AJ59" s="432"/>
      <c r="AK59" s="432"/>
      <c r="AL59" s="405"/>
    </row>
    <row r="60" spans="2:38" ht="15" customHeight="1" x14ac:dyDescent="0.25">
      <c r="J60" s="403"/>
      <c r="K60" s="404"/>
      <c r="L60" s="404"/>
      <c r="M60" s="404"/>
      <c r="N60" s="404"/>
      <c r="O60" s="405"/>
      <c r="P60" s="403"/>
      <c r="Q60" s="404"/>
      <c r="R60" s="404"/>
      <c r="S60" s="404"/>
      <c r="T60" s="404"/>
      <c r="U60" s="405"/>
      <c r="V60" s="403"/>
      <c r="W60" s="404"/>
      <c r="X60" s="404"/>
      <c r="Y60" s="404"/>
      <c r="Z60" s="404"/>
      <c r="AA60" s="405"/>
      <c r="AB60" s="403"/>
      <c r="AC60" s="404"/>
      <c r="AD60" s="404"/>
      <c r="AE60" s="404"/>
      <c r="AF60" s="404"/>
      <c r="AG60" s="404"/>
      <c r="AH60" s="419"/>
      <c r="AI60" s="432"/>
      <c r="AJ60" s="432"/>
      <c r="AK60" s="432"/>
      <c r="AL60" s="405"/>
    </row>
    <row r="61" spans="2:38" ht="15" customHeight="1" x14ac:dyDescent="0.25">
      <c r="J61" s="403"/>
      <c r="K61" s="404"/>
      <c r="L61" s="404"/>
      <c r="M61" s="404"/>
      <c r="N61" s="404"/>
      <c r="O61" s="405"/>
      <c r="P61" s="403"/>
      <c r="Q61" s="404"/>
      <c r="R61" s="404"/>
      <c r="S61" s="404"/>
      <c r="T61" s="404"/>
      <c r="U61" s="405"/>
      <c r="V61" s="403"/>
      <c r="W61" s="404"/>
      <c r="X61" s="404"/>
      <c r="Y61" s="404"/>
      <c r="Z61" s="404"/>
      <c r="AA61" s="405"/>
      <c r="AB61" s="403"/>
      <c r="AC61" s="404"/>
      <c r="AD61" s="404"/>
      <c r="AE61" s="404"/>
      <c r="AF61" s="404"/>
      <c r="AG61" s="404"/>
      <c r="AH61" s="403"/>
      <c r="AI61" s="432"/>
      <c r="AJ61" s="432"/>
      <c r="AK61" s="432"/>
      <c r="AL61" s="405"/>
    </row>
    <row r="62" spans="2:38" ht="15" customHeight="1" x14ac:dyDescent="0.25">
      <c r="J62" s="403"/>
      <c r="K62" s="404"/>
      <c r="L62" s="404"/>
      <c r="M62" s="404"/>
      <c r="N62" s="404"/>
      <c r="O62" s="405"/>
      <c r="P62" s="403"/>
      <c r="Q62" s="404"/>
      <c r="R62" s="404"/>
      <c r="S62" s="404"/>
      <c r="T62" s="404"/>
      <c r="U62" s="405"/>
      <c r="V62" s="403"/>
      <c r="W62" s="404"/>
      <c r="X62" s="404"/>
      <c r="Y62" s="404"/>
      <c r="Z62" s="404"/>
      <c r="AA62" s="405"/>
      <c r="AB62" s="403"/>
      <c r="AC62" s="404"/>
      <c r="AD62" s="404"/>
      <c r="AE62" s="404"/>
      <c r="AF62" s="404"/>
      <c r="AG62" s="404"/>
      <c r="AH62" s="403"/>
      <c r="AI62" s="432"/>
      <c r="AJ62" s="432"/>
      <c r="AK62" s="432"/>
      <c r="AL62" s="405"/>
    </row>
    <row r="63" spans="2:38" ht="28.5" customHeight="1" thickBot="1" x14ac:dyDescent="0.3">
      <c r="J63" s="406"/>
      <c r="K63" s="407"/>
      <c r="L63" s="407"/>
      <c r="M63" s="407"/>
      <c r="N63" s="407"/>
      <c r="O63" s="408"/>
      <c r="P63" s="406"/>
      <c r="Q63" s="407"/>
      <c r="R63" s="407"/>
      <c r="S63" s="407"/>
      <c r="T63" s="407"/>
      <c r="U63" s="408"/>
      <c r="V63" s="406"/>
      <c r="W63" s="407"/>
      <c r="X63" s="407"/>
      <c r="Y63" s="407"/>
      <c r="Z63" s="407"/>
      <c r="AA63" s="408"/>
      <c r="AB63" s="406"/>
      <c r="AC63" s="407"/>
      <c r="AD63" s="407"/>
      <c r="AE63" s="407"/>
      <c r="AF63" s="407"/>
      <c r="AG63" s="407"/>
      <c r="AH63" s="406"/>
      <c r="AI63" s="407"/>
      <c r="AJ63" s="407"/>
      <c r="AK63" s="407"/>
      <c r="AL63" s="408"/>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A37" workbookViewId="0">
      <selection activeCell="Q15" sqref="Q15"/>
    </sheetView>
  </sheetViews>
  <sheetFormatPr baseColWidth="10" defaultColWidth="10.7109375" defaultRowHeight="15" x14ac:dyDescent="0.25"/>
  <cols>
    <col min="2" max="2" width="25.5703125" customWidth="1"/>
    <col min="6" max="6" width="27.42578125" customWidth="1"/>
    <col min="7" max="7" width="24.7109375" style="121" customWidth="1"/>
    <col min="8" max="8" width="11.42578125" style="121"/>
    <col min="9" max="9" width="18.28515625" style="121" customWidth="1"/>
    <col min="10" max="12" width="11.42578125" style="121"/>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1" t="s">
        <v>23</v>
      </c>
      <c r="H1" s="121" t="s">
        <v>15</v>
      </c>
    </row>
    <row r="4" spans="2:26" x14ac:dyDescent="0.25">
      <c r="B4" t="s">
        <v>199</v>
      </c>
      <c r="C4" t="s">
        <v>160</v>
      </c>
      <c r="F4" t="s">
        <v>51</v>
      </c>
      <c r="G4" s="120" t="s">
        <v>224</v>
      </c>
      <c r="H4" s="120">
        <v>0.2</v>
      </c>
      <c r="I4" s="120"/>
      <c r="K4" s="120"/>
      <c r="Q4" t="s">
        <v>225</v>
      </c>
      <c r="R4" s="120">
        <v>0.5</v>
      </c>
      <c r="S4" s="121" t="s">
        <v>108</v>
      </c>
      <c r="T4" s="120">
        <v>0.3</v>
      </c>
      <c r="U4" s="121" t="s">
        <v>121</v>
      </c>
      <c r="V4" s="120">
        <v>0.4</v>
      </c>
      <c r="W4" s="121" t="s">
        <v>123</v>
      </c>
    </row>
    <row r="5" spans="2:26" x14ac:dyDescent="0.25">
      <c r="B5" t="s">
        <v>200</v>
      </c>
      <c r="C5" t="s">
        <v>160</v>
      </c>
      <c r="F5" t="s">
        <v>52</v>
      </c>
      <c r="G5" s="120" t="s">
        <v>224</v>
      </c>
      <c r="H5" s="120">
        <v>0.2</v>
      </c>
      <c r="I5" s="120"/>
      <c r="K5" s="120"/>
      <c r="Q5" t="s">
        <v>226</v>
      </c>
      <c r="R5" s="120">
        <v>0.45</v>
      </c>
      <c r="S5" s="121" t="s">
        <v>108</v>
      </c>
      <c r="T5" s="120">
        <v>0.36</v>
      </c>
      <c r="U5" s="121" t="s">
        <v>121</v>
      </c>
      <c r="V5" s="120">
        <v>0.4</v>
      </c>
      <c r="W5" s="121" t="s">
        <v>123</v>
      </c>
    </row>
    <row r="6" spans="2:26" x14ac:dyDescent="0.25">
      <c r="B6" t="s">
        <v>201</v>
      </c>
      <c r="C6" t="s">
        <v>123</v>
      </c>
      <c r="F6" t="s">
        <v>53</v>
      </c>
      <c r="G6" s="120" t="s">
        <v>110</v>
      </c>
      <c r="H6" s="120">
        <v>0.6</v>
      </c>
      <c r="I6" s="120" t="s">
        <v>256</v>
      </c>
      <c r="K6" s="120"/>
      <c r="Q6" t="s">
        <v>227</v>
      </c>
      <c r="R6" s="120">
        <v>0.4</v>
      </c>
      <c r="S6" s="121" t="s">
        <v>108</v>
      </c>
      <c r="T6" s="120">
        <v>0.36</v>
      </c>
      <c r="U6" s="121" t="s">
        <v>121</v>
      </c>
      <c r="V6" s="120">
        <v>0.4</v>
      </c>
      <c r="W6" s="121" t="s">
        <v>123</v>
      </c>
    </row>
    <row r="7" spans="2:26" x14ac:dyDescent="0.25">
      <c r="B7" t="s">
        <v>202</v>
      </c>
      <c r="C7" t="s">
        <v>198</v>
      </c>
      <c r="G7" s="120"/>
      <c r="I7" s="120"/>
      <c r="K7" s="120"/>
      <c r="Q7" t="s">
        <v>228</v>
      </c>
      <c r="R7" s="120">
        <v>0.35</v>
      </c>
      <c r="S7" s="121" t="s">
        <v>110</v>
      </c>
      <c r="T7" s="120">
        <v>0.42</v>
      </c>
      <c r="U7" s="121" t="s">
        <v>121</v>
      </c>
      <c r="V7" s="120">
        <v>0.4</v>
      </c>
      <c r="W7" s="121" t="s">
        <v>123</v>
      </c>
    </row>
    <row r="8" spans="2:26" x14ac:dyDescent="0.25">
      <c r="B8" t="s">
        <v>203</v>
      </c>
      <c r="C8" t="s">
        <v>155</v>
      </c>
      <c r="G8" s="120"/>
      <c r="I8" s="120"/>
      <c r="K8" s="120"/>
      <c r="Q8" t="s">
        <v>229</v>
      </c>
      <c r="R8" s="120">
        <v>0.35</v>
      </c>
      <c r="S8" s="121" t="s">
        <v>110</v>
      </c>
      <c r="T8" s="120">
        <v>0.6</v>
      </c>
      <c r="U8" s="121" t="s">
        <v>121</v>
      </c>
      <c r="V8" s="120">
        <v>0.26</v>
      </c>
      <c r="W8" s="121" t="s">
        <v>123</v>
      </c>
    </row>
    <row r="9" spans="2:26" x14ac:dyDescent="0.25">
      <c r="B9" t="s">
        <v>205</v>
      </c>
      <c r="C9" t="s">
        <v>160</v>
      </c>
      <c r="G9" s="120"/>
      <c r="I9" s="120"/>
      <c r="K9" s="120"/>
      <c r="Q9" t="s">
        <v>230</v>
      </c>
      <c r="R9" s="120">
        <v>0.3</v>
      </c>
      <c r="S9" s="121" t="s">
        <v>110</v>
      </c>
      <c r="T9" s="120">
        <v>0.6</v>
      </c>
      <c r="U9" s="121" t="s">
        <v>121</v>
      </c>
      <c r="V9" s="120">
        <v>0.3</v>
      </c>
      <c r="W9" s="121" t="s">
        <v>123</v>
      </c>
    </row>
    <row r="10" spans="2:26" x14ac:dyDescent="0.25">
      <c r="B10" t="s">
        <v>206</v>
      </c>
      <c r="C10" t="s">
        <v>123</v>
      </c>
    </row>
    <row r="11" spans="2:26" x14ac:dyDescent="0.25">
      <c r="B11" t="s">
        <v>207</v>
      </c>
      <c r="C11" t="s">
        <v>123</v>
      </c>
      <c r="F11" t="s">
        <v>199</v>
      </c>
      <c r="G11" s="121" t="s">
        <v>107</v>
      </c>
      <c r="H11" s="120">
        <v>0.1</v>
      </c>
      <c r="I11" s="121" t="s">
        <v>224</v>
      </c>
      <c r="J11" s="120">
        <v>0.2</v>
      </c>
      <c r="K11" s="121" t="s">
        <v>160</v>
      </c>
    </row>
    <row r="12" spans="2:26" x14ac:dyDescent="0.25">
      <c r="B12" t="s">
        <v>208</v>
      </c>
      <c r="C12" t="s">
        <v>198</v>
      </c>
      <c r="F12" t="s">
        <v>200</v>
      </c>
      <c r="G12" s="121" t="s">
        <v>107</v>
      </c>
      <c r="H12" s="120">
        <v>0.1</v>
      </c>
      <c r="I12" s="121" t="s">
        <v>121</v>
      </c>
      <c r="J12" s="120">
        <v>0.4</v>
      </c>
      <c r="K12" s="121" t="s">
        <v>160</v>
      </c>
      <c r="Q12" t="s">
        <v>14</v>
      </c>
      <c r="R12" t="s">
        <v>257</v>
      </c>
      <c r="S12" s="121" t="s">
        <v>18</v>
      </c>
      <c r="T12" t="s">
        <v>31</v>
      </c>
      <c r="U12" s="121" t="s">
        <v>32</v>
      </c>
      <c r="V12" t="s">
        <v>258</v>
      </c>
      <c r="W12" s="121" t="s">
        <v>15</v>
      </c>
      <c r="X12" t="s">
        <v>23</v>
      </c>
      <c r="Y12" s="121" t="s">
        <v>15</v>
      </c>
      <c r="Z12" t="s">
        <v>259</v>
      </c>
    </row>
    <row r="13" spans="2:26" x14ac:dyDescent="0.25">
      <c r="B13" t="s">
        <v>209</v>
      </c>
      <c r="C13" t="s">
        <v>155</v>
      </c>
      <c r="F13" t="s">
        <v>201</v>
      </c>
      <c r="G13" s="121" t="s">
        <v>107</v>
      </c>
      <c r="H13" s="120">
        <v>0.1</v>
      </c>
      <c r="I13" s="121" t="s">
        <v>123</v>
      </c>
      <c r="J13" s="120">
        <v>0.6</v>
      </c>
      <c r="K13" s="121" t="s">
        <v>123</v>
      </c>
      <c r="Q13" t="s">
        <v>107</v>
      </c>
      <c r="R13" t="s">
        <v>224</v>
      </c>
      <c r="S13" t="s">
        <v>160</v>
      </c>
      <c r="T13" t="s">
        <v>51</v>
      </c>
      <c r="U13" t="s">
        <v>55</v>
      </c>
      <c r="V13" t="s">
        <v>107</v>
      </c>
      <c r="W13" s="119">
        <v>0.1</v>
      </c>
      <c r="X13" t="s">
        <v>224</v>
      </c>
      <c r="Y13" s="119">
        <v>0.2</v>
      </c>
      <c r="Z13" t="s">
        <v>160</v>
      </c>
    </row>
    <row r="14" spans="2:26" x14ac:dyDescent="0.25">
      <c r="B14" t="s">
        <v>210</v>
      </c>
      <c r="C14" t="s">
        <v>123</v>
      </c>
      <c r="F14" t="s">
        <v>202</v>
      </c>
      <c r="G14" s="121" t="s">
        <v>107</v>
      </c>
      <c r="H14" s="120">
        <v>0.1</v>
      </c>
      <c r="I14" s="121" t="s">
        <v>126</v>
      </c>
      <c r="J14" s="120">
        <v>0.8</v>
      </c>
      <c r="K14" s="121" t="s">
        <v>157</v>
      </c>
      <c r="Q14" t="s">
        <v>107</v>
      </c>
      <c r="R14" t="s">
        <v>121</v>
      </c>
      <c r="S14" t="s">
        <v>160</v>
      </c>
      <c r="T14" t="s">
        <v>51</v>
      </c>
      <c r="U14" t="s">
        <v>55</v>
      </c>
      <c r="V14" t="s">
        <v>107</v>
      </c>
      <c r="W14" s="119">
        <v>0.1</v>
      </c>
      <c r="X14" t="s">
        <v>121</v>
      </c>
      <c r="Y14" s="119">
        <v>0.4</v>
      </c>
      <c r="Z14" t="s">
        <v>160</v>
      </c>
    </row>
    <row r="15" spans="2:26" x14ac:dyDescent="0.25">
      <c r="B15" t="s">
        <v>204</v>
      </c>
      <c r="C15" t="s">
        <v>123</v>
      </c>
      <c r="F15" t="s">
        <v>203</v>
      </c>
      <c r="G15" s="121" t="s">
        <v>107</v>
      </c>
      <c r="H15" s="120">
        <v>0.1</v>
      </c>
      <c r="I15" s="121" t="s">
        <v>128</v>
      </c>
      <c r="J15" s="120">
        <v>1</v>
      </c>
      <c r="K15" s="121" t="s">
        <v>155</v>
      </c>
      <c r="Q15" t="s">
        <v>107</v>
      </c>
      <c r="R15" t="s">
        <v>123</v>
      </c>
      <c r="S15" t="s">
        <v>123</v>
      </c>
      <c r="T15" t="s">
        <v>51</v>
      </c>
      <c r="U15" t="s">
        <v>55</v>
      </c>
      <c r="V15" t="s">
        <v>107</v>
      </c>
      <c r="W15" s="119">
        <v>0.1</v>
      </c>
      <c r="X15" t="s">
        <v>123</v>
      </c>
      <c r="Y15" s="119">
        <v>0.6</v>
      </c>
      <c r="Z15" t="s">
        <v>123</v>
      </c>
    </row>
    <row r="16" spans="2:26" x14ac:dyDescent="0.25">
      <c r="B16" t="s">
        <v>220</v>
      </c>
      <c r="C16" t="s">
        <v>123</v>
      </c>
      <c r="F16" t="s">
        <v>205</v>
      </c>
      <c r="G16" s="121" t="s">
        <v>107</v>
      </c>
      <c r="H16" s="120">
        <v>0.2</v>
      </c>
      <c r="I16" s="121" t="s">
        <v>224</v>
      </c>
      <c r="J16" s="120">
        <v>0.2</v>
      </c>
      <c r="K16" s="121" t="s">
        <v>160</v>
      </c>
      <c r="T16" t="s">
        <v>51</v>
      </c>
      <c r="U16" t="s">
        <v>55</v>
      </c>
    </row>
    <row r="17" spans="2:21" x14ac:dyDescent="0.25">
      <c r="B17" t="s">
        <v>211</v>
      </c>
      <c r="C17" t="s">
        <v>198</v>
      </c>
      <c r="F17" t="s">
        <v>206</v>
      </c>
      <c r="G17" s="121" t="s">
        <v>107</v>
      </c>
      <c r="H17" s="120">
        <v>0.2</v>
      </c>
      <c r="I17" s="121" t="s">
        <v>121</v>
      </c>
      <c r="J17" s="120">
        <v>0.4</v>
      </c>
      <c r="K17" s="121" t="s">
        <v>160</v>
      </c>
      <c r="R17" s="120">
        <v>0.5</v>
      </c>
      <c r="S17" s="119">
        <v>0.5</v>
      </c>
      <c r="T17" t="s">
        <v>51</v>
      </c>
      <c r="U17" t="s">
        <v>55</v>
      </c>
    </row>
    <row r="18" spans="2:21" x14ac:dyDescent="0.25">
      <c r="B18" t="s">
        <v>212</v>
      </c>
      <c r="C18" t="s">
        <v>155</v>
      </c>
      <c r="F18" t="s">
        <v>207</v>
      </c>
      <c r="G18" s="121" t="s">
        <v>107</v>
      </c>
      <c r="H18" s="120">
        <v>0.2</v>
      </c>
      <c r="I18" s="121" t="s">
        <v>123</v>
      </c>
      <c r="J18" s="120">
        <v>0.6</v>
      </c>
      <c r="K18" s="121" t="s">
        <v>123</v>
      </c>
      <c r="R18" s="120">
        <v>0.45</v>
      </c>
      <c r="S18" s="119">
        <v>0.35</v>
      </c>
      <c r="T18" t="s">
        <v>51</v>
      </c>
      <c r="U18" t="s">
        <v>55</v>
      </c>
    </row>
    <row r="19" spans="2:21" x14ac:dyDescent="0.25">
      <c r="B19" t="s">
        <v>213</v>
      </c>
      <c r="C19" t="s">
        <v>123</v>
      </c>
      <c r="F19" t="s">
        <v>208</v>
      </c>
      <c r="G19" s="121" t="s">
        <v>107</v>
      </c>
      <c r="H19" s="120">
        <v>0.2</v>
      </c>
      <c r="I19" s="121" t="s">
        <v>126</v>
      </c>
      <c r="J19" s="120">
        <v>0.8</v>
      </c>
      <c r="K19" s="121" t="s">
        <v>157</v>
      </c>
      <c r="R19" s="120">
        <v>0.4</v>
      </c>
      <c r="T19" t="s">
        <v>51</v>
      </c>
      <c r="U19" t="s">
        <v>55</v>
      </c>
    </row>
    <row r="20" spans="2:21" x14ac:dyDescent="0.25">
      <c r="B20" t="s">
        <v>214</v>
      </c>
      <c r="C20" t="s">
        <v>123</v>
      </c>
      <c r="F20" t="s">
        <v>209</v>
      </c>
      <c r="G20" s="121" t="s">
        <v>107</v>
      </c>
      <c r="H20" s="120">
        <v>0.2</v>
      </c>
      <c r="I20" s="121" t="s">
        <v>128</v>
      </c>
      <c r="J20" s="120">
        <v>1</v>
      </c>
      <c r="K20" s="121" t="s">
        <v>155</v>
      </c>
      <c r="R20" s="120">
        <v>0.35</v>
      </c>
      <c r="T20" t="s">
        <v>51</v>
      </c>
      <c r="U20" t="s">
        <v>55</v>
      </c>
    </row>
    <row r="21" spans="2:21" x14ac:dyDescent="0.25">
      <c r="B21" t="s">
        <v>215</v>
      </c>
      <c r="C21" t="s">
        <v>198</v>
      </c>
      <c r="F21" t="s">
        <v>210</v>
      </c>
      <c r="G21" s="121" t="s">
        <v>108</v>
      </c>
      <c r="H21" s="120">
        <v>0.3</v>
      </c>
      <c r="I21" s="121" t="s">
        <v>224</v>
      </c>
      <c r="J21" s="120">
        <v>0.2</v>
      </c>
      <c r="K21" s="121" t="s">
        <v>160</v>
      </c>
      <c r="R21" s="120">
        <v>0.35</v>
      </c>
      <c r="T21" t="s">
        <v>51</v>
      </c>
      <c r="U21" t="s">
        <v>55</v>
      </c>
    </row>
    <row r="22" spans="2:21" x14ac:dyDescent="0.25">
      <c r="B22" t="s">
        <v>216</v>
      </c>
      <c r="C22" t="s">
        <v>198</v>
      </c>
      <c r="F22" t="s">
        <v>204</v>
      </c>
      <c r="G22" s="121" t="s">
        <v>108</v>
      </c>
      <c r="H22" s="120">
        <v>0.3</v>
      </c>
      <c r="I22" s="121" t="s">
        <v>121</v>
      </c>
      <c r="J22" s="120">
        <v>0.4</v>
      </c>
      <c r="K22" s="121" t="s">
        <v>123</v>
      </c>
      <c r="R22" s="120">
        <v>0.3</v>
      </c>
      <c r="T22" t="s">
        <v>51</v>
      </c>
      <c r="U22" t="s">
        <v>55</v>
      </c>
    </row>
    <row r="23" spans="2:21" x14ac:dyDescent="0.25">
      <c r="B23" t="s">
        <v>217</v>
      </c>
      <c r="C23" t="s">
        <v>155</v>
      </c>
      <c r="F23" t="s">
        <v>220</v>
      </c>
      <c r="G23" s="121" t="s">
        <v>108</v>
      </c>
      <c r="H23" s="120">
        <v>0.3</v>
      </c>
      <c r="I23" s="121" t="s">
        <v>123</v>
      </c>
      <c r="J23" s="120">
        <v>0.6</v>
      </c>
      <c r="K23" s="121" t="s">
        <v>123</v>
      </c>
      <c r="T23" t="s">
        <v>51</v>
      </c>
      <c r="U23" t="s">
        <v>55</v>
      </c>
    </row>
    <row r="24" spans="2:21" x14ac:dyDescent="0.25">
      <c r="B24" t="s">
        <v>264</v>
      </c>
      <c r="C24" t="s">
        <v>198</v>
      </c>
      <c r="F24" t="s">
        <v>211</v>
      </c>
      <c r="G24" s="121" t="s">
        <v>108</v>
      </c>
      <c r="H24" s="120">
        <v>0.3</v>
      </c>
      <c r="I24" s="121" t="s">
        <v>126</v>
      </c>
      <c r="J24" s="120">
        <v>0.8</v>
      </c>
      <c r="K24" s="121" t="s">
        <v>157</v>
      </c>
      <c r="T24" t="s">
        <v>51</v>
      </c>
      <c r="U24" t="s">
        <v>55</v>
      </c>
    </row>
    <row r="25" spans="2:21" x14ac:dyDescent="0.25">
      <c r="B25" t="s">
        <v>265</v>
      </c>
      <c r="C25" t="s">
        <v>198</v>
      </c>
      <c r="F25" t="s">
        <v>212</v>
      </c>
      <c r="G25" s="121" t="s">
        <v>108</v>
      </c>
      <c r="H25" s="120">
        <v>0.3</v>
      </c>
      <c r="I25" s="121" t="s">
        <v>128</v>
      </c>
      <c r="J25" s="120">
        <v>1</v>
      </c>
      <c r="K25" s="121" t="s">
        <v>155</v>
      </c>
    </row>
    <row r="26" spans="2:21" x14ac:dyDescent="0.25">
      <c r="B26" t="s">
        <v>266</v>
      </c>
      <c r="C26" t="s">
        <v>198</v>
      </c>
      <c r="F26" t="s">
        <v>213</v>
      </c>
      <c r="G26" s="121" t="s">
        <v>108</v>
      </c>
      <c r="H26" s="120">
        <v>0.4</v>
      </c>
      <c r="I26" s="121" t="s">
        <v>224</v>
      </c>
      <c r="J26" s="120">
        <v>0.2</v>
      </c>
      <c r="K26" s="121" t="s">
        <v>160</v>
      </c>
    </row>
    <row r="27" spans="2:21" x14ac:dyDescent="0.25">
      <c r="B27" t="s">
        <v>267</v>
      </c>
      <c r="C27" t="s">
        <v>198</v>
      </c>
      <c r="F27" t="s">
        <v>214</v>
      </c>
      <c r="G27" s="121" t="s">
        <v>108</v>
      </c>
      <c r="H27" s="120">
        <v>0.4</v>
      </c>
      <c r="I27" s="121" t="s">
        <v>121</v>
      </c>
      <c r="J27" s="120">
        <v>0.4</v>
      </c>
      <c r="K27" s="121" t="s">
        <v>123</v>
      </c>
    </row>
    <row r="28" spans="2:21" x14ac:dyDescent="0.25">
      <c r="B28" t="s">
        <v>268</v>
      </c>
      <c r="C28" t="s">
        <v>155</v>
      </c>
      <c r="F28" t="s">
        <v>215</v>
      </c>
      <c r="G28" s="121" t="s">
        <v>108</v>
      </c>
      <c r="H28" s="120">
        <v>0.4</v>
      </c>
      <c r="I28" s="121" t="s">
        <v>123</v>
      </c>
      <c r="J28" s="120">
        <v>0.6</v>
      </c>
      <c r="K28" s="121" t="s">
        <v>123</v>
      </c>
    </row>
    <row r="29" spans="2:21" x14ac:dyDescent="0.25">
      <c r="F29" t="s">
        <v>216</v>
      </c>
      <c r="G29" s="121" t="s">
        <v>108</v>
      </c>
      <c r="H29" s="120">
        <v>0.4</v>
      </c>
      <c r="I29" s="121" t="s">
        <v>126</v>
      </c>
      <c r="J29" s="120">
        <v>0.8</v>
      </c>
      <c r="K29" s="121" t="s">
        <v>157</v>
      </c>
    </row>
    <row r="30" spans="2:21" x14ac:dyDescent="0.25">
      <c r="F30" t="s">
        <v>217</v>
      </c>
      <c r="G30" s="121" t="s">
        <v>108</v>
      </c>
      <c r="H30" s="120">
        <v>0.4</v>
      </c>
      <c r="I30" s="121" t="s">
        <v>128</v>
      </c>
      <c r="J30" s="120">
        <v>1</v>
      </c>
      <c r="K30" s="121" t="s">
        <v>155</v>
      </c>
    </row>
    <row r="31" spans="2:21" x14ac:dyDescent="0.25">
      <c r="F31" t="s">
        <v>218</v>
      </c>
      <c r="G31" s="121" t="s">
        <v>110</v>
      </c>
      <c r="H31" s="120">
        <v>0.5</v>
      </c>
      <c r="I31" s="121" t="s">
        <v>224</v>
      </c>
      <c r="J31" s="120">
        <v>0.2</v>
      </c>
      <c r="K31" s="121" t="s">
        <v>123</v>
      </c>
    </row>
    <row r="32" spans="2:21" x14ac:dyDescent="0.25">
      <c r="F32" t="s">
        <v>219</v>
      </c>
      <c r="G32" s="121" t="s">
        <v>110</v>
      </c>
      <c r="H32" s="120">
        <v>0.5</v>
      </c>
      <c r="I32" s="121" t="s">
        <v>121</v>
      </c>
      <c r="J32" s="120">
        <v>0.4</v>
      </c>
      <c r="K32" s="121" t="s">
        <v>123</v>
      </c>
    </row>
    <row r="33" spans="6:11" x14ac:dyDescent="0.25">
      <c r="F33" t="s">
        <v>221</v>
      </c>
      <c r="G33" s="121" t="s">
        <v>110</v>
      </c>
      <c r="H33" s="120">
        <v>0.5</v>
      </c>
      <c r="I33" s="121" t="s">
        <v>123</v>
      </c>
      <c r="J33" s="120">
        <v>0.6</v>
      </c>
      <c r="K33" s="121" t="s">
        <v>123</v>
      </c>
    </row>
    <row r="34" spans="6:11" x14ac:dyDescent="0.25">
      <c r="F34" t="s">
        <v>223</v>
      </c>
      <c r="G34" s="121" t="s">
        <v>110</v>
      </c>
      <c r="H34" s="120">
        <v>0.5</v>
      </c>
      <c r="I34" s="121" t="s">
        <v>126</v>
      </c>
      <c r="J34" s="120">
        <v>0.8</v>
      </c>
      <c r="K34" s="121" t="s">
        <v>157</v>
      </c>
    </row>
    <row r="35" spans="6:11" x14ac:dyDescent="0.25">
      <c r="F35" t="s">
        <v>222</v>
      </c>
      <c r="G35" s="121" t="s">
        <v>110</v>
      </c>
      <c r="H35" s="120">
        <v>0.5</v>
      </c>
      <c r="I35" s="121" t="s">
        <v>128</v>
      </c>
      <c r="J35" s="120">
        <v>1</v>
      </c>
      <c r="K35" s="121" t="s">
        <v>155</v>
      </c>
    </row>
    <row r="37" spans="6:11" ht="45" x14ac:dyDescent="0.25">
      <c r="G37" s="122" t="s">
        <v>231</v>
      </c>
    </row>
    <row r="38" spans="6:11" ht="105" x14ac:dyDescent="0.25">
      <c r="G38" s="122" t="s">
        <v>232</v>
      </c>
    </row>
    <row r="39" spans="6:11" ht="75" x14ac:dyDescent="0.25">
      <c r="G39" s="122" t="s">
        <v>233</v>
      </c>
    </row>
    <row r="40" spans="6:11" ht="75" x14ac:dyDescent="0.25">
      <c r="G40" s="122" t="s">
        <v>234</v>
      </c>
    </row>
    <row r="41" spans="6:11" ht="75" x14ac:dyDescent="0.25">
      <c r="G41" s="122" t="s">
        <v>235</v>
      </c>
    </row>
    <row r="42" spans="6:11" ht="45" x14ac:dyDescent="0.25">
      <c r="G42" s="122" t="s">
        <v>236</v>
      </c>
    </row>
    <row r="43" spans="6:11" ht="105" x14ac:dyDescent="0.25">
      <c r="G43" s="122" t="s">
        <v>237</v>
      </c>
    </row>
    <row r="44" spans="6:11" ht="75" x14ac:dyDescent="0.25">
      <c r="G44" s="122" t="s">
        <v>238</v>
      </c>
    </row>
    <row r="45" spans="6:11" ht="75" x14ac:dyDescent="0.25">
      <c r="G45" s="122" t="s">
        <v>239</v>
      </c>
    </row>
    <row r="46" spans="6:11" ht="75" x14ac:dyDescent="0.25">
      <c r="G46" s="122" t="s">
        <v>240</v>
      </c>
    </row>
    <row r="47" spans="6:11" ht="45" x14ac:dyDescent="0.25">
      <c r="G47" s="122" t="s">
        <v>241</v>
      </c>
    </row>
    <row r="48" spans="6:11" ht="105" x14ac:dyDescent="0.25">
      <c r="G48" s="122" t="s">
        <v>242</v>
      </c>
    </row>
    <row r="49" spans="7:7" ht="75" x14ac:dyDescent="0.25">
      <c r="G49" s="122" t="s">
        <v>243</v>
      </c>
    </row>
    <row r="50" spans="7:7" ht="75" x14ac:dyDescent="0.25">
      <c r="G50" s="122" t="s">
        <v>244</v>
      </c>
    </row>
    <row r="51" spans="7:7" ht="75" x14ac:dyDescent="0.25">
      <c r="G51" s="122" t="s">
        <v>245</v>
      </c>
    </row>
    <row r="52" spans="7:7" ht="45" x14ac:dyDescent="0.25">
      <c r="G52" s="122" t="s">
        <v>246</v>
      </c>
    </row>
    <row r="53" spans="7:7" ht="105" x14ac:dyDescent="0.25">
      <c r="G53" s="122" t="s">
        <v>247</v>
      </c>
    </row>
    <row r="54" spans="7:7" ht="75" x14ac:dyDescent="0.25">
      <c r="G54" s="122" t="s">
        <v>248</v>
      </c>
    </row>
    <row r="55" spans="7:7" ht="75" x14ac:dyDescent="0.25">
      <c r="G55" s="122" t="s">
        <v>249</v>
      </c>
    </row>
    <row r="56" spans="7:7" ht="75" x14ac:dyDescent="0.25">
      <c r="G56" s="122" t="s">
        <v>250</v>
      </c>
    </row>
    <row r="57" spans="7:7" ht="45" x14ac:dyDescent="0.25">
      <c r="G57" s="122" t="s">
        <v>251</v>
      </c>
    </row>
    <row r="58" spans="7:7" ht="105" x14ac:dyDescent="0.25">
      <c r="G58" s="122" t="s">
        <v>252</v>
      </c>
    </row>
    <row r="59" spans="7:7" ht="75" x14ac:dyDescent="0.25">
      <c r="G59" s="122" t="s">
        <v>253</v>
      </c>
    </row>
    <row r="60" spans="7:7" ht="75" x14ac:dyDescent="0.25">
      <c r="G60" s="122" t="s">
        <v>254</v>
      </c>
    </row>
    <row r="61" spans="7:7" ht="75" x14ac:dyDescent="0.25">
      <c r="G61" s="122" t="s">
        <v>255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workbookViewId="0">
      <selection activeCell="B10" sqref="B10"/>
    </sheetView>
  </sheetViews>
  <sheetFormatPr baseColWidth="10" defaultColWidth="10.710937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3" t="s">
        <v>38</v>
      </c>
      <c r="C2" s="3" t="s">
        <v>39</v>
      </c>
      <c r="D2" s="3" t="s">
        <v>46</v>
      </c>
      <c r="E2" s="5" t="s">
        <v>50</v>
      </c>
      <c r="F2" s="3" t="s">
        <v>54</v>
      </c>
      <c r="G2" s="3" t="s">
        <v>57</v>
      </c>
      <c r="H2" s="3" t="s">
        <v>60</v>
      </c>
      <c r="I2" s="3" t="s">
        <v>63</v>
      </c>
      <c r="J2" s="3" t="s">
        <v>169</v>
      </c>
      <c r="K2" s="3" t="s">
        <v>270</v>
      </c>
    </row>
    <row r="3" spans="2:11" ht="30" x14ac:dyDescent="0.25">
      <c r="B3" t="s">
        <v>40</v>
      </c>
      <c r="C3" s="81" t="s">
        <v>41</v>
      </c>
      <c r="D3" s="4" t="s">
        <v>47</v>
      </c>
      <c r="E3" t="s">
        <v>51</v>
      </c>
      <c r="F3" t="s">
        <v>55</v>
      </c>
      <c r="G3" t="s">
        <v>58</v>
      </c>
      <c r="H3" t="s">
        <v>61</v>
      </c>
      <c r="I3" t="s">
        <v>64</v>
      </c>
      <c r="J3" t="s">
        <v>170</v>
      </c>
      <c r="K3" t="s">
        <v>271</v>
      </c>
    </row>
    <row r="4" spans="2:11" ht="75" x14ac:dyDescent="0.25">
      <c r="B4" s="137" t="s">
        <v>276</v>
      </c>
      <c r="C4" t="s">
        <v>42</v>
      </c>
      <c r="D4" s="4" t="s">
        <v>48</v>
      </c>
      <c r="E4" t="s">
        <v>52</v>
      </c>
      <c r="F4" t="s">
        <v>56</v>
      </c>
      <c r="G4" t="s">
        <v>59</v>
      </c>
      <c r="H4" t="s">
        <v>62</v>
      </c>
      <c r="I4" t="s">
        <v>65</v>
      </c>
      <c r="J4" t="s">
        <v>171</v>
      </c>
      <c r="K4" t="s">
        <v>272</v>
      </c>
    </row>
    <row r="5" spans="2:11" ht="60" x14ac:dyDescent="0.25">
      <c r="B5" s="137" t="s">
        <v>289</v>
      </c>
      <c r="C5" t="s">
        <v>43</v>
      </c>
      <c r="D5" s="4" t="s">
        <v>125</v>
      </c>
      <c r="E5" t="s">
        <v>53</v>
      </c>
      <c r="K5" t="s">
        <v>273</v>
      </c>
    </row>
    <row r="6" spans="2:11" ht="45" x14ac:dyDescent="0.25">
      <c r="B6" s="137" t="s">
        <v>275</v>
      </c>
      <c r="C6" t="s">
        <v>44</v>
      </c>
      <c r="D6" s="4" t="s">
        <v>291</v>
      </c>
      <c r="K6" t="s">
        <v>274</v>
      </c>
    </row>
    <row r="7" spans="2:11" ht="60" x14ac:dyDescent="0.25">
      <c r="B7" s="137" t="s">
        <v>302</v>
      </c>
      <c r="C7" t="s">
        <v>45</v>
      </c>
      <c r="D7" s="82" t="s">
        <v>49</v>
      </c>
    </row>
    <row r="8" spans="2:11" ht="30" x14ac:dyDescent="0.25">
      <c r="B8" s="137" t="s">
        <v>352</v>
      </c>
      <c r="C8" t="s">
        <v>290</v>
      </c>
      <c r="D8" s="128" t="s">
        <v>282</v>
      </c>
    </row>
    <row r="9" spans="2:11" ht="30" x14ac:dyDescent="0.25">
      <c r="B9" s="137" t="s">
        <v>353</v>
      </c>
      <c r="C9" t="s">
        <v>168</v>
      </c>
      <c r="D9" s="128" t="s">
        <v>283</v>
      </c>
    </row>
    <row r="10" spans="2:11" ht="30" x14ac:dyDescent="0.25">
      <c r="C10" t="s">
        <v>323</v>
      </c>
      <c r="D10" s="128" t="s">
        <v>284</v>
      </c>
    </row>
    <row r="11" spans="2:11" ht="30" x14ac:dyDescent="0.25">
      <c r="D11" s="128" t="s">
        <v>285</v>
      </c>
    </row>
    <row r="12" spans="2:11" ht="30" x14ac:dyDescent="0.25">
      <c r="D12" s="128" t="s">
        <v>286</v>
      </c>
    </row>
    <row r="13" spans="2:11" ht="30" x14ac:dyDescent="0.25">
      <c r="D13" s="127" t="s">
        <v>277</v>
      </c>
    </row>
    <row r="14" spans="2:11" ht="30" x14ac:dyDescent="0.25">
      <c r="D14" s="127" t="s">
        <v>278</v>
      </c>
    </row>
    <row r="15" spans="2:11" ht="30" x14ac:dyDescent="0.25">
      <c r="D15" s="127" t="s">
        <v>279</v>
      </c>
    </row>
    <row r="16" spans="2:11" ht="30" x14ac:dyDescent="0.25">
      <c r="D16" s="127" t="s">
        <v>280</v>
      </c>
    </row>
    <row r="17" spans="4:4" ht="30" x14ac:dyDescent="0.25">
      <c r="D17" s="127" t="s">
        <v>281</v>
      </c>
    </row>
    <row r="18" spans="4:4" ht="60" x14ac:dyDescent="0.25">
      <c r="D18" s="81" t="s">
        <v>349</v>
      </c>
    </row>
    <row r="19" spans="4:4" ht="60" x14ac:dyDescent="0.25">
      <c r="D19" s="81" t="s">
        <v>350</v>
      </c>
    </row>
    <row r="20" spans="4:4" ht="30" x14ac:dyDescent="0.25">
      <c r="D20" s="146" t="s">
        <v>294</v>
      </c>
    </row>
    <row r="21" spans="4:4" ht="30" x14ac:dyDescent="0.25">
      <c r="D21" s="146" t="s">
        <v>298</v>
      </c>
    </row>
    <row r="22" spans="4:4" ht="30" x14ac:dyDescent="0.25">
      <c r="D22" s="146" t="s">
        <v>299</v>
      </c>
    </row>
    <row r="23" spans="4:4" ht="30" x14ac:dyDescent="0.25">
      <c r="D23" s="146" t="s">
        <v>300</v>
      </c>
    </row>
    <row r="24" spans="4:4" ht="45" x14ac:dyDescent="0.25">
      <c r="D24" s="146" t="s">
        <v>301</v>
      </c>
    </row>
    <row r="25" spans="4:4" ht="45" x14ac:dyDescent="0.25">
      <c r="D25" s="146" t="s">
        <v>292</v>
      </c>
    </row>
    <row r="26" spans="4:4" ht="60" x14ac:dyDescent="0.25">
      <c r="D26" s="146" t="s">
        <v>293</v>
      </c>
    </row>
    <row r="27" spans="4:4" ht="45" x14ac:dyDescent="0.25">
      <c r="D27" s="146" t="s">
        <v>309</v>
      </c>
    </row>
    <row r="28" spans="4:4" ht="45" x14ac:dyDescent="0.25">
      <c r="D28" s="146" t="s">
        <v>310</v>
      </c>
    </row>
    <row r="29" spans="4:4" ht="45" x14ac:dyDescent="0.25">
      <c r="D29" s="146" t="s">
        <v>311</v>
      </c>
    </row>
    <row r="30" spans="4:4" ht="45" x14ac:dyDescent="0.25">
      <c r="D30" s="146" t="s">
        <v>308</v>
      </c>
    </row>
    <row r="31" spans="4:4" ht="45" x14ac:dyDescent="0.25">
      <c r="D31" s="146" t="s">
        <v>312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59"/>
  <sheetViews>
    <sheetView topLeftCell="I34" zoomScale="71" zoomScaleNormal="71" workbookViewId="0">
      <selection activeCell="T10" sqref="T10:T71"/>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53" customWidth="1"/>
    <col min="6" max="6" width="40.140625" customWidth="1"/>
    <col min="7" max="7" width="20.42578125" customWidth="1"/>
    <col min="8" max="8" width="10.28515625" style="154" customWidth="1"/>
    <col min="9" max="9" width="11.42578125" style="154" customWidth="1"/>
    <col min="10" max="10" width="10.140625" style="155" customWidth="1"/>
    <col min="11" max="11" width="11.42578125" style="154" customWidth="1"/>
    <col min="12" max="12" width="10.85546875" style="154" customWidth="1"/>
    <col min="13" max="13" width="18.28515625" style="154"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06"/>
  </cols>
  <sheetData>
    <row r="1" spans="1:278" s="139" customFormat="1" ht="16.5" customHeight="1" x14ac:dyDescent="0.3">
      <c r="A1" s="499"/>
      <c r="B1" s="370"/>
      <c r="C1" s="370"/>
      <c r="D1" s="501" t="s">
        <v>338</v>
      </c>
      <c r="E1" s="501"/>
      <c r="F1" s="501"/>
      <c r="G1" s="501"/>
      <c r="H1" s="501"/>
      <c r="I1" s="501"/>
      <c r="J1" s="501"/>
      <c r="K1" s="501"/>
      <c r="L1" s="501"/>
      <c r="M1" s="501"/>
      <c r="N1" s="501"/>
      <c r="O1" s="501"/>
      <c r="P1" s="501"/>
      <c r="Q1" s="502"/>
      <c r="R1" s="358" t="s">
        <v>66</v>
      </c>
      <c r="S1" s="358"/>
      <c r="T1" s="35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3">
      <c r="A2" s="500"/>
      <c r="B2" s="372"/>
      <c r="C2" s="372"/>
      <c r="D2" s="503"/>
      <c r="E2" s="503"/>
      <c r="F2" s="503"/>
      <c r="G2" s="503"/>
      <c r="H2" s="503"/>
      <c r="I2" s="503"/>
      <c r="J2" s="503"/>
      <c r="K2" s="503"/>
      <c r="L2" s="503"/>
      <c r="M2" s="503"/>
      <c r="N2" s="503"/>
      <c r="O2" s="503"/>
      <c r="P2" s="503"/>
      <c r="Q2" s="504"/>
      <c r="R2" s="358"/>
      <c r="S2" s="358"/>
      <c r="T2" s="35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3">
      <c r="A3" s="2"/>
      <c r="B3" s="2"/>
      <c r="C3" s="167"/>
      <c r="D3" s="503"/>
      <c r="E3" s="503"/>
      <c r="F3" s="503"/>
      <c r="G3" s="503"/>
      <c r="H3" s="503"/>
      <c r="I3" s="503"/>
      <c r="J3" s="503"/>
      <c r="K3" s="503"/>
      <c r="L3" s="503"/>
      <c r="M3" s="503"/>
      <c r="N3" s="503"/>
      <c r="O3" s="503"/>
      <c r="P3" s="503"/>
      <c r="Q3" s="504"/>
      <c r="R3" s="358"/>
      <c r="S3" s="358"/>
      <c r="T3" s="35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3">
      <c r="A4" s="359" t="s">
        <v>0</v>
      </c>
      <c r="B4" s="360"/>
      <c r="C4" s="361"/>
      <c r="D4" s="362" t="str">
        <f>'Mapa Final'!D4</f>
        <v>Gestión de Control Interno y Auditoría</v>
      </c>
      <c r="E4" s="363"/>
      <c r="F4" s="363"/>
      <c r="G4" s="363"/>
      <c r="H4" s="363"/>
      <c r="I4" s="363"/>
      <c r="J4" s="363"/>
      <c r="K4" s="363"/>
      <c r="L4" s="363"/>
      <c r="M4" s="363"/>
      <c r="N4" s="364"/>
      <c r="O4" s="365"/>
      <c r="P4" s="365"/>
      <c r="Q4" s="365"/>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3">
      <c r="A5" s="359" t="s">
        <v>1</v>
      </c>
      <c r="B5" s="360"/>
      <c r="C5" s="361"/>
      <c r="D5" s="366" t="str">
        <f>'Mapa Final'!D5</f>
        <v>Evaluar en forma independiente el Sistema Institucional de Control Interno de la Rama Judicial, a través de la actividad de auditoría interna, proponiendo las recomendaciones para mantenerlo, perfeccionarlo y fortalecerlo continuamente.</v>
      </c>
      <c r="E5" s="367"/>
      <c r="F5" s="367"/>
      <c r="G5" s="367"/>
      <c r="H5" s="367"/>
      <c r="I5" s="367"/>
      <c r="J5" s="367"/>
      <c r="K5" s="367"/>
      <c r="L5" s="367"/>
      <c r="M5" s="367"/>
      <c r="N5" s="368"/>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35">
      <c r="A6" s="359" t="s">
        <v>2</v>
      </c>
      <c r="B6" s="360"/>
      <c r="C6" s="361"/>
      <c r="D6" s="366"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67"/>
      <c r="F6" s="367"/>
      <c r="G6" s="367"/>
      <c r="H6" s="367"/>
      <c r="I6" s="367"/>
      <c r="J6" s="367"/>
      <c r="K6" s="367"/>
      <c r="L6" s="367"/>
      <c r="M6" s="367"/>
      <c r="N6" s="368"/>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49" customFormat="1" ht="40.5" customHeight="1" thickTop="1" thickBot="1" x14ac:dyDescent="0.3">
      <c r="A7" s="494" t="s">
        <v>324</v>
      </c>
      <c r="B7" s="495"/>
      <c r="C7" s="495"/>
      <c r="D7" s="495"/>
      <c r="E7" s="495"/>
      <c r="F7" s="496"/>
      <c r="G7" s="156"/>
      <c r="H7" s="497" t="s">
        <v>475</v>
      </c>
      <c r="I7" s="497"/>
      <c r="J7" s="497"/>
      <c r="K7" s="497" t="s">
        <v>476</v>
      </c>
      <c r="L7" s="497"/>
      <c r="M7" s="497"/>
      <c r="N7" s="498" t="s">
        <v>477</v>
      </c>
      <c r="O7" s="505" t="s">
        <v>325</v>
      </c>
      <c r="P7" s="507" t="s">
        <v>478</v>
      </c>
      <c r="Q7" s="508"/>
      <c r="R7" s="507" t="s">
        <v>326</v>
      </c>
      <c r="S7" s="508"/>
      <c r="T7" s="509" t="s">
        <v>327</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191</v>
      </c>
      <c r="B8" s="165" t="s">
        <v>348</v>
      </c>
      <c r="C8" s="166" t="s">
        <v>8</v>
      </c>
      <c r="D8" s="157" t="s">
        <v>335</v>
      </c>
      <c r="E8" s="168" t="s">
        <v>10</v>
      </c>
      <c r="F8" s="168" t="s">
        <v>11</v>
      </c>
      <c r="G8" s="168" t="s">
        <v>12</v>
      </c>
      <c r="H8" s="159" t="s">
        <v>328</v>
      </c>
      <c r="I8" s="159" t="s">
        <v>38</v>
      </c>
      <c r="J8" s="159" t="s">
        <v>329</v>
      </c>
      <c r="K8" s="159" t="s">
        <v>328</v>
      </c>
      <c r="L8" s="159" t="s">
        <v>330</v>
      </c>
      <c r="M8" s="159" t="s">
        <v>329</v>
      </c>
      <c r="N8" s="498"/>
      <c r="O8" s="506"/>
      <c r="P8" s="160" t="s">
        <v>331</v>
      </c>
      <c r="Q8" s="160" t="s">
        <v>332</v>
      </c>
      <c r="R8" s="160" t="s">
        <v>333</v>
      </c>
      <c r="S8" s="160" t="s">
        <v>334</v>
      </c>
      <c r="T8" s="509"/>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151" customFormat="1" ht="10.5" customHeight="1" thickTop="1" thickBot="1" x14ac:dyDescent="0.3">
      <c r="A9" s="492"/>
      <c r="B9" s="493"/>
      <c r="C9" s="493"/>
      <c r="D9" s="493"/>
      <c r="E9" s="493"/>
      <c r="F9" s="493"/>
      <c r="G9" s="493"/>
      <c r="H9" s="493"/>
      <c r="I9" s="493"/>
      <c r="J9" s="493"/>
      <c r="K9" s="493"/>
      <c r="L9" s="493"/>
      <c r="M9" s="493"/>
      <c r="N9" s="493"/>
      <c r="O9" s="209"/>
      <c r="P9" s="209"/>
      <c r="Q9" s="209"/>
      <c r="R9" s="209"/>
      <c r="S9" s="209"/>
      <c r="T9" s="210"/>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row>
    <row r="10" spans="1:278" s="152" customFormat="1" ht="15" customHeight="1" x14ac:dyDescent="0.2">
      <c r="A10" s="465">
        <f>'Mapa Final'!A10</f>
        <v>1</v>
      </c>
      <c r="B10" s="451" t="str">
        <f>'Mapa Final'!B10</f>
        <v>Evaluar el Sistema Institucional de Control Interno (SICI) de forma inadecuada</v>
      </c>
      <c r="C10" s="468" t="str">
        <f>'Mapa Final'!C10</f>
        <v>Reputacional</v>
      </c>
      <c r="D10" s="468" t="str">
        <f>'Mapa Final'!D10</f>
        <v>Gestión de riesgos no asociada a la estrategia organizacional</v>
      </c>
      <c r="E10" s="471" t="str">
        <f>'Mapa Final'!E10</f>
        <v>Inadecuada identificación de riesgos y limitantes en la obtención de la información.</v>
      </c>
      <c r="F10" s="471" t="str">
        <f>'Mapa Final'!F10</f>
        <v>Posibilidad de incumplir con el propósito de la evaluación del Sistema Institucional de Control Interno (SICI), de evaluar la efectividad de los controles implementados por la Rama Judicial.</v>
      </c>
      <c r="G10" s="471" t="str">
        <f>'Mapa Final'!G10</f>
        <v>Usuarios, productos y prácticas organizacionales</v>
      </c>
      <c r="H10" s="474" t="str">
        <f>'Mapa Final'!I10</f>
        <v>Muy Baja</v>
      </c>
      <c r="I10" s="477" t="b">
        <f>'Mapa Final'!L10</f>
        <v>0</v>
      </c>
      <c r="J10" s="456" t="e">
        <f>'Mapa Final'!N10</f>
        <v>#N/A</v>
      </c>
      <c r="K10" s="459" t="str">
        <f>'Mapa Final'!AA10</f>
        <v>Muy Baja</v>
      </c>
      <c r="L10" s="459" t="str">
        <f>'Mapa Final'!AE10</f>
        <v>Leve</v>
      </c>
      <c r="M10" s="462" t="str">
        <f>'Mapa Final'!AG10</f>
        <v>Bajo</v>
      </c>
      <c r="N10" s="459" t="str">
        <f>'Mapa Final'!AH10</f>
        <v>Aceptar</v>
      </c>
      <c r="O10" s="454"/>
      <c r="P10" s="480"/>
      <c r="Q10" s="454"/>
      <c r="R10" s="454"/>
      <c r="S10" s="454"/>
      <c r="T10" s="484" t="s">
        <v>510</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66"/>
      <c r="B11" s="452"/>
      <c r="C11" s="469"/>
      <c r="D11" s="469"/>
      <c r="E11" s="472"/>
      <c r="F11" s="472"/>
      <c r="G11" s="472"/>
      <c r="H11" s="475"/>
      <c r="I11" s="478"/>
      <c r="J11" s="457"/>
      <c r="K11" s="460"/>
      <c r="L11" s="460"/>
      <c r="M11" s="463"/>
      <c r="N11" s="460"/>
      <c r="O11" s="334"/>
      <c r="P11" s="375"/>
      <c r="Q11" s="334"/>
      <c r="R11" s="334"/>
      <c r="S11" s="334"/>
      <c r="T11" s="485"/>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66"/>
      <c r="B12" s="452"/>
      <c r="C12" s="469"/>
      <c r="D12" s="469"/>
      <c r="E12" s="472"/>
      <c r="F12" s="472"/>
      <c r="G12" s="472"/>
      <c r="H12" s="475"/>
      <c r="I12" s="478"/>
      <c r="J12" s="457"/>
      <c r="K12" s="460"/>
      <c r="L12" s="460"/>
      <c r="M12" s="463"/>
      <c r="N12" s="460"/>
      <c r="O12" s="334"/>
      <c r="P12" s="375"/>
      <c r="Q12" s="334"/>
      <c r="R12" s="334"/>
      <c r="S12" s="334"/>
      <c r="T12" s="48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66"/>
      <c r="B13" s="452"/>
      <c r="C13" s="469"/>
      <c r="D13" s="469"/>
      <c r="E13" s="472"/>
      <c r="F13" s="472"/>
      <c r="G13" s="472"/>
      <c r="H13" s="475"/>
      <c r="I13" s="478"/>
      <c r="J13" s="457"/>
      <c r="K13" s="460"/>
      <c r="L13" s="460"/>
      <c r="M13" s="463"/>
      <c r="N13" s="460"/>
      <c r="O13" s="334"/>
      <c r="P13" s="375"/>
      <c r="Q13" s="334"/>
      <c r="R13" s="334"/>
      <c r="S13" s="334"/>
      <c r="T13" s="485"/>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67"/>
      <c r="B14" s="453"/>
      <c r="C14" s="470"/>
      <c r="D14" s="470"/>
      <c r="E14" s="473"/>
      <c r="F14" s="473"/>
      <c r="G14" s="473"/>
      <c r="H14" s="476"/>
      <c r="I14" s="479"/>
      <c r="J14" s="458"/>
      <c r="K14" s="461"/>
      <c r="L14" s="461"/>
      <c r="M14" s="464"/>
      <c r="N14" s="461"/>
      <c r="O14" s="455"/>
      <c r="P14" s="481"/>
      <c r="Q14" s="455"/>
      <c r="R14" s="455"/>
      <c r="S14" s="455"/>
      <c r="T14" s="486"/>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65">
        <f>'Mapa Final'!A15</f>
        <v>2</v>
      </c>
      <c r="B15" s="451" t="str">
        <f>'Mapa Final'!B15</f>
        <v>Proporcionar los servicios de aseguramiento y consultoría de la actividad de auditoría de forma inapropiada.</v>
      </c>
      <c r="C15" s="468" t="str">
        <f>'Mapa Final'!C15</f>
        <v>Reputacional</v>
      </c>
      <c r="D15" s="468" t="str">
        <f>'Mapa Final'!D15</f>
        <v>Inoportunidad en el suministro de información de parte de los procesos o actividades objeto de auditoría.</v>
      </c>
      <c r="E15" s="471" t="str">
        <f>'Mapa Final'!E15</f>
        <v>Inoportunidad en el suministro de información, debilidades e inconsistencias, reprocesos e imprevistos en la gestión de auditoría interna y en el asesoramiento a la alta dirección.</v>
      </c>
      <c r="F15" s="471" t="str">
        <f>'Mapa Final'!F15</f>
        <v>Posibilidad de prestar los servicios de aseguramiento y consultoría de manera que no resulten convenientes y adecuados para atender las necesidades y expectativas de los grupos de valor e interés del proceso.</v>
      </c>
      <c r="G15" s="471" t="str">
        <f>'Mapa Final'!G15</f>
        <v>Usuarios, productos y prácticas organizacionales</v>
      </c>
      <c r="H15" s="474" t="str">
        <f>'Mapa Final'!I15</f>
        <v>Baja</v>
      </c>
      <c r="I15" s="477" t="str">
        <f>'Mapa Final'!L15</f>
        <v>Leve</v>
      </c>
      <c r="J15" s="456" t="str">
        <f>'Mapa Final'!N15</f>
        <v>Bajo</v>
      </c>
      <c r="K15" s="459" t="str">
        <f>'Mapa Final'!AA15</f>
        <v>Baja</v>
      </c>
      <c r="L15" s="459" t="str">
        <f>'Mapa Final'!AE15</f>
        <v>Leve</v>
      </c>
      <c r="M15" s="462" t="str">
        <f>'Mapa Final'!AG15</f>
        <v>Bajo</v>
      </c>
      <c r="N15" s="459" t="str">
        <f>'Mapa Final'!AH15</f>
        <v>Aceptar</v>
      </c>
      <c r="O15" s="454"/>
      <c r="P15" s="480"/>
      <c r="Q15" s="454"/>
      <c r="R15" s="454"/>
      <c r="S15" s="454"/>
      <c r="T15" s="484" t="s">
        <v>510</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66"/>
      <c r="B16" s="452"/>
      <c r="C16" s="469"/>
      <c r="D16" s="469"/>
      <c r="E16" s="472"/>
      <c r="F16" s="472"/>
      <c r="G16" s="472"/>
      <c r="H16" s="475"/>
      <c r="I16" s="478"/>
      <c r="J16" s="457"/>
      <c r="K16" s="460"/>
      <c r="L16" s="460"/>
      <c r="M16" s="463"/>
      <c r="N16" s="460"/>
      <c r="O16" s="334"/>
      <c r="P16" s="375"/>
      <c r="Q16" s="334"/>
      <c r="R16" s="334"/>
      <c r="S16" s="334"/>
      <c r="T16" s="48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66"/>
      <c r="B17" s="452"/>
      <c r="C17" s="469"/>
      <c r="D17" s="469"/>
      <c r="E17" s="472"/>
      <c r="F17" s="472"/>
      <c r="G17" s="472"/>
      <c r="H17" s="475"/>
      <c r="I17" s="478"/>
      <c r="J17" s="457"/>
      <c r="K17" s="460"/>
      <c r="L17" s="460"/>
      <c r="M17" s="463"/>
      <c r="N17" s="460"/>
      <c r="O17" s="334"/>
      <c r="P17" s="375"/>
      <c r="Q17" s="334"/>
      <c r="R17" s="334"/>
      <c r="S17" s="334"/>
      <c r="T17" s="48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66"/>
      <c r="B18" s="452"/>
      <c r="C18" s="469"/>
      <c r="D18" s="469"/>
      <c r="E18" s="472"/>
      <c r="F18" s="472"/>
      <c r="G18" s="472"/>
      <c r="H18" s="475"/>
      <c r="I18" s="478"/>
      <c r="J18" s="457"/>
      <c r="K18" s="460"/>
      <c r="L18" s="460"/>
      <c r="M18" s="463"/>
      <c r="N18" s="460"/>
      <c r="O18" s="334"/>
      <c r="P18" s="375"/>
      <c r="Q18" s="334"/>
      <c r="R18" s="334"/>
      <c r="S18" s="334"/>
      <c r="T18" s="48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55.75" customHeight="1" thickBot="1" x14ac:dyDescent="0.25">
      <c r="A19" s="467"/>
      <c r="B19" s="453"/>
      <c r="C19" s="470"/>
      <c r="D19" s="470"/>
      <c r="E19" s="473"/>
      <c r="F19" s="473"/>
      <c r="G19" s="473"/>
      <c r="H19" s="476"/>
      <c r="I19" s="479"/>
      <c r="J19" s="458"/>
      <c r="K19" s="461"/>
      <c r="L19" s="461"/>
      <c r="M19" s="464"/>
      <c r="N19" s="461"/>
      <c r="O19" s="455"/>
      <c r="P19" s="481"/>
      <c r="Q19" s="455"/>
      <c r="R19" s="455"/>
      <c r="S19" s="455"/>
      <c r="T19" s="48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65">
        <f>'Mapa Final'!A20</f>
        <v>3</v>
      </c>
      <c r="B20" s="451" t="str">
        <f>'Mapa Final'!B20</f>
        <v>Generar recomendaciones de bajo impacto para mantener, perfeccionar y fortalecer continuamente el Sistema Institucional de Control Interno (SICI).</v>
      </c>
      <c r="C20" s="468" t="str">
        <f>'Mapa Final'!C20</f>
        <v>Reputacional</v>
      </c>
      <c r="D20" s="468" t="str">
        <f>'Mapa Final'!D20</f>
        <v>Limitaciones en la obtención y análisis en la información que sirve de base para la formulación de recomendaciones</v>
      </c>
      <c r="E20" s="471" t="str">
        <f>'Mapa Final'!E20</f>
        <v>Desconocimiento de la responsabilidad en el ejercicio del control interno por parte de los servidores judiciales, en particular aquellos que tienen capacidad de dirección y mando al interior de la Rama Judicial.</v>
      </c>
      <c r="F20" s="471" t="str">
        <f>'Mapa Final'!F20</f>
        <v>Posibilidad de realizar la Identificación y formulación de oportunidades de mejora que no puedan contribuir al mejoramiento continuo del SICI, ni agregar valor a la gestión de la Rama Judicial.</v>
      </c>
      <c r="G20" s="471" t="str">
        <f>'Mapa Final'!G20</f>
        <v>Usuarios, productos y prácticas organizacionales</v>
      </c>
      <c r="H20" s="474" t="str">
        <f>'Mapa Final'!I20</f>
        <v>Baja</v>
      </c>
      <c r="I20" s="477" t="str">
        <f>'Mapa Final'!L20</f>
        <v>Leve</v>
      </c>
      <c r="J20" s="456" t="str">
        <f>'Mapa Final'!N20</f>
        <v>Bajo</v>
      </c>
      <c r="K20" s="459" t="str">
        <f>'Mapa Final'!AA20</f>
        <v>Baja</v>
      </c>
      <c r="L20" s="459" t="str">
        <f>'Mapa Final'!AE20</f>
        <v>Leve</v>
      </c>
      <c r="M20" s="462" t="str">
        <f>'Mapa Final'!AG20</f>
        <v>Bajo</v>
      </c>
      <c r="N20" s="459" t="str">
        <f>'Mapa Final'!AH20</f>
        <v>Aceptar</v>
      </c>
      <c r="O20" s="454"/>
      <c r="P20" s="480"/>
      <c r="Q20" s="454"/>
      <c r="R20" s="454"/>
      <c r="S20" s="454"/>
      <c r="T20" s="484" t="s">
        <v>510</v>
      </c>
      <c r="U20" s="164"/>
      <c r="V20" s="164"/>
    </row>
    <row r="21" spans="1:176" x14ac:dyDescent="0.25">
      <c r="A21" s="466"/>
      <c r="B21" s="452"/>
      <c r="C21" s="469"/>
      <c r="D21" s="469"/>
      <c r="E21" s="472"/>
      <c r="F21" s="472"/>
      <c r="G21" s="472"/>
      <c r="H21" s="475"/>
      <c r="I21" s="478"/>
      <c r="J21" s="457"/>
      <c r="K21" s="460"/>
      <c r="L21" s="460"/>
      <c r="M21" s="463"/>
      <c r="N21" s="460"/>
      <c r="O21" s="334"/>
      <c r="P21" s="375"/>
      <c r="Q21" s="334"/>
      <c r="R21" s="334"/>
      <c r="S21" s="334"/>
      <c r="T21" s="485"/>
      <c r="U21" s="164"/>
      <c r="V21" s="164"/>
    </row>
    <row r="22" spans="1:176" x14ac:dyDescent="0.25">
      <c r="A22" s="466"/>
      <c r="B22" s="452"/>
      <c r="C22" s="469"/>
      <c r="D22" s="469"/>
      <c r="E22" s="472"/>
      <c r="F22" s="472"/>
      <c r="G22" s="472"/>
      <c r="H22" s="475"/>
      <c r="I22" s="478"/>
      <c r="J22" s="457"/>
      <c r="K22" s="460"/>
      <c r="L22" s="460"/>
      <c r="M22" s="463"/>
      <c r="N22" s="460"/>
      <c r="O22" s="334"/>
      <c r="P22" s="375"/>
      <c r="Q22" s="334"/>
      <c r="R22" s="334"/>
      <c r="S22" s="334"/>
      <c r="T22" s="485"/>
      <c r="U22" s="164"/>
      <c r="V22" s="164"/>
    </row>
    <row r="23" spans="1:176" x14ac:dyDescent="0.25">
      <c r="A23" s="466"/>
      <c r="B23" s="452"/>
      <c r="C23" s="469"/>
      <c r="D23" s="469"/>
      <c r="E23" s="472"/>
      <c r="F23" s="472"/>
      <c r="G23" s="472"/>
      <c r="H23" s="475"/>
      <c r="I23" s="478"/>
      <c r="J23" s="457"/>
      <c r="K23" s="460"/>
      <c r="L23" s="460"/>
      <c r="M23" s="463"/>
      <c r="N23" s="460"/>
      <c r="O23" s="334"/>
      <c r="P23" s="375"/>
      <c r="Q23" s="334"/>
      <c r="R23" s="334"/>
      <c r="S23" s="334"/>
      <c r="T23" s="485"/>
      <c r="U23" s="164"/>
      <c r="V23" s="164"/>
    </row>
    <row r="24" spans="1:176" ht="307.5" customHeight="1" thickBot="1" x14ac:dyDescent="0.3">
      <c r="A24" s="467"/>
      <c r="B24" s="453"/>
      <c r="C24" s="470"/>
      <c r="D24" s="470"/>
      <c r="E24" s="473"/>
      <c r="F24" s="473"/>
      <c r="G24" s="473"/>
      <c r="H24" s="476"/>
      <c r="I24" s="479"/>
      <c r="J24" s="458"/>
      <c r="K24" s="461"/>
      <c r="L24" s="461"/>
      <c r="M24" s="464"/>
      <c r="N24" s="461"/>
      <c r="O24" s="455"/>
      <c r="P24" s="481"/>
      <c r="Q24" s="455"/>
      <c r="R24" s="455"/>
      <c r="S24" s="455"/>
      <c r="T24" s="486"/>
      <c r="U24" s="164"/>
      <c r="V24" s="164"/>
    </row>
    <row r="25" spans="1:176" x14ac:dyDescent="0.25">
      <c r="A25" s="465">
        <f>'Mapa Final'!A25</f>
        <v>4</v>
      </c>
      <c r="B25" s="451" t="str">
        <f>'Mapa Final'!B25</f>
        <v>Incumplir con las funciones asignadas a la Unidad de Auditoría por la ley y el reglamento</v>
      </c>
      <c r="C25" s="468" t="str">
        <f>'Mapa Final'!C25</f>
        <v>Incumplimiento de las metas establecidas</v>
      </c>
      <c r="D25" s="468" t="str">
        <f>'Mapa Final'!D25</f>
        <v>Situaciones de orden público y/o salud pública, o emergencias por desastres naturales y los causadas por el hombre (antrópicos), que imposibilite el desplazamiento de los auditores para realizar actividades presenciales.</v>
      </c>
      <c r="E25" s="471" t="str">
        <f>'Mapa Final'!E25</f>
        <v>Situaciones de orden público, salud pública o emergencias y/o falta de recursos.</v>
      </c>
      <c r="F25" s="471" t="str">
        <f>'Mapa Final'!F25</f>
        <v>Posibilidad de afectar la operación del proceso en circunstancias especiales, que podrían generar un cumplimiento parcial o el incumplimiento de la totalidad de las funciones asignadas a la Unidad de Auditoría.</v>
      </c>
      <c r="G25" s="471" t="str">
        <f>'Mapa Final'!G25</f>
        <v>Usuarios, productos y prácticas organizacionales</v>
      </c>
      <c r="H25" s="474" t="str">
        <f>'Mapa Final'!I25</f>
        <v>Baja</v>
      </c>
      <c r="I25" s="477" t="str">
        <f>'Mapa Final'!L25</f>
        <v>Menor</v>
      </c>
      <c r="J25" s="456" t="str">
        <f>'Mapa Final'!N25</f>
        <v>Moderado</v>
      </c>
      <c r="K25" s="459" t="str">
        <f>'Mapa Final'!AA25</f>
        <v>Baja</v>
      </c>
      <c r="L25" s="459" t="str">
        <f>'Mapa Final'!AE25</f>
        <v>Menor</v>
      </c>
      <c r="M25" s="462" t="str">
        <f>'Mapa Final'!AG25</f>
        <v>Moderado</v>
      </c>
      <c r="N25" s="459" t="str">
        <f>'Mapa Final'!AH25</f>
        <v>Reducir(mitigar)</v>
      </c>
      <c r="O25" s="328" t="s">
        <v>458</v>
      </c>
      <c r="P25" s="480" t="s">
        <v>173</v>
      </c>
      <c r="Q25" s="454"/>
      <c r="R25" s="324">
        <v>44228</v>
      </c>
      <c r="S25" s="324">
        <v>44561</v>
      </c>
      <c r="T25" s="484" t="s">
        <v>512</v>
      </c>
    </row>
    <row r="26" spans="1:176" x14ac:dyDescent="0.25">
      <c r="A26" s="466"/>
      <c r="B26" s="452"/>
      <c r="C26" s="469"/>
      <c r="D26" s="469"/>
      <c r="E26" s="472"/>
      <c r="F26" s="472"/>
      <c r="G26" s="472"/>
      <c r="H26" s="475"/>
      <c r="I26" s="478"/>
      <c r="J26" s="457"/>
      <c r="K26" s="460"/>
      <c r="L26" s="460"/>
      <c r="M26" s="463"/>
      <c r="N26" s="460"/>
      <c r="O26" s="329"/>
      <c r="P26" s="375"/>
      <c r="Q26" s="334"/>
      <c r="R26" s="330"/>
      <c r="S26" s="330"/>
      <c r="T26" s="485"/>
    </row>
    <row r="27" spans="1:176" x14ac:dyDescent="0.25">
      <c r="A27" s="466"/>
      <c r="B27" s="452"/>
      <c r="C27" s="469"/>
      <c r="D27" s="469"/>
      <c r="E27" s="472"/>
      <c r="F27" s="472"/>
      <c r="G27" s="472"/>
      <c r="H27" s="475"/>
      <c r="I27" s="478"/>
      <c r="J27" s="457"/>
      <c r="K27" s="460"/>
      <c r="L27" s="460"/>
      <c r="M27" s="463"/>
      <c r="N27" s="460"/>
      <c r="O27" s="329"/>
      <c r="P27" s="375"/>
      <c r="Q27" s="334"/>
      <c r="R27" s="330"/>
      <c r="S27" s="330"/>
      <c r="T27" s="485"/>
    </row>
    <row r="28" spans="1:176" x14ac:dyDescent="0.25">
      <c r="A28" s="466"/>
      <c r="B28" s="452"/>
      <c r="C28" s="469"/>
      <c r="D28" s="469"/>
      <c r="E28" s="472"/>
      <c r="F28" s="472"/>
      <c r="G28" s="472"/>
      <c r="H28" s="475"/>
      <c r="I28" s="478"/>
      <c r="J28" s="457"/>
      <c r="K28" s="460"/>
      <c r="L28" s="460"/>
      <c r="M28" s="463"/>
      <c r="N28" s="460"/>
      <c r="O28" s="329"/>
      <c r="P28" s="375"/>
      <c r="Q28" s="334"/>
      <c r="R28" s="330"/>
      <c r="S28" s="330"/>
      <c r="T28" s="485"/>
    </row>
    <row r="29" spans="1:176" ht="277.5" customHeight="1" thickBot="1" x14ac:dyDescent="0.3">
      <c r="A29" s="467"/>
      <c r="B29" s="453"/>
      <c r="C29" s="470"/>
      <c r="D29" s="470"/>
      <c r="E29" s="473"/>
      <c r="F29" s="473"/>
      <c r="G29" s="473"/>
      <c r="H29" s="476"/>
      <c r="I29" s="479"/>
      <c r="J29" s="458"/>
      <c r="K29" s="461"/>
      <c r="L29" s="461"/>
      <c r="M29" s="464"/>
      <c r="N29" s="461"/>
      <c r="O29" s="329"/>
      <c r="P29" s="481"/>
      <c r="Q29" s="455"/>
      <c r="R29" s="313"/>
      <c r="S29" s="313"/>
      <c r="T29" s="486"/>
    </row>
    <row r="30" spans="1:176" x14ac:dyDescent="0.25">
      <c r="A30" s="465">
        <f>'Mapa Final'!A30</f>
        <v>5</v>
      </c>
      <c r="B30" s="451" t="str">
        <f>'Mapa Final'!B30</f>
        <v>Incumplir con los lineamientos del Sistema de Gestión Ambiental.</v>
      </c>
      <c r="C30" s="468" t="str">
        <f>'Mapa Final'!C30</f>
        <v xml:space="preserve"> Afectación Ambiental</v>
      </c>
      <c r="D30" s="468" t="str">
        <f>'Mapa Final'!D30</f>
        <v>Incremento en el consumo de servicios públicos en ejercicio de las actividades de auditoría.</v>
      </c>
      <c r="E30" s="471" t="str">
        <f>'Mapa Final'!E30</f>
        <v>Falta de apropiación del Plan de Gestión Ambiental que aplica para la Rama Judicial Acuerdo PSAA14-10160</v>
      </c>
      <c r="F30" s="471" t="str">
        <f>'Mapa Final'!F30</f>
        <v>Posibilidad que en el ejercicio de las funciones asignadas a la Unidad de Auditoría, se genere un cumplimiento parcial o incumplimiento de la Política y/o de los objetivos ambientales.</v>
      </c>
      <c r="G30" s="471" t="str">
        <f>'Mapa Final'!G30</f>
        <v>Eventos Ambientales Internos</v>
      </c>
      <c r="H30" s="474" t="str">
        <f>'Mapa Final'!I30</f>
        <v>Media</v>
      </c>
      <c r="I30" s="477" t="str">
        <f>'Mapa Final'!L30</f>
        <v>Leve</v>
      </c>
      <c r="J30" s="456" t="str">
        <f>'Mapa Final'!N30</f>
        <v>Moderado</v>
      </c>
      <c r="K30" s="459" t="str">
        <f>'Mapa Final'!AA30</f>
        <v>Baja</v>
      </c>
      <c r="L30" s="459" t="str">
        <f>'Mapa Final'!AE30</f>
        <v>Leve</v>
      </c>
      <c r="M30" s="462" t="str">
        <f>'Mapa Final'!AG30</f>
        <v>Bajo</v>
      </c>
      <c r="N30" s="459" t="str">
        <f>'Mapa Final'!AH30</f>
        <v>Aceptar</v>
      </c>
      <c r="O30" s="489"/>
      <c r="P30" s="480"/>
      <c r="Q30" s="454"/>
      <c r="R30" s="454"/>
      <c r="S30" s="454"/>
      <c r="T30" s="484" t="s">
        <v>510</v>
      </c>
    </row>
    <row r="31" spans="1:176" x14ac:dyDescent="0.25">
      <c r="A31" s="466"/>
      <c r="B31" s="452"/>
      <c r="C31" s="469"/>
      <c r="D31" s="469"/>
      <c r="E31" s="472"/>
      <c r="F31" s="472"/>
      <c r="G31" s="472"/>
      <c r="H31" s="475"/>
      <c r="I31" s="478"/>
      <c r="J31" s="457"/>
      <c r="K31" s="460"/>
      <c r="L31" s="460"/>
      <c r="M31" s="463"/>
      <c r="N31" s="460"/>
      <c r="O31" s="490"/>
      <c r="P31" s="375"/>
      <c r="Q31" s="334"/>
      <c r="R31" s="334"/>
      <c r="S31" s="334"/>
      <c r="T31" s="485"/>
    </row>
    <row r="32" spans="1:176" x14ac:dyDescent="0.25">
      <c r="A32" s="466"/>
      <c r="B32" s="452"/>
      <c r="C32" s="469"/>
      <c r="D32" s="469"/>
      <c r="E32" s="472"/>
      <c r="F32" s="472"/>
      <c r="G32" s="472"/>
      <c r="H32" s="475"/>
      <c r="I32" s="478"/>
      <c r="J32" s="457"/>
      <c r="K32" s="460"/>
      <c r="L32" s="460"/>
      <c r="M32" s="463"/>
      <c r="N32" s="460"/>
      <c r="O32" s="490"/>
      <c r="P32" s="375"/>
      <c r="Q32" s="334"/>
      <c r="R32" s="334"/>
      <c r="S32" s="334"/>
      <c r="T32" s="485"/>
    </row>
    <row r="33" spans="1:20" x14ac:dyDescent="0.25">
      <c r="A33" s="466"/>
      <c r="B33" s="452"/>
      <c r="C33" s="469"/>
      <c r="D33" s="469"/>
      <c r="E33" s="472"/>
      <c r="F33" s="472"/>
      <c r="G33" s="472"/>
      <c r="H33" s="475"/>
      <c r="I33" s="478"/>
      <c r="J33" s="457"/>
      <c r="K33" s="460"/>
      <c r="L33" s="460"/>
      <c r="M33" s="463"/>
      <c r="N33" s="460"/>
      <c r="O33" s="490"/>
      <c r="P33" s="375"/>
      <c r="Q33" s="334"/>
      <c r="R33" s="334"/>
      <c r="S33" s="334"/>
      <c r="T33" s="485"/>
    </row>
    <row r="34" spans="1:20" ht="102.75" customHeight="1" thickBot="1" x14ac:dyDescent="0.3">
      <c r="A34" s="467"/>
      <c r="B34" s="453"/>
      <c r="C34" s="470"/>
      <c r="D34" s="470"/>
      <c r="E34" s="473"/>
      <c r="F34" s="473"/>
      <c r="G34" s="473"/>
      <c r="H34" s="476"/>
      <c r="I34" s="479"/>
      <c r="J34" s="458"/>
      <c r="K34" s="461"/>
      <c r="L34" s="461"/>
      <c r="M34" s="464"/>
      <c r="N34" s="461"/>
      <c r="O34" s="491"/>
      <c r="P34" s="481"/>
      <c r="Q34" s="455"/>
      <c r="R34" s="455"/>
      <c r="S34" s="455"/>
      <c r="T34" s="486"/>
    </row>
    <row r="35" spans="1:20" x14ac:dyDescent="0.25">
      <c r="A35" s="465">
        <f>'Mapa Final'!A35</f>
        <v>6</v>
      </c>
      <c r="B35" s="451" t="str">
        <f>'Mapa Final'!B35</f>
        <v>Debilidades en cultura de la probidad</v>
      </c>
      <c r="C35" s="468" t="str">
        <f>'Mapa Final'!C35</f>
        <v>Reputacional(Corrupción)</v>
      </c>
      <c r="D35" s="468" t="str">
        <f>'Mapa Final'!D35</f>
        <v>Debilidad en el cumplimiento de los procedimientos de auditoría interna.</v>
      </c>
      <c r="E35" s="471" t="str">
        <f>'Mapa Final'!E35</f>
        <v>Ausencia o no aplicación de principios y valores éticos y morales, del código de ética del auditor interno y del código de integridad</v>
      </c>
      <c r="F35" s="471" t="str">
        <f>'Mapa Final'!F35</f>
        <v xml:space="preserve">Posibilidad de omitir informar a los entes de control sobre la existencia de situaciones o hechos irregulares, no reportando los hallazgos encontrados en las auditorias de control interno para beneficio propio o de un tercero. </v>
      </c>
      <c r="G35" s="471" t="str">
        <f>'Mapa Final'!G35</f>
        <v>Usuarios, productos y prácticas organizacionales</v>
      </c>
      <c r="H35" s="474" t="str">
        <f>'Mapa Final'!I35</f>
        <v>Baja</v>
      </c>
      <c r="I35" s="477" t="str">
        <f>'Mapa Final'!L35</f>
        <v>Mayor</v>
      </c>
      <c r="J35" s="456" t="str">
        <f>'Mapa Final'!N35</f>
        <v xml:space="preserve">Alto </v>
      </c>
      <c r="K35" s="459" t="str">
        <f>'Mapa Final'!AA35</f>
        <v>Baja</v>
      </c>
      <c r="L35" s="459" t="str">
        <f>'Mapa Final'!AE35</f>
        <v>Mayor</v>
      </c>
      <c r="M35" s="462" t="str">
        <f>'Mapa Final'!AG35</f>
        <v xml:space="preserve">Alto </v>
      </c>
      <c r="N35" s="459" t="str">
        <f>'Mapa Final'!AH35</f>
        <v>Reducir(mitigar)</v>
      </c>
      <c r="O35" s="329" t="s">
        <v>457</v>
      </c>
      <c r="P35" s="480" t="s">
        <v>173</v>
      </c>
      <c r="Q35" s="454"/>
      <c r="R35" s="324">
        <v>44228</v>
      </c>
      <c r="S35" s="324">
        <v>44561</v>
      </c>
      <c r="T35" s="484" t="s">
        <v>510</v>
      </c>
    </row>
    <row r="36" spans="1:20" x14ac:dyDescent="0.25">
      <c r="A36" s="466"/>
      <c r="B36" s="452"/>
      <c r="C36" s="469"/>
      <c r="D36" s="469"/>
      <c r="E36" s="472"/>
      <c r="F36" s="472"/>
      <c r="G36" s="472"/>
      <c r="H36" s="475"/>
      <c r="I36" s="478"/>
      <c r="J36" s="457"/>
      <c r="K36" s="460"/>
      <c r="L36" s="460"/>
      <c r="M36" s="463"/>
      <c r="N36" s="460"/>
      <c r="O36" s="373"/>
      <c r="P36" s="375"/>
      <c r="Q36" s="334"/>
      <c r="R36" s="330"/>
      <c r="S36" s="330"/>
      <c r="T36" s="485"/>
    </row>
    <row r="37" spans="1:20" x14ac:dyDescent="0.25">
      <c r="A37" s="466"/>
      <c r="B37" s="452"/>
      <c r="C37" s="469"/>
      <c r="D37" s="469"/>
      <c r="E37" s="472"/>
      <c r="F37" s="472"/>
      <c r="G37" s="472"/>
      <c r="H37" s="475"/>
      <c r="I37" s="478"/>
      <c r="J37" s="457"/>
      <c r="K37" s="460"/>
      <c r="L37" s="460"/>
      <c r="M37" s="463"/>
      <c r="N37" s="460"/>
      <c r="O37" s="373"/>
      <c r="P37" s="375"/>
      <c r="Q37" s="334"/>
      <c r="R37" s="330"/>
      <c r="S37" s="330"/>
      <c r="T37" s="485"/>
    </row>
    <row r="38" spans="1:20" x14ac:dyDescent="0.25">
      <c r="A38" s="466"/>
      <c r="B38" s="452"/>
      <c r="C38" s="469"/>
      <c r="D38" s="469"/>
      <c r="E38" s="472"/>
      <c r="F38" s="472"/>
      <c r="G38" s="472"/>
      <c r="H38" s="475"/>
      <c r="I38" s="478"/>
      <c r="J38" s="457"/>
      <c r="K38" s="460"/>
      <c r="L38" s="460"/>
      <c r="M38" s="463"/>
      <c r="N38" s="460"/>
      <c r="O38" s="373"/>
      <c r="P38" s="375"/>
      <c r="Q38" s="334"/>
      <c r="R38" s="330"/>
      <c r="S38" s="330"/>
      <c r="T38" s="485"/>
    </row>
    <row r="39" spans="1:20" ht="278.25" customHeight="1" thickBot="1" x14ac:dyDescent="0.3">
      <c r="A39" s="467"/>
      <c r="B39" s="453"/>
      <c r="C39" s="470"/>
      <c r="D39" s="470"/>
      <c r="E39" s="473"/>
      <c r="F39" s="473"/>
      <c r="G39" s="473"/>
      <c r="H39" s="476"/>
      <c r="I39" s="479"/>
      <c r="J39" s="458"/>
      <c r="K39" s="461"/>
      <c r="L39" s="461"/>
      <c r="M39" s="464"/>
      <c r="N39" s="461"/>
      <c r="O39" s="373"/>
      <c r="P39" s="375"/>
      <c r="Q39" s="334"/>
      <c r="R39" s="313"/>
      <c r="S39" s="313"/>
      <c r="T39" s="485"/>
    </row>
    <row r="40" spans="1:20" x14ac:dyDescent="0.25">
      <c r="A40" s="465">
        <f>'Mapa Final'!A40</f>
        <v>7</v>
      </c>
      <c r="B40" s="451" t="str">
        <f>'Mapa Final'!B40</f>
        <v>Conflicto de intereses</v>
      </c>
      <c r="C40" s="468" t="str">
        <f>'Mapa Final'!C40</f>
        <v>Reputacional(Corrupción)</v>
      </c>
      <c r="D40" s="468" t="str">
        <f>'Mapa Final'!D40</f>
        <v>Auditores internos que mantienen relación directa o indirecta de amistad o familiar con el proceso o las personas auditadas.</v>
      </c>
      <c r="E40" s="471" t="str">
        <f>'Mapa Final'!E40</f>
        <v>Incumplimiento por parte de los auditores, de reportar la existencia de conflictos de interés que afecten la independencia de la auditoría y no actuar o no tener una actitud imparcial y neutral</v>
      </c>
      <c r="F40" s="471"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1" t="str">
        <f>'Mapa Final'!G40</f>
        <v>Usuarios, productos y prácticas organizacionales</v>
      </c>
      <c r="H40" s="474" t="str">
        <f>'Mapa Final'!I40</f>
        <v>Baja</v>
      </c>
      <c r="I40" s="477" t="str">
        <f>'Mapa Final'!L40</f>
        <v>Mayor</v>
      </c>
      <c r="J40" s="456" t="str">
        <f>'Mapa Final'!N40</f>
        <v xml:space="preserve">Alto </v>
      </c>
      <c r="K40" s="459" t="str">
        <f>'Mapa Final'!AA40</f>
        <v>Baja</v>
      </c>
      <c r="L40" s="459" t="str">
        <f>'Mapa Final'!AE40</f>
        <v>Mayor</v>
      </c>
      <c r="M40" s="462" t="str">
        <f>'Mapa Final'!AG40</f>
        <v xml:space="preserve">Alto </v>
      </c>
      <c r="N40" s="459" t="str">
        <f>'Mapa Final'!AH40</f>
        <v>Reducir(mitigar)</v>
      </c>
      <c r="O40" s="487" t="s">
        <v>460</v>
      </c>
      <c r="P40" s="480" t="s">
        <v>173</v>
      </c>
      <c r="Q40" s="454"/>
      <c r="R40" s="482">
        <v>44228</v>
      </c>
      <c r="S40" s="482">
        <v>44561</v>
      </c>
      <c r="T40" s="484" t="s">
        <v>510</v>
      </c>
    </row>
    <row r="41" spans="1:20" x14ac:dyDescent="0.25">
      <c r="A41" s="466"/>
      <c r="B41" s="452"/>
      <c r="C41" s="469"/>
      <c r="D41" s="469"/>
      <c r="E41" s="472"/>
      <c r="F41" s="472"/>
      <c r="G41" s="472"/>
      <c r="H41" s="475"/>
      <c r="I41" s="478"/>
      <c r="J41" s="457"/>
      <c r="K41" s="460"/>
      <c r="L41" s="460"/>
      <c r="M41" s="463"/>
      <c r="N41" s="460"/>
      <c r="O41" s="323"/>
      <c r="P41" s="375"/>
      <c r="Q41" s="334"/>
      <c r="R41" s="330"/>
      <c r="S41" s="330"/>
      <c r="T41" s="485"/>
    </row>
    <row r="42" spans="1:20" x14ac:dyDescent="0.25">
      <c r="A42" s="466"/>
      <c r="B42" s="452"/>
      <c r="C42" s="469"/>
      <c r="D42" s="469"/>
      <c r="E42" s="472"/>
      <c r="F42" s="472"/>
      <c r="G42" s="472"/>
      <c r="H42" s="475"/>
      <c r="I42" s="478"/>
      <c r="J42" s="457"/>
      <c r="K42" s="460"/>
      <c r="L42" s="460"/>
      <c r="M42" s="463"/>
      <c r="N42" s="460"/>
      <c r="O42" s="323"/>
      <c r="P42" s="375"/>
      <c r="Q42" s="334"/>
      <c r="R42" s="330"/>
      <c r="S42" s="330"/>
      <c r="T42" s="485"/>
    </row>
    <row r="43" spans="1:20" x14ac:dyDescent="0.25">
      <c r="A43" s="466"/>
      <c r="B43" s="452"/>
      <c r="C43" s="469"/>
      <c r="D43" s="469"/>
      <c r="E43" s="472"/>
      <c r="F43" s="472"/>
      <c r="G43" s="472"/>
      <c r="H43" s="475"/>
      <c r="I43" s="478"/>
      <c r="J43" s="457"/>
      <c r="K43" s="460"/>
      <c r="L43" s="460"/>
      <c r="M43" s="463"/>
      <c r="N43" s="460"/>
      <c r="O43" s="323"/>
      <c r="P43" s="375"/>
      <c r="Q43" s="334"/>
      <c r="R43" s="330"/>
      <c r="S43" s="330"/>
      <c r="T43" s="485"/>
    </row>
    <row r="44" spans="1:20" ht="96.75" customHeight="1" thickBot="1" x14ac:dyDescent="0.3">
      <c r="A44" s="467"/>
      <c r="B44" s="453"/>
      <c r="C44" s="470"/>
      <c r="D44" s="470"/>
      <c r="E44" s="473"/>
      <c r="F44" s="473"/>
      <c r="G44" s="473"/>
      <c r="H44" s="476"/>
      <c r="I44" s="479"/>
      <c r="J44" s="458"/>
      <c r="K44" s="461"/>
      <c r="L44" s="461"/>
      <c r="M44" s="464"/>
      <c r="N44" s="461"/>
      <c r="O44" s="488"/>
      <c r="P44" s="481"/>
      <c r="Q44" s="455"/>
      <c r="R44" s="483"/>
      <c r="S44" s="483"/>
      <c r="T44" s="486"/>
    </row>
    <row r="45" spans="1:20" x14ac:dyDescent="0.25">
      <c r="A45" s="465">
        <f>'Mapa Final'!A45</f>
        <v>8</v>
      </c>
      <c r="B45" s="451" t="str">
        <f>'Mapa Final'!B45</f>
        <v>Fallas de integridad pública</v>
      </c>
      <c r="C45" s="468" t="str">
        <f>'Mapa Final'!C45</f>
        <v>Reputacional(Corrupción)</v>
      </c>
      <c r="D45" s="468" t="str">
        <f>'Mapa Final'!D45</f>
        <v>Influencias o presiones internas o externas sobre las actividades de la Unidad de Auditoría.</v>
      </c>
      <c r="E45" s="471" t="str">
        <f>'Mapa Final'!E45</f>
        <v>Desconocimiento, falta de aplicación o incumplimiento por parte de los auditores, de los principios y reglas de conducta establecidos en el Código de Ética del Auditor Interno de la Rama Judicial.</v>
      </c>
      <c r="F45" s="471"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1" t="str">
        <f>'Mapa Final'!G45</f>
        <v>Usuarios, productos y prácticas organizacionales</v>
      </c>
      <c r="H45" s="474" t="str">
        <f>'Mapa Final'!I45</f>
        <v>Baja</v>
      </c>
      <c r="I45" s="477" t="str">
        <f>'Mapa Final'!L45</f>
        <v>Mayor</v>
      </c>
      <c r="J45" s="456" t="str">
        <f>'Mapa Final'!N45</f>
        <v xml:space="preserve">Alto </v>
      </c>
      <c r="K45" s="459" t="str">
        <f>'Mapa Final'!AA45</f>
        <v>Baja</v>
      </c>
      <c r="L45" s="459" t="str">
        <f>'Mapa Final'!AE45</f>
        <v>Mayor</v>
      </c>
      <c r="M45" s="462" t="str">
        <f>'Mapa Final'!AG45</f>
        <v xml:space="preserve">Alto </v>
      </c>
      <c r="N45" s="459" t="str">
        <f>'Mapa Final'!AH45</f>
        <v>Reducir(mitigar)</v>
      </c>
      <c r="O45" s="487" t="s">
        <v>461</v>
      </c>
      <c r="P45" s="480" t="s">
        <v>173</v>
      </c>
      <c r="Q45" s="454"/>
      <c r="R45" s="482">
        <v>44228</v>
      </c>
      <c r="S45" s="482">
        <v>44561</v>
      </c>
      <c r="T45" s="484" t="s">
        <v>510</v>
      </c>
    </row>
    <row r="46" spans="1:20" x14ac:dyDescent="0.25">
      <c r="A46" s="466"/>
      <c r="B46" s="452"/>
      <c r="C46" s="469"/>
      <c r="D46" s="469"/>
      <c r="E46" s="472"/>
      <c r="F46" s="472"/>
      <c r="G46" s="472"/>
      <c r="H46" s="475"/>
      <c r="I46" s="478"/>
      <c r="J46" s="457"/>
      <c r="K46" s="460"/>
      <c r="L46" s="460"/>
      <c r="M46" s="463"/>
      <c r="N46" s="460"/>
      <c r="O46" s="323"/>
      <c r="P46" s="375"/>
      <c r="Q46" s="334"/>
      <c r="R46" s="330"/>
      <c r="S46" s="330"/>
      <c r="T46" s="485"/>
    </row>
    <row r="47" spans="1:20" x14ac:dyDescent="0.25">
      <c r="A47" s="466"/>
      <c r="B47" s="452"/>
      <c r="C47" s="469"/>
      <c r="D47" s="469"/>
      <c r="E47" s="472"/>
      <c r="F47" s="472"/>
      <c r="G47" s="472"/>
      <c r="H47" s="475"/>
      <c r="I47" s="478"/>
      <c r="J47" s="457"/>
      <c r="K47" s="460"/>
      <c r="L47" s="460"/>
      <c r="M47" s="463"/>
      <c r="N47" s="460"/>
      <c r="O47" s="323"/>
      <c r="P47" s="375"/>
      <c r="Q47" s="334"/>
      <c r="R47" s="330"/>
      <c r="S47" s="330"/>
      <c r="T47" s="485"/>
    </row>
    <row r="48" spans="1:20" x14ac:dyDescent="0.25">
      <c r="A48" s="466"/>
      <c r="B48" s="452"/>
      <c r="C48" s="469"/>
      <c r="D48" s="469"/>
      <c r="E48" s="472"/>
      <c r="F48" s="472"/>
      <c r="G48" s="472"/>
      <c r="H48" s="475"/>
      <c r="I48" s="478"/>
      <c r="J48" s="457"/>
      <c r="K48" s="460"/>
      <c r="L48" s="460"/>
      <c r="M48" s="463"/>
      <c r="N48" s="460"/>
      <c r="O48" s="323"/>
      <c r="P48" s="375"/>
      <c r="Q48" s="334"/>
      <c r="R48" s="330"/>
      <c r="S48" s="330"/>
      <c r="T48" s="485"/>
    </row>
    <row r="49" spans="1:20" ht="55.5" customHeight="1" thickBot="1" x14ac:dyDescent="0.3">
      <c r="A49" s="467"/>
      <c r="B49" s="453"/>
      <c r="C49" s="470"/>
      <c r="D49" s="470"/>
      <c r="E49" s="473"/>
      <c r="F49" s="473"/>
      <c r="G49" s="473"/>
      <c r="H49" s="476"/>
      <c r="I49" s="479"/>
      <c r="J49" s="458"/>
      <c r="K49" s="461"/>
      <c r="L49" s="461"/>
      <c r="M49" s="464"/>
      <c r="N49" s="461"/>
      <c r="O49" s="488"/>
      <c r="P49" s="481"/>
      <c r="Q49" s="455"/>
      <c r="R49" s="483"/>
      <c r="S49" s="483"/>
      <c r="T49" s="486"/>
    </row>
    <row r="50" spans="1:20" hidden="1" x14ac:dyDescent="0.25">
      <c r="A50" s="465">
        <f>'Mapa Final'!A50</f>
        <v>0</v>
      </c>
      <c r="B50" s="451">
        <f>'Mapa Final'!B50</f>
        <v>0</v>
      </c>
      <c r="C50" s="468">
        <f>'Mapa Final'!C50</f>
        <v>0</v>
      </c>
      <c r="D50" s="468">
        <f>'Mapa Final'!D50</f>
        <v>0</v>
      </c>
      <c r="E50" s="471">
        <f>'Mapa Final'!E50</f>
        <v>0</v>
      </c>
      <c r="F50" s="471">
        <f>'Mapa Final'!F50</f>
        <v>0</v>
      </c>
      <c r="G50" s="471">
        <f>'Mapa Final'!G50</f>
        <v>0</v>
      </c>
      <c r="H50" s="474" t="str">
        <f>'Mapa Final'!I50</f>
        <v>Muy Baja</v>
      </c>
      <c r="I50" s="477" t="b">
        <f>'Mapa Final'!L50</f>
        <v>0</v>
      </c>
      <c r="J50" s="456" t="e">
        <f>'Mapa Final'!N50</f>
        <v>#N/A</v>
      </c>
      <c r="K50" s="459" t="e">
        <f>'Mapa Final'!AA50</f>
        <v>#DIV/0!</v>
      </c>
      <c r="L50" s="459" t="e">
        <f>'Mapa Final'!AE50</f>
        <v>#DIV/0!</v>
      </c>
      <c r="M50" s="462" t="e">
        <f>'Mapa Final'!AG50</f>
        <v>#DIV/0!</v>
      </c>
      <c r="N50" s="459">
        <f>'Mapa Final'!AH50</f>
        <v>0</v>
      </c>
      <c r="O50" s="454"/>
      <c r="P50" s="454"/>
      <c r="Q50" s="454"/>
      <c r="R50" s="454"/>
      <c r="S50" s="454"/>
      <c r="T50" s="454"/>
    </row>
    <row r="51" spans="1:20" hidden="1" x14ac:dyDescent="0.25">
      <c r="A51" s="466"/>
      <c r="B51" s="452"/>
      <c r="C51" s="469"/>
      <c r="D51" s="469"/>
      <c r="E51" s="472"/>
      <c r="F51" s="472"/>
      <c r="G51" s="472"/>
      <c r="H51" s="475"/>
      <c r="I51" s="478"/>
      <c r="J51" s="457"/>
      <c r="K51" s="460"/>
      <c r="L51" s="460"/>
      <c r="M51" s="463"/>
      <c r="N51" s="460"/>
      <c r="O51" s="334"/>
      <c r="P51" s="334"/>
      <c r="Q51" s="334"/>
      <c r="R51" s="334"/>
      <c r="S51" s="334"/>
      <c r="T51" s="334"/>
    </row>
    <row r="52" spans="1:20" hidden="1" x14ac:dyDescent="0.25">
      <c r="A52" s="466"/>
      <c r="B52" s="452"/>
      <c r="C52" s="469"/>
      <c r="D52" s="469"/>
      <c r="E52" s="472"/>
      <c r="F52" s="472"/>
      <c r="G52" s="472"/>
      <c r="H52" s="475"/>
      <c r="I52" s="478"/>
      <c r="J52" s="457"/>
      <c r="K52" s="460"/>
      <c r="L52" s="460"/>
      <c r="M52" s="463"/>
      <c r="N52" s="460"/>
      <c r="O52" s="334"/>
      <c r="P52" s="334"/>
      <c r="Q52" s="334"/>
      <c r="R52" s="334"/>
      <c r="S52" s="334"/>
      <c r="T52" s="334"/>
    </row>
    <row r="53" spans="1:20" hidden="1" x14ac:dyDescent="0.25">
      <c r="A53" s="466"/>
      <c r="B53" s="452"/>
      <c r="C53" s="469"/>
      <c r="D53" s="469"/>
      <c r="E53" s="472"/>
      <c r="F53" s="472"/>
      <c r="G53" s="472"/>
      <c r="H53" s="475"/>
      <c r="I53" s="478"/>
      <c r="J53" s="457"/>
      <c r="K53" s="460"/>
      <c r="L53" s="460"/>
      <c r="M53" s="463"/>
      <c r="N53" s="460"/>
      <c r="O53" s="334"/>
      <c r="P53" s="334"/>
      <c r="Q53" s="334"/>
      <c r="R53" s="334"/>
      <c r="S53" s="334"/>
      <c r="T53" s="334"/>
    </row>
    <row r="54" spans="1:20" ht="15.75" hidden="1" thickBot="1" x14ac:dyDescent="0.3">
      <c r="A54" s="467"/>
      <c r="B54" s="453"/>
      <c r="C54" s="470"/>
      <c r="D54" s="470"/>
      <c r="E54" s="473"/>
      <c r="F54" s="473"/>
      <c r="G54" s="473"/>
      <c r="H54" s="476"/>
      <c r="I54" s="479"/>
      <c r="J54" s="458"/>
      <c r="K54" s="461"/>
      <c r="L54" s="461"/>
      <c r="M54" s="464"/>
      <c r="N54" s="461"/>
      <c r="O54" s="455"/>
      <c r="P54" s="455"/>
      <c r="Q54" s="455"/>
      <c r="R54" s="455"/>
      <c r="S54" s="455"/>
      <c r="T54" s="455"/>
    </row>
    <row r="55" spans="1:20" hidden="1" x14ac:dyDescent="0.25">
      <c r="A55" s="465">
        <f>'Mapa Final'!A55</f>
        <v>0</v>
      </c>
      <c r="B55" s="451">
        <f>'Mapa Final'!B55</f>
        <v>0</v>
      </c>
      <c r="C55" s="468">
        <f>'Mapa Final'!C55</f>
        <v>0</v>
      </c>
      <c r="D55" s="468">
        <f>'Mapa Final'!D55</f>
        <v>0</v>
      </c>
      <c r="E55" s="471">
        <f>'Mapa Final'!E55</f>
        <v>0</v>
      </c>
      <c r="F55" s="471">
        <f>'Mapa Final'!F55</f>
        <v>0</v>
      </c>
      <c r="G55" s="471">
        <f>'Mapa Final'!G55</f>
        <v>0</v>
      </c>
      <c r="H55" s="474" t="str">
        <f>'Mapa Final'!I55</f>
        <v>Muy Baja</v>
      </c>
      <c r="I55" s="477" t="b">
        <f>'Mapa Final'!L55</f>
        <v>0</v>
      </c>
      <c r="J55" s="456" t="e">
        <f>'Mapa Final'!N55</f>
        <v>#N/A</v>
      </c>
      <c r="K55" s="459" t="e">
        <f>'Mapa Final'!AA55</f>
        <v>#DIV/0!</v>
      </c>
      <c r="L55" s="459" t="e">
        <f>'Mapa Final'!AE55</f>
        <v>#DIV/0!</v>
      </c>
      <c r="M55" s="462" t="e">
        <f>'Mapa Final'!AG55</f>
        <v>#DIV/0!</v>
      </c>
      <c r="N55" s="459">
        <f>'Mapa Final'!AH55</f>
        <v>0</v>
      </c>
      <c r="O55" s="454"/>
      <c r="P55" s="454"/>
      <c r="Q55" s="454"/>
      <c r="R55" s="454"/>
      <c r="S55" s="454"/>
      <c r="T55" s="454"/>
    </row>
    <row r="56" spans="1:20" hidden="1" x14ac:dyDescent="0.25">
      <c r="A56" s="466"/>
      <c r="B56" s="452"/>
      <c r="C56" s="469"/>
      <c r="D56" s="469"/>
      <c r="E56" s="472"/>
      <c r="F56" s="472"/>
      <c r="G56" s="472"/>
      <c r="H56" s="475"/>
      <c r="I56" s="478"/>
      <c r="J56" s="457"/>
      <c r="K56" s="460"/>
      <c r="L56" s="460"/>
      <c r="M56" s="463"/>
      <c r="N56" s="460"/>
      <c r="O56" s="334"/>
      <c r="P56" s="334"/>
      <c r="Q56" s="334"/>
      <c r="R56" s="334"/>
      <c r="S56" s="334"/>
      <c r="T56" s="334"/>
    </row>
    <row r="57" spans="1:20" hidden="1" x14ac:dyDescent="0.25">
      <c r="A57" s="466"/>
      <c r="B57" s="452"/>
      <c r="C57" s="469"/>
      <c r="D57" s="469"/>
      <c r="E57" s="472"/>
      <c r="F57" s="472"/>
      <c r="G57" s="472"/>
      <c r="H57" s="475"/>
      <c r="I57" s="478"/>
      <c r="J57" s="457"/>
      <c r="K57" s="460"/>
      <c r="L57" s="460"/>
      <c r="M57" s="463"/>
      <c r="N57" s="460"/>
      <c r="O57" s="334"/>
      <c r="P57" s="334"/>
      <c r="Q57" s="334"/>
      <c r="R57" s="334"/>
      <c r="S57" s="334"/>
      <c r="T57" s="334"/>
    </row>
    <row r="58" spans="1:20" hidden="1" x14ac:dyDescent="0.25">
      <c r="A58" s="466"/>
      <c r="B58" s="452"/>
      <c r="C58" s="469"/>
      <c r="D58" s="469"/>
      <c r="E58" s="472"/>
      <c r="F58" s="472"/>
      <c r="G58" s="472"/>
      <c r="H58" s="475"/>
      <c r="I58" s="478"/>
      <c r="J58" s="457"/>
      <c r="K58" s="460"/>
      <c r="L58" s="460"/>
      <c r="M58" s="463"/>
      <c r="N58" s="460"/>
      <c r="O58" s="334"/>
      <c r="P58" s="334"/>
      <c r="Q58" s="334"/>
      <c r="R58" s="334"/>
      <c r="S58" s="334"/>
      <c r="T58" s="334"/>
    </row>
    <row r="59" spans="1:20" ht="15.75" hidden="1" thickBot="1" x14ac:dyDescent="0.3">
      <c r="A59" s="467"/>
      <c r="B59" s="453"/>
      <c r="C59" s="470"/>
      <c r="D59" s="470"/>
      <c r="E59" s="473"/>
      <c r="F59" s="473"/>
      <c r="G59" s="473"/>
      <c r="H59" s="476"/>
      <c r="I59" s="479"/>
      <c r="J59" s="458"/>
      <c r="K59" s="461"/>
      <c r="L59" s="461"/>
      <c r="M59" s="464"/>
      <c r="N59" s="461"/>
      <c r="O59" s="455"/>
      <c r="P59" s="455"/>
      <c r="Q59" s="455"/>
      <c r="R59" s="455"/>
      <c r="S59" s="455"/>
      <c r="T59" s="455"/>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I7" zoomScale="71" zoomScaleNormal="71" workbookViewId="0">
      <selection activeCell="T10" sqref="T10:T71"/>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53" customWidth="1"/>
    <col min="6" max="6" width="40.140625" customWidth="1"/>
    <col min="7" max="7" width="20.42578125" customWidth="1"/>
    <col min="8" max="8" width="10.28515625" style="154" customWidth="1"/>
    <col min="9" max="9" width="11.42578125" style="154" customWidth="1"/>
    <col min="10" max="10" width="10.140625" style="155" customWidth="1"/>
    <col min="11" max="11" width="11.42578125" style="154" customWidth="1"/>
    <col min="12" max="12" width="10.85546875" style="154" customWidth="1"/>
    <col min="13" max="13" width="18.28515625" style="154"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06"/>
  </cols>
  <sheetData>
    <row r="1" spans="1:278" s="139" customFormat="1" ht="16.5" customHeight="1" x14ac:dyDescent="0.3">
      <c r="A1" s="499"/>
      <c r="B1" s="370"/>
      <c r="C1" s="370"/>
      <c r="D1" s="501" t="s">
        <v>342</v>
      </c>
      <c r="E1" s="501"/>
      <c r="F1" s="501"/>
      <c r="G1" s="501"/>
      <c r="H1" s="501"/>
      <c r="I1" s="501"/>
      <c r="J1" s="501"/>
      <c r="K1" s="501"/>
      <c r="L1" s="501"/>
      <c r="M1" s="501"/>
      <c r="N1" s="501"/>
      <c r="O1" s="501"/>
      <c r="P1" s="501"/>
      <c r="Q1" s="502"/>
      <c r="R1" s="358" t="s">
        <v>66</v>
      </c>
      <c r="S1" s="358"/>
      <c r="T1" s="35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3">
      <c r="A2" s="500"/>
      <c r="B2" s="372"/>
      <c r="C2" s="372"/>
      <c r="D2" s="503"/>
      <c r="E2" s="503"/>
      <c r="F2" s="503"/>
      <c r="G2" s="503"/>
      <c r="H2" s="503"/>
      <c r="I2" s="503"/>
      <c r="J2" s="503"/>
      <c r="K2" s="503"/>
      <c r="L2" s="503"/>
      <c r="M2" s="503"/>
      <c r="N2" s="503"/>
      <c r="O2" s="503"/>
      <c r="P2" s="503"/>
      <c r="Q2" s="504"/>
      <c r="R2" s="358"/>
      <c r="S2" s="358"/>
      <c r="T2" s="35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3">
      <c r="A3" s="2"/>
      <c r="B3" s="2"/>
      <c r="C3" s="147"/>
      <c r="D3" s="503"/>
      <c r="E3" s="503"/>
      <c r="F3" s="503"/>
      <c r="G3" s="503"/>
      <c r="H3" s="503"/>
      <c r="I3" s="503"/>
      <c r="J3" s="503"/>
      <c r="K3" s="503"/>
      <c r="L3" s="503"/>
      <c r="M3" s="503"/>
      <c r="N3" s="503"/>
      <c r="O3" s="503"/>
      <c r="P3" s="503"/>
      <c r="Q3" s="504"/>
      <c r="R3" s="358"/>
      <c r="S3" s="358"/>
      <c r="T3" s="35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3">
      <c r="A4" s="359" t="s">
        <v>0</v>
      </c>
      <c r="B4" s="360"/>
      <c r="C4" s="361"/>
      <c r="D4" s="362" t="str">
        <f>'Mapa Final'!D4</f>
        <v>Gestión de Control Interno y Auditoría</v>
      </c>
      <c r="E4" s="363"/>
      <c r="F4" s="363"/>
      <c r="G4" s="363"/>
      <c r="H4" s="363"/>
      <c r="I4" s="363"/>
      <c r="J4" s="363"/>
      <c r="K4" s="363"/>
      <c r="L4" s="363"/>
      <c r="M4" s="363"/>
      <c r="N4" s="364"/>
      <c r="O4" s="365"/>
      <c r="P4" s="365"/>
      <c r="Q4" s="365"/>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3">
      <c r="A5" s="359" t="s">
        <v>1</v>
      </c>
      <c r="B5" s="360"/>
      <c r="C5" s="361"/>
      <c r="D5" s="366" t="str">
        <f>'Mapa Final'!D5</f>
        <v>Evaluar en forma independiente el Sistema Institucional de Control Interno de la Rama Judicial, a través de la actividad de auditoría interna, proponiendo las recomendaciones para mantenerlo, perfeccionarlo y fortalecerlo continuamente.</v>
      </c>
      <c r="E5" s="367"/>
      <c r="F5" s="367"/>
      <c r="G5" s="367"/>
      <c r="H5" s="367"/>
      <c r="I5" s="367"/>
      <c r="J5" s="367"/>
      <c r="K5" s="367"/>
      <c r="L5" s="367"/>
      <c r="M5" s="367"/>
      <c r="N5" s="368"/>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35">
      <c r="A6" s="359" t="s">
        <v>2</v>
      </c>
      <c r="B6" s="360"/>
      <c r="C6" s="361"/>
      <c r="D6" s="366"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67"/>
      <c r="F6" s="367"/>
      <c r="G6" s="367"/>
      <c r="H6" s="367"/>
      <c r="I6" s="367"/>
      <c r="J6" s="367"/>
      <c r="K6" s="367"/>
      <c r="L6" s="367"/>
      <c r="M6" s="367"/>
      <c r="N6" s="368"/>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49" customFormat="1" ht="46.5" customHeight="1" thickTop="1" thickBot="1" x14ac:dyDescent="0.3">
      <c r="A7" s="494" t="s">
        <v>324</v>
      </c>
      <c r="B7" s="495"/>
      <c r="C7" s="495"/>
      <c r="D7" s="495"/>
      <c r="E7" s="495"/>
      <c r="F7" s="496"/>
      <c r="G7" s="156"/>
      <c r="H7" s="497" t="s">
        <v>475</v>
      </c>
      <c r="I7" s="497"/>
      <c r="J7" s="497"/>
      <c r="K7" s="497" t="s">
        <v>476</v>
      </c>
      <c r="L7" s="497"/>
      <c r="M7" s="497"/>
      <c r="N7" s="498" t="s">
        <v>477</v>
      </c>
      <c r="O7" s="505" t="s">
        <v>325</v>
      </c>
      <c r="P7" s="507" t="s">
        <v>478</v>
      </c>
      <c r="Q7" s="508"/>
      <c r="R7" s="507" t="s">
        <v>326</v>
      </c>
      <c r="S7" s="508"/>
      <c r="T7" s="509" t="s">
        <v>345</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191</v>
      </c>
      <c r="B8" s="165" t="s">
        <v>348</v>
      </c>
      <c r="C8" s="166" t="s">
        <v>8</v>
      </c>
      <c r="D8" s="157" t="s">
        <v>335</v>
      </c>
      <c r="E8" s="158" t="s">
        <v>10</v>
      </c>
      <c r="F8" s="158" t="s">
        <v>11</v>
      </c>
      <c r="G8" s="158" t="s">
        <v>12</v>
      </c>
      <c r="H8" s="159" t="s">
        <v>328</v>
      </c>
      <c r="I8" s="159" t="s">
        <v>38</v>
      </c>
      <c r="J8" s="159" t="s">
        <v>329</v>
      </c>
      <c r="K8" s="159" t="s">
        <v>328</v>
      </c>
      <c r="L8" s="159" t="s">
        <v>330</v>
      </c>
      <c r="M8" s="159" t="s">
        <v>329</v>
      </c>
      <c r="N8" s="498"/>
      <c r="O8" s="506"/>
      <c r="P8" s="160" t="s">
        <v>331</v>
      </c>
      <c r="Q8" s="160" t="s">
        <v>332</v>
      </c>
      <c r="R8" s="160" t="s">
        <v>333</v>
      </c>
      <c r="S8" s="160" t="s">
        <v>334</v>
      </c>
      <c r="T8" s="509"/>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151" customFormat="1" ht="10.5" customHeight="1" thickTop="1" thickBot="1" x14ac:dyDescent="0.3">
      <c r="A9" s="492"/>
      <c r="B9" s="493"/>
      <c r="C9" s="493"/>
      <c r="D9" s="493"/>
      <c r="E9" s="493"/>
      <c r="F9" s="493"/>
      <c r="G9" s="493"/>
      <c r="H9" s="493"/>
      <c r="I9" s="493"/>
      <c r="J9" s="493"/>
      <c r="K9" s="493"/>
      <c r="L9" s="493"/>
      <c r="M9" s="493"/>
      <c r="N9" s="493"/>
      <c r="O9" s="209"/>
      <c r="P9" s="209"/>
      <c r="Q9" s="209"/>
      <c r="R9" s="209"/>
      <c r="S9" s="209"/>
      <c r="T9" s="210"/>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row>
    <row r="10" spans="1:278" s="152" customFormat="1" ht="15" customHeight="1" x14ac:dyDescent="0.2">
      <c r="A10" s="465">
        <f>'Mapa Final'!A10</f>
        <v>1</v>
      </c>
      <c r="B10" s="451" t="str">
        <f>'Mapa Final'!B10</f>
        <v>Evaluar el Sistema Institucional de Control Interno (SICI) de forma inadecuada</v>
      </c>
      <c r="C10" s="468" t="str">
        <f>'Mapa Final'!C10</f>
        <v>Reputacional</v>
      </c>
      <c r="D10" s="468" t="str">
        <f>'Mapa Final'!D10</f>
        <v>Gestión de riesgos no asociada a la estrategia organizacional</v>
      </c>
      <c r="E10" s="471" t="str">
        <f>'Mapa Final'!E10</f>
        <v>Inadecuada identificación de riesgos y limitantes en la obtención de la información.</v>
      </c>
      <c r="F10" s="471" t="str">
        <f>'Mapa Final'!F10</f>
        <v>Posibilidad de incumplir con el propósito de la evaluación del Sistema Institucional de Control Interno (SICI), de evaluar la efectividad de los controles implementados por la Rama Judicial.</v>
      </c>
      <c r="G10" s="471" t="str">
        <f>'Mapa Final'!G10</f>
        <v>Usuarios, productos y prácticas organizacionales</v>
      </c>
      <c r="H10" s="474" t="str">
        <f>'Mapa Final'!I10</f>
        <v>Muy Baja</v>
      </c>
      <c r="I10" s="477" t="b">
        <f>'Mapa Final'!L10</f>
        <v>0</v>
      </c>
      <c r="J10" s="456" t="e">
        <f>'Mapa Final'!N10</f>
        <v>#N/A</v>
      </c>
      <c r="K10" s="459" t="str">
        <f>'Mapa Final'!AA10</f>
        <v>Muy Baja</v>
      </c>
      <c r="L10" s="459" t="str">
        <f>'Mapa Final'!AE10</f>
        <v>Leve</v>
      </c>
      <c r="M10" s="462" t="str">
        <f>'Mapa Final'!AG10</f>
        <v>Bajo</v>
      </c>
      <c r="N10" s="459" t="str">
        <f>'Mapa Final'!AH10</f>
        <v>Aceptar</v>
      </c>
      <c r="O10" s="454"/>
      <c r="P10" s="454"/>
      <c r="Q10" s="454"/>
      <c r="R10" s="454"/>
      <c r="S10" s="454"/>
      <c r="T10" s="484" t="s">
        <v>511</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66"/>
      <c r="B11" s="510"/>
      <c r="C11" s="469"/>
      <c r="D11" s="469"/>
      <c r="E11" s="472"/>
      <c r="F11" s="472"/>
      <c r="G11" s="472"/>
      <c r="H11" s="475"/>
      <c r="I11" s="478"/>
      <c r="J11" s="457"/>
      <c r="K11" s="460"/>
      <c r="L11" s="460"/>
      <c r="M11" s="463"/>
      <c r="N11" s="460"/>
      <c r="O11" s="334"/>
      <c r="P11" s="334"/>
      <c r="Q11" s="334"/>
      <c r="R11" s="334"/>
      <c r="S11" s="334"/>
      <c r="T11" s="485"/>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66"/>
      <c r="B12" s="510"/>
      <c r="C12" s="469"/>
      <c r="D12" s="469"/>
      <c r="E12" s="472"/>
      <c r="F12" s="472"/>
      <c r="G12" s="472"/>
      <c r="H12" s="475"/>
      <c r="I12" s="478"/>
      <c r="J12" s="457"/>
      <c r="K12" s="460"/>
      <c r="L12" s="460"/>
      <c r="M12" s="463"/>
      <c r="N12" s="460"/>
      <c r="O12" s="334"/>
      <c r="P12" s="334"/>
      <c r="Q12" s="334"/>
      <c r="R12" s="334"/>
      <c r="S12" s="334"/>
      <c r="T12" s="48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66"/>
      <c r="B13" s="510"/>
      <c r="C13" s="469"/>
      <c r="D13" s="469"/>
      <c r="E13" s="472"/>
      <c r="F13" s="472"/>
      <c r="G13" s="472"/>
      <c r="H13" s="475"/>
      <c r="I13" s="478"/>
      <c r="J13" s="457"/>
      <c r="K13" s="460"/>
      <c r="L13" s="460"/>
      <c r="M13" s="463"/>
      <c r="N13" s="460"/>
      <c r="O13" s="334"/>
      <c r="P13" s="334"/>
      <c r="Q13" s="334"/>
      <c r="R13" s="334"/>
      <c r="S13" s="334"/>
      <c r="T13" s="485"/>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67"/>
      <c r="B14" s="511"/>
      <c r="C14" s="470"/>
      <c r="D14" s="470"/>
      <c r="E14" s="473"/>
      <c r="F14" s="473"/>
      <c r="G14" s="473"/>
      <c r="H14" s="476"/>
      <c r="I14" s="479"/>
      <c r="J14" s="458"/>
      <c r="K14" s="461"/>
      <c r="L14" s="461"/>
      <c r="M14" s="464"/>
      <c r="N14" s="461"/>
      <c r="O14" s="455"/>
      <c r="P14" s="455"/>
      <c r="Q14" s="455"/>
      <c r="R14" s="455"/>
      <c r="S14" s="455"/>
      <c r="T14" s="486"/>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65">
        <f>'Mapa Final'!A15</f>
        <v>2</v>
      </c>
      <c r="B15" s="451" t="str">
        <f>'Mapa Final'!B15</f>
        <v>Proporcionar los servicios de aseguramiento y consultoría de la actividad de auditoría de forma inapropiada.</v>
      </c>
      <c r="C15" s="468" t="str">
        <f>'Mapa Final'!C15</f>
        <v>Reputacional</v>
      </c>
      <c r="D15" s="468" t="str">
        <f>'Mapa Final'!D15</f>
        <v>Inoportunidad en el suministro de información de parte de los procesos o actividades objeto de auditoría.</v>
      </c>
      <c r="E15" s="471" t="str">
        <f>'Mapa Final'!E15</f>
        <v>Inoportunidad en el suministro de información, debilidades e inconsistencias, reprocesos e imprevistos en la gestión de auditoría interna y en el asesoramiento a la alta dirección.</v>
      </c>
      <c r="F15" s="471" t="str">
        <f>'Mapa Final'!F15</f>
        <v>Posibilidad de prestar los servicios de aseguramiento y consultoría de manera que no resulten convenientes y adecuados para atender las necesidades y expectativas de los grupos de valor e interés del proceso.</v>
      </c>
      <c r="G15" s="471" t="str">
        <f>'Mapa Final'!G15</f>
        <v>Usuarios, productos y prácticas organizacionales</v>
      </c>
      <c r="H15" s="474" t="str">
        <f>'Mapa Final'!I15</f>
        <v>Baja</v>
      </c>
      <c r="I15" s="477" t="str">
        <f>'Mapa Final'!L15</f>
        <v>Leve</v>
      </c>
      <c r="J15" s="456" t="str">
        <f>'Mapa Final'!N15</f>
        <v>Bajo</v>
      </c>
      <c r="K15" s="459" t="str">
        <f>'Mapa Final'!AA15</f>
        <v>Baja</v>
      </c>
      <c r="L15" s="459" t="str">
        <f>'Mapa Final'!AE15</f>
        <v>Leve</v>
      </c>
      <c r="M15" s="462" t="str">
        <f>'Mapa Final'!AG15</f>
        <v>Bajo</v>
      </c>
      <c r="N15" s="459" t="str">
        <f>'Mapa Final'!AH15</f>
        <v>Aceptar</v>
      </c>
      <c r="O15" s="454"/>
      <c r="P15" s="454"/>
      <c r="Q15" s="454"/>
      <c r="R15" s="454"/>
      <c r="S15" s="454"/>
      <c r="T15" s="484" t="s">
        <v>511</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66"/>
      <c r="B16" s="510"/>
      <c r="C16" s="469"/>
      <c r="D16" s="469"/>
      <c r="E16" s="472"/>
      <c r="F16" s="472"/>
      <c r="G16" s="472"/>
      <c r="H16" s="475"/>
      <c r="I16" s="478"/>
      <c r="J16" s="457"/>
      <c r="K16" s="460"/>
      <c r="L16" s="460"/>
      <c r="M16" s="463"/>
      <c r="N16" s="460"/>
      <c r="O16" s="334"/>
      <c r="P16" s="334"/>
      <c r="Q16" s="334"/>
      <c r="R16" s="334"/>
      <c r="S16" s="334"/>
      <c r="T16" s="48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66"/>
      <c r="B17" s="510"/>
      <c r="C17" s="469"/>
      <c r="D17" s="469"/>
      <c r="E17" s="472"/>
      <c r="F17" s="472"/>
      <c r="G17" s="472"/>
      <c r="H17" s="475"/>
      <c r="I17" s="478"/>
      <c r="J17" s="457"/>
      <c r="K17" s="460"/>
      <c r="L17" s="460"/>
      <c r="M17" s="463"/>
      <c r="N17" s="460"/>
      <c r="O17" s="334"/>
      <c r="P17" s="334"/>
      <c r="Q17" s="334"/>
      <c r="R17" s="334"/>
      <c r="S17" s="334"/>
      <c r="T17" s="48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66"/>
      <c r="B18" s="510"/>
      <c r="C18" s="469"/>
      <c r="D18" s="469"/>
      <c r="E18" s="472"/>
      <c r="F18" s="472"/>
      <c r="G18" s="472"/>
      <c r="H18" s="475"/>
      <c r="I18" s="478"/>
      <c r="J18" s="457"/>
      <c r="K18" s="460"/>
      <c r="L18" s="460"/>
      <c r="M18" s="463"/>
      <c r="N18" s="460"/>
      <c r="O18" s="334"/>
      <c r="P18" s="334"/>
      <c r="Q18" s="334"/>
      <c r="R18" s="334"/>
      <c r="S18" s="334"/>
      <c r="T18" s="48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55.75" customHeight="1" thickBot="1" x14ac:dyDescent="0.25">
      <c r="A19" s="467"/>
      <c r="B19" s="511"/>
      <c r="C19" s="470"/>
      <c r="D19" s="470"/>
      <c r="E19" s="473"/>
      <c r="F19" s="473"/>
      <c r="G19" s="473"/>
      <c r="H19" s="476"/>
      <c r="I19" s="479"/>
      <c r="J19" s="458"/>
      <c r="K19" s="461"/>
      <c r="L19" s="461"/>
      <c r="M19" s="464"/>
      <c r="N19" s="461"/>
      <c r="O19" s="455"/>
      <c r="P19" s="455"/>
      <c r="Q19" s="455"/>
      <c r="R19" s="455"/>
      <c r="S19" s="455"/>
      <c r="T19" s="48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65">
        <f>'Mapa Final'!A20</f>
        <v>3</v>
      </c>
      <c r="B20" s="451" t="str">
        <f>'Mapa Final'!B20</f>
        <v>Generar recomendaciones de bajo impacto para mantener, perfeccionar y fortalecer continuamente el Sistema Institucional de Control Interno (SICI).</v>
      </c>
      <c r="C20" s="468" t="str">
        <f>'Mapa Final'!C20</f>
        <v>Reputacional</v>
      </c>
      <c r="D20" s="468" t="str">
        <f>'Mapa Final'!D20</f>
        <v>Limitaciones en la obtención y análisis en la información que sirve de base para la formulación de recomendaciones</v>
      </c>
      <c r="E20" s="471" t="str">
        <f>'Mapa Final'!E20</f>
        <v>Desconocimiento de la responsabilidad en el ejercicio del control interno por parte de los servidores judiciales, en particular aquellos que tienen capacidad de dirección y mando al interior de la Rama Judicial.</v>
      </c>
      <c r="F20" s="471" t="str">
        <f>'Mapa Final'!F20</f>
        <v>Posibilidad de realizar la Identificación y formulación de oportunidades de mejora que no puedan contribuir al mejoramiento continuo del SICI, ni agregar valor a la gestión de la Rama Judicial.</v>
      </c>
      <c r="G20" s="471" t="str">
        <f>'Mapa Final'!G20</f>
        <v>Usuarios, productos y prácticas organizacionales</v>
      </c>
      <c r="H20" s="474" t="str">
        <f>'Mapa Final'!I20</f>
        <v>Baja</v>
      </c>
      <c r="I20" s="477" t="str">
        <f>'Mapa Final'!L20</f>
        <v>Leve</v>
      </c>
      <c r="J20" s="456" t="str">
        <f>'Mapa Final'!N20</f>
        <v>Bajo</v>
      </c>
      <c r="K20" s="459" t="str">
        <f>'Mapa Final'!AA20</f>
        <v>Baja</v>
      </c>
      <c r="L20" s="459" t="str">
        <f>'Mapa Final'!AE20</f>
        <v>Leve</v>
      </c>
      <c r="M20" s="462" t="str">
        <f>'Mapa Final'!AG20</f>
        <v>Bajo</v>
      </c>
      <c r="N20" s="459" t="str">
        <f>'Mapa Final'!AH20</f>
        <v>Aceptar</v>
      </c>
      <c r="O20" s="454"/>
      <c r="P20" s="454"/>
      <c r="Q20" s="454"/>
      <c r="R20" s="454"/>
      <c r="S20" s="454"/>
      <c r="T20" s="484" t="s">
        <v>511</v>
      </c>
      <c r="U20" s="164"/>
      <c r="V20" s="164"/>
    </row>
    <row r="21" spans="1:176" x14ac:dyDescent="0.25">
      <c r="A21" s="466"/>
      <c r="B21" s="510"/>
      <c r="C21" s="469"/>
      <c r="D21" s="469"/>
      <c r="E21" s="472"/>
      <c r="F21" s="472"/>
      <c r="G21" s="472"/>
      <c r="H21" s="475"/>
      <c r="I21" s="478"/>
      <c r="J21" s="457"/>
      <c r="K21" s="460"/>
      <c r="L21" s="460"/>
      <c r="M21" s="463"/>
      <c r="N21" s="460"/>
      <c r="O21" s="334"/>
      <c r="P21" s="334"/>
      <c r="Q21" s="334"/>
      <c r="R21" s="334"/>
      <c r="S21" s="334"/>
      <c r="T21" s="485"/>
      <c r="U21" s="164"/>
      <c r="V21" s="164"/>
    </row>
    <row r="22" spans="1:176" x14ac:dyDescent="0.25">
      <c r="A22" s="466"/>
      <c r="B22" s="510"/>
      <c r="C22" s="469"/>
      <c r="D22" s="469"/>
      <c r="E22" s="472"/>
      <c r="F22" s="472"/>
      <c r="G22" s="472"/>
      <c r="H22" s="475"/>
      <c r="I22" s="478"/>
      <c r="J22" s="457"/>
      <c r="K22" s="460"/>
      <c r="L22" s="460"/>
      <c r="M22" s="463"/>
      <c r="N22" s="460"/>
      <c r="O22" s="334"/>
      <c r="P22" s="334"/>
      <c r="Q22" s="334"/>
      <c r="R22" s="334"/>
      <c r="S22" s="334"/>
      <c r="T22" s="485"/>
      <c r="U22" s="164"/>
      <c r="V22" s="164"/>
    </row>
    <row r="23" spans="1:176" x14ac:dyDescent="0.25">
      <c r="A23" s="466"/>
      <c r="B23" s="510"/>
      <c r="C23" s="469"/>
      <c r="D23" s="469"/>
      <c r="E23" s="472"/>
      <c r="F23" s="472"/>
      <c r="G23" s="472"/>
      <c r="H23" s="475"/>
      <c r="I23" s="478"/>
      <c r="J23" s="457"/>
      <c r="K23" s="460"/>
      <c r="L23" s="460"/>
      <c r="M23" s="463"/>
      <c r="N23" s="460"/>
      <c r="O23" s="334"/>
      <c r="P23" s="334"/>
      <c r="Q23" s="334"/>
      <c r="R23" s="334"/>
      <c r="S23" s="334"/>
      <c r="T23" s="485"/>
      <c r="U23" s="164"/>
      <c r="V23" s="164"/>
    </row>
    <row r="24" spans="1:176" ht="307.5" customHeight="1" thickBot="1" x14ac:dyDescent="0.3">
      <c r="A24" s="467"/>
      <c r="B24" s="511"/>
      <c r="C24" s="470"/>
      <c r="D24" s="470"/>
      <c r="E24" s="473"/>
      <c r="F24" s="473"/>
      <c r="G24" s="473"/>
      <c r="H24" s="476"/>
      <c r="I24" s="479"/>
      <c r="J24" s="458"/>
      <c r="K24" s="461"/>
      <c r="L24" s="461"/>
      <c r="M24" s="464"/>
      <c r="N24" s="461"/>
      <c r="O24" s="455"/>
      <c r="P24" s="455"/>
      <c r="Q24" s="455"/>
      <c r="R24" s="455"/>
      <c r="S24" s="455"/>
      <c r="T24" s="486"/>
      <c r="U24" s="164"/>
      <c r="V24" s="164"/>
    </row>
    <row r="25" spans="1:176" ht="15" customHeight="1" x14ac:dyDescent="0.25">
      <c r="A25" s="465">
        <f>'Mapa Final'!A25</f>
        <v>4</v>
      </c>
      <c r="B25" s="451" t="str">
        <f>'Mapa Final'!B25</f>
        <v>Incumplir con las funciones asignadas a la Unidad de Auditoría por la ley y el reglamento</v>
      </c>
      <c r="C25" s="468" t="str">
        <f>'Mapa Final'!C25</f>
        <v>Incumplimiento de las metas establecidas</v>
      </c>
      <c r="D25" s="468" t="str">
        <f>'Mapa Final'!D25</f>
        <v>Situaciones de orden público y/o salud pública, o emergencias por desastres naturales y los causadas por el hombre (antrópicos), que imposibilite el desplazamiento de los auditores para realizar actividades presenciales.</v>
      </c>
      <c r="E25" s="471" t="str">
        <f>'Mapa Final'!E25</f>
        <v>Situaciones de orden público, salud pública o emergencias y/o falta de recursos.</v>
      </c>
      <c r="F25" s="471" t="str">
        <f>'Mapa Final'!F25</f>
        <v>Posibilidad de afectar la operación del proceso en circunstancias especiales, que podrían generar un cumplimiento parcial o el incumplimiento de la totalidad de las funciones asignadas a la Unidad de Auditoría.</v>
      </c>
      <c r="G25" s="471" t="str">
        <f>'Mapa Final'!G25</f>
        <v>Usuarios, productos y prácticas organizacionales</v>
      </c>
      <c r="H25" s="474" t="str">
        <f>'Mapa Final'!I25</f>
        <v>Baja</v>
      </c>
      <c r="I25" s="477" t="str">
        <f>'Mapa Final'!L25</f>
        <v>Menor</v>
      </c>
      <c r="J25" s="456" t="str">
        <f>'Mapa Final'!N25</f>
        <v>Moderado</v>
      </c>
      <c r="K25" s="459" t="str">
        <f>'Mapa Final'!AA25</f>
        <v>Baja</v>
      </c>
      <c r="L25" s="459" t="str">
        <f>'Mapa Final'!AE25</f>
        <v>Menor</v>
      </c>
      <c r="M25" s="462" t="str">
        <f>'Mapa Final'!AG25</f>
        <v>Moderado</v>
      </c>
      <c r="N25" s="459" t="str">
        <f>'Mapa Final'!AH25</f>
        <v>Reducir(mitigar)</v>
      </c>
      <c r="O25" s="328" t="s">
        <v>458</v>
      </c>
      <c r="P25" s="480" t="s">
        <v>173</v>
      </c>
      <c r="Q25" s="454"/>
      <c r="R25" s="324">
        <v>44228</v>
      </c>
      <c r="S25" s="324">
        <v>44561</v>
      </c>
      <c r="T25" s="484" t="s">
        <v>513</v>
      </c>
    </row>
    <row r="26" spans="1:176" x14ac:dyDescent="0.25">
      <c r="A26" s="466"/>
      <c r="B26" s="510"/>
      <c r="C26" s="469"/>
      <c r="D26" s="469"/>
      <c r="E26" s="472"/>
      <c r="F26" s="472"/>
      <c r="G26" s="472"/>
      <c r="H26" s="475"/>
      <c r="I26" s="478"/>
      <c r="J26" s="457"/>
      <c r="K26" s="460"/>
      <c r="L26" s="460"/>
      <c r="M26" s="463"/>
      <c r="N26" s="460"/>
      <c r="O26" s="329"/>
      <c r="P26" s="375"/>
      <c r="Q26" s="334"/>
      <c r="R26" s="330"/>
      <c r="S26" s="330"/>
      <c r="T26" s="485"/>
    </row>
    <row r="27" spans="1:176" x14ac:dyDescent="0.25">
      <c r="A27" s="466"/>
      <c r="B27" s="510"/>
      <c r="C27" s="469"/>
      <c r="D27" s="469"/>
      <c r="E27" s="472"/>
      <c r="F27" s="472"/>
      <c r="G27" s="472"/>
      <c r="H27" s="475"/>
      <c r="I27" s="478"/>
      <c r="J27" s="457"/>
      <c r="K27" s="460"/>
      <c r="L27" s="460"/>
      <c r="M27" s="463"/>
      <c r="N27" s="460"/>
      <c r="O27" s="329"/>
      <c r="P27" s="375"/>
      <c r="Q27" s="334"/>
      <c r="R27" s="330"/>
      <c r="S27" s="330"/>
      <c r="T27" s="485"/>
    </row>
    <row r="28" spans="1:176" x14ac:dyDescent="0.25">
      <c r="A28" s="466"/>
      <c r="B28" s="510"/>
      <c r="C28" s="469"/>
      <c r="D28" s="469"/>
      <c r="E28" s="472"/>
      <c r="F28" s="472"/>
      <c r="G28" s="472"/>
      <c r="H28" s="475"/>
      <c r="I28" s="478"/>
      <c r="J28" s="457"/>
      <c r="K28" s="460"/>
      <c r="L28" s="460"/>
      <c r="M28" s="463"/>
      <c r="N28" s="460"/>
      <c r="O28" s="329"/>
      <c r="P28" s="375"/>
      <c r="Q28" s="334"/>
      <c r="R28" s="330"/>
      <c r="S28" s="330"/>
      <c r="T28" s="485"/>
    </row>
    <row r="29" spans="1:176" ht="277.5" customHeight="1" thickBot="1" x14ac:dyDescent="0.3">
      <c r="A29" s="467"/>
      <c r="B29" s="511"/>
      <c r="C29" s="470"/>
      <c r="D29" s="470"/>
      <c r="E29" s="473"/>
      <c r="F29" s="473"/>
      <c r="G29" s="473"/>
      <c r="H29" s="476"/>
      <c r="I29" s="479"/>
      <c r="J29" s="458"/>
      <c r="K29" s="461"/>
      <c r="L29" s="461"/>
      <c r="M29" s="464"/>
      <c r="N29" s="461"/>
      <c r="O29" s="329"/>
      <c r="P29" s="481"/>
      <c r="Q29" s="455"/>
      <c r="R29" s="313"/>
      <c r="S29" s="313"/>
      <c r="T29" s="486"/>
    </row>
    <row r="30" spans="1:176" x14ac:dyDescent="0.25">
      <c r="A30" s="465">
        <f>'Mapa Final'!A30</f>
        <v>5</v>
      </c>
      <c r="B30" s="451" t="str">
        <f>'Mapa Final'!B30</f>
        <v>Incumplir con los lineamientos del Sistema de Gestión Ambiental.</v>
      </c>
      <c r="C30" s="468" t="str">
        <f>'Mapa Final'!C30</f>
        <v xml:space="preserve"> Afectación Ambiental</v>
      </c>
      <c r="D30" s="468" t="str">
        <f>'Mapa Final'!D30</f>
        <v>Incremento en el consumo de servicios públicos en ejercicio de las actividades de auditoría.</v>
      </c>
      <c r="E30" s="471" t="str">
        <f>'Mapa Final'!E30</f>
        <v>Falta de apropiación del Plan de Gestión Ambiental que aplica para la Rama Judicial Acuerdo PSAA14-10160</v>
      </c>
      <c r="F30" s="471" t="str">
        <f>'Mapa Final'!F30</f>
        <v>Posibilidad que en el ejercicio de las funciones asignadas a la Unidad de Auditoría, se genere un cumplimiento parcial o incumplimiento de la Política y/o de los objetivos ambientales.</v>
      </c>
      <c r="G30" s="471" t="str">
        <f>'Mapa Final'!G30</f>
        <v>Eventos Ambientales Internos</v>
      </c>
      <c r="H30" s="474" t="str">
        <f>'Mapa Final'!I30</f>
        <v>Media</v>
      </c>
      <c r="I30" s="477" t="str">
        <f>'Mapa Final'!L30</f>
        <v>Leve</v>
      </c>
      <c r="J30" s="456" t="str">
        <f>'Mapa Final'!N30</f>
        <v>Moderado</v>
      </c>
      <c r="K30" s="459" t="str">
        <f>'Mapa Final'!AA30</f>
        <v>Baja</v>
      </c>
      <c r="L30" s="459" t="str">
        <f>'Mapa Final'!AE30</f>
        <v>Leve</v>
      </c>
      <c r="M30" s="462" t="str">
        <f>'Mapa Final'!AG30</f>
        <v>Bajo</v>
      </c>
      <c r="N30" s="459" t="str">
        <f>'Mapa Final'!AH30</f>
        <v>Aceptar</v>
      </c>
      <c r="O30" s="454"/>
      <c r="P30" s="454"/>
      <c r="Q30" s="454"/>
      <c r="R30" s="454"/>
      <c r="S30" s="454"/>
      <c r="T30" s="484" t="s">
        <v>511</v>
      </c>
    </row>
    <row r="31" spans="1:176" x14ac:dyDescent="0.25">
      <c r="A31" s="466"/>
      <c r="B31" s="510"/>
      <c r="C31" s="469"/>
      <c r="D31" s="469"/>
      <c r="E31" s="472"/>
      <c r="F31" s="472"/>
      <c r="G31" s="472"/>
      <c r="H31" s="475"/>
      <c r="I31" s="478"/>
      <c r="J31" s="457"/>
      <c r="K31" s="460"/>
      <c r="L31" s="460"/>
      <c r="M31" s="463"/>
      <c r="N31" s="460"/>
      <c r="O31" s="334"/>
      <c r="P31" s="334"/>
      <c r="Q31" s="334"/>
      <c r="R31" s="334"/>
      <c r="S31" s="334"/>
      <c r="T31" s="485"/>
    </row>
    <row r="32" spans="1:176" x14ac:dyDescent="0.25">
      <c r="A32" s="466"/>
      <c r="B32" s="510"/>
      <c r="C32" s="469"/>
      <c r="D32" s="469"/>
      <c r="E32" s="472"/>
      <c r="F32" s="472"/>
      <c r="G32" s="472"/>
      <c r="H32" s="475"/>
      <c r="I32" s="478"/>
      <c r="J32" s="457"/>
      <c r="K32" s="460"/>
      <c r="L32" s="460"/>
      <c r="M32" s="463"/>
      <c r="N32" s="460"/>
      <c r="O32" s="334"/>
      <c r="P32" s="334"/>
      <c r="Q32" s="334"/>
      <c r="R32" s="334"/>
      <c r="S32" s="334"/>
      <c r="T32" s="485"/>
    </row>
    <row r="33" spans="1:20" x14ac:dyDescent="0.25">
      <c r="A33" s="466"/>
      <c r="B33" s="510"/>
      <c r="C33" s="469"/>
      <c r="D33" s="469"/>
      <c r="E33" s="472"/>
      <c r="F33" s="472"/>
      <c r="G33" s="472"/>
      <c r="H33" s="475"/>
      <c r="I33" s="478"/>
      <c r="J33" s="457"/>
      <c r="K33" s="460"/>
      <c r="L33" s="460"/>
      <c r="M33" s="463"/>
      <c r="N33" s="460"/>
      <c r="O33" s="334"/>
      <c r="P33" s="334"/>
      <c r="Q33" s="334"/>
      <c r="R33" s="334"/>
      <c r="S33" s="334"/>
      <c r="T33" s="485"/>
    </row>
    <row r="34" spans="1:20" ht="102.75" customHeight="1" thickBot="1" x14ac:dyDescent="0.3">
      <c r="A34" s="467"/>
      <c r="B34" s="511"/>
      <c r="C34" s="470"/>
      <c r="D34" s="470"/>
      <c r="E34" s="473"/>
      <c r="F34" s="473"/>
      <c r="G34" s="473"/>
      <c r="H34" s="476"/>
      <c r="I34" s="479"/>
      <c r="J34" s="458"/>
      <c r="K34" s="461"/>
      <c r="L34" s="461"/>
      <c r="M34" s="464"/>
      <c r="N34" s="461"/>
      <c r="O34" s="455"/>
      <c r="P34" s="455"/>
      <c r="Q34" s="455"/>
      <c r="R34" s="455"/>
      <c r="S34" s="455"/>
      <c r="T34" s="486"/>
    </row>
    <row r="35" spans="1:20" x14ac:dyDescent="0.25">
      <c r="A35" s="465">
        <f>'Mapa Final'!A35</f>
        <v>6</v>
      </c>
      <c r="B35" s="451" t="str">
        <f>'Mapa Final'!B35</f>
        <v>Debilidades en cultura de la probidad</v>
      </c>
      <c r="C35" s="468" t="str">
        <f>'Mapa Final'!C35</f>
        <v>Reputacional(Corrupción)</v>
      </c>
      <c r="D35" s="468" t="str">
        <f>'Mapa Final'!D35</f>
        <v>Debilidad en el cumplimiento de los procedimientos de auditoría interna.</v>
      </c>
      <c r="E35" s="471" t="str">
        <f>'Mapa Final'!E35</f>
        <v>Ausencia o no aplicación de principios y valores éticos y morales, del código de ética del auditor interno y del código de integridad</v>
      </c>
      <c r="F35" s="471" t="str">
        <f>'Mapa Final'!F35</f>
        <v xml:space="preserve">Posibilidad de omitir informar a los entes de control sobre la existencia de situaciones o hechos irregulares, no reportando los hallazgos encontrados en las auditorias de control interno para beneficio propio o de un tercero. </v>
      </c>
      <c r="G35" s="471" t="str">
        <f>'Mapa Final'!G35</f>
        <v>Usuarios, productos y prácticas organizacionales</v>
      </c>
      <c r="H35" s="474" t="str">
        <f>'Mapa Final'!I35</f>
        <v>Baja</v>
      </c>
      <c r="I35" s="477" t="str">
        <f>'Mapa Final'!L35</f>
        <v>Mayor</v>
      </c>
      <c r="J35" s="456" t="str">
        <f>'Mapa Final'!N35</f>
        <v xml:space="preserve">Alto </v>
      </c>
      <c r="K35" s="459" t="str">
        <f>'Mapa Final'!AA35</f>
        <v>Baja</v>
      </c>
      <c r="L35" s="459" t="str">
        <f>'Mapa Final'!AE35</f>
        <v>Mayor</v>
      </c>
      <c r="M35" s="462" t="str">
        <f>'Mapa Final'!AG35</f>
        <v xml:space="preserve">Alto </v>
      </c>
      <c r="N35" s="459" t="str">
        <f>'Mapa Final'!AH35</f>
        <v>Reducir(mitigar)</v>
      </c>
      <c r="O35" s="329" t="s">
        <v>457</v>
      </c>
      <c r="P35" s="480" t="s">
        <v>173</v>
      </c>
      <c r="Q35" s="454"/>
      <c r="R35" s="324">
        <v>44228</v>
      </c>
      <c r="S35" s="324">
        <v>44561</v>
      </c>
      <c r="T35" s="484" t="s">
        <v>511</v>
      </c>
    </row>
    <row r="36" spans="1:20" x14ac:dyDescent="0.25">
      <c r="A36" s="466"/>
      <c r="B36" s="510"/>
      <c r="C36" s="469"/>
      <c r="D36" s="469"/>
      <c r="E36" s="472"/>
      <c r="F36" s="472"/>
      <c r="G36" s="472"/>
      <c r="H36" s="475"/>
      <c r="I36" s="478"/>
      <c r="J36" s="457"/>
      <c r="K36" s="460"/>
      <c r="L36" s="460"/>
      <c r="M36" s="463"/>
      <c r="N36" s="460"/>
      <c r="O36" s="373"/>
      <c r="P36" s="375"/>
      <c r="Q36" s="334"/>
      <c r="R36" s="330"/>
      <c r="S36" s="330"/>
      <c r="T36" s="485"/>
    </row>
    <row r="37" spans="1:20" x14ac:dyDescent="0.25">
      <c r="A37" s="466"/>
      <c r="B37" s="510"/>
      <c r="C37" s="469"/>
      <c r="D37" s="469"/>
      <c r="E37" s="472"/>
      <c r="F37" s="472"/>
      <c r="G37" s="472"/>
      <c r="H37" s="475"/>
      <c r="I37" s="478"/>
      <c r="J37" s="457"/>
      <c r="K37" s="460"/>
      <c r="L37" s="460"/>
      <c r="M37" s="463"/>
      <c r="N37" s="460"/>
      <c r="O37" s="373"/>
      <c r="P37" s="375"/>
      <c r="Q37" s="334"/>
      <c r="R37" s="330"/>
      <c r="S37" s="330"/>
      <c r="T37" s="485"/>
    </row>
    <row r="38" spans="1:20" x14ac:dyDescent="0.25">
      <c r="A38" s="466"/>
      <c r="B38" s="510"/>
      <c r="C38" s="469"/>
      <c r="D38" s="469"/>
      <c r="E38" s="472"/>
      <c r="F38" s="472"/>
      <c r="G38" s="472"/>
      <c r="H38" s="475"/>
      <c r="I38" s="478"/>
      <c r="J38" s="457"/>
      <c r="K38" s="460"/>
      <c r="L38" s="460"/>
      <c r="M38" s="463"/>
      <c r="N38" s="460"/>
      <c r="O38" s="373"/>
      <c r="P38" s="375"/>
      <c r="Q38" s="334"/>
      <c r="R38" s="330"/>
      <c r="S38" s="330"/>
      <c r="T38" s="485"/>
    </row>
    <row r="39" spans="1:20" ht="278.25" customHeight="1" thickBot="1" x14ac:dyDescent="0.3">
      <c r="A39" s="467"/>
      <c r="B39" s="511"/>
      <c r="C39" s="470"/>
      <c r="D39" s="470"/>
      <c r="E39" s="473"/>
      <c r="F39" s="473"/>
      <c r="G39" s="473"/>
      <c r="H39" s="476"/>
      <c r="I39" s="479"/>
      <c r="J39" s="458"/>
      <c r="K39" s="461"/>
      <c r="L39" s="461"/>
      <c r="M39" s="464"/>
      <c r="N39" s="461"/>
      <c r="O39" s="373"/>
      <c r="P39" s="375"/>
      <c r="Q39" s="334"/>
      <c r="R39" s="313"/>
      <c r="S39" s="313"/>
      <c r="T39" s="486"/>
    </row>
    <row r="40" spans="1:20" x14ac:dyDescent="0.25">
      <c r="A40" s="465">
        <f>'Mapa Final'!A40</f>
        <v>7</v>
      </c>
      <c r="B40" s="451" t="str">
        <f>'Mapa Final'!B40</f>
        <v>Conflicto de intereses</v>
      </c>
      <c r="C40" s="468" t="str">
        <f>'Mapa Final'!C40</f>
        <v>Reputacional(Corrupción)</v>
      </c>
      <c r="D40" s="468" t="str">
        <f>'Mapa Final'!D40</f>
        <v>Auditores internos que mantienen relación directa o indirecta de amistad o familiar con el proceso o las personas auditadas.</v>
      </c>
      <c r="E40" s="471" t="str">
        <f>'Mapa Final'!E40</f>
        <v>Incumplimiento por parte de los auditores, de reportar la existencia de conflictos de interés que afecten la independencia de la auditoría y no actuar o no tener una actitud imparcial y neutral</v>
      </c>
      <c r="F40" s="471"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1" t="str">
        <f>'Mapa Final'!G40</f>
        <v>Usuarios, productos y prácticas organizacionales</v>
      </c>
      <c r="H40" s="474" t="str">
        <f>'Mapa Final'!I40</f>
        <v>Baja</v>
      </c>
      <c r="I40" s="477" t="str">
        <f>'Mapa Final'!L40</f>
        <v>Mayor</v>
      </c>
      <c r="J40" s="456" t="str">
        <f>'Mapa Final'!N40</f>
        <v xml:space="preserve">Alto </v>
      </c>
      <c r="K40" s="459" t="str">
        <f>'Mapa Final'!AA40</f>
        <v>Baja</v>
      </c>
      <c r="L40" s="459" t="str">
        <f>'Mapa Final'!AE40</f>
        <v>Mayor</v>
      </c>
      <c r="M40" s="462" t="str">
        <f>'Mapa Final'!AG40</f>
        <v xml:space="preserve">Alto </v>
      </c>
      <c r="N40" s="459" t="str">
        <f>'Mapa Final'!AH40</f>
        <v>Reducir(mitigar)</v>
      </c>
      <c r="O40" s="487" t="s">
        <v>460</v>
      </c>
      <c r="P40" s="480" t="s">
        <v>173</v>
      </c>
      <c r="Q40" s="454"/>
      <c r="R40" s="482">
        <v>44228</v>
      </c>
      <c r="S40" s="482">
        <v>44561</v>
      </c>
      <c r="T40" s="484" t="s">
        <v>511</v>
      </c>
    </row>
    <row r="41" spans="1:20" x14ac:dyDescent="0.25">
      <c r="A41" s="466"/>
      <c r="B41" s="510"/>
      <c r="C41" s="469"/>
      <c r="D41" s="469"/>
      <c r="E41" s="472"/>
      <c r="F41" s="472"/>
      <c r="G41" s="472"/>
      <c r="H41" s="475"/>
      <c r="I41" s="478"/>
      <c r="J41" s="457"/>
      <c r="K41" s="460"/>
      <c r="L41" s="460"/>
      <c r="M41" s="463"/>
      <c r="N41" s="460"/>
      <c r="O41" s="323"/>
      <c r="P41" s="375"/>
      <c r="Q41" s="334"/>
      <c r="R41" s="330"/>
      <c r="S41" s="330"/>
      <c r="T41" s="485"/>
    </row>
    <row r="42" spans="1:20" x14ac:dyDescent="0.25">
      <c r="A42" s="466"/>
      <c r="B42" s="510"/>
      <c r="C42" s="469"/>
      <c r="D42" s="469"/>
      <c r="E42" s="472"/>
      <c r="F42" s="472"/>
      <c r="G42" s="472"/>
      <c r="H42" s="475"/>
      <c r="I42" s="478"/>
      <c r="J42" s="457"/>
      <c r="K42" s="460"/>
      <c r="L42" s="460"/>
      <c r="M42" s="463"/>
      <c r="N42" s="460"/>
      <c r="O42" s="323"/>
      <c r="P42" s="375"/>
      <c r="Q42" s="334"/>
      <c r="R42" s="330"/>
      <c r="S42" s="330"/>
      <c r="T42" s="485"/>
    </row>
    <row r="43" spans="1:20" x14ac:dyDescent="0.25">
      <c r="A43" s="466"/>
      <c r="B43" s="510"/>
      <c r="C43" s="469"/>
      <c r="D43" s="469"/>
      <c r="E43" s="472"/>
      <c r="F43" s="472"/>
      <c r="G43" s="472"/>
      <c r="H43" s="475"/>
      <c r="I43" s="478"/>
      <c r="J43" s="457"/>
      <c r="K43" s="460"/>
      <c r="L43" s="460"/>
      <c r="M43" s="463"/>
      <c r="N43" s="460"/>
      <c r="O43" s="323"/>
      <c r="P43" s="375"/>
      <c r="Q43" s="334"/>
      <c r="R43" s="330"/>
      <c r="S43" s="330"/>
      <c r="T43" s="485"/>
    </row>
    <row r="44" spans="1:20" ht="15.75" thickBot="1" x14ac:dyDescent="0.3">
      <c r="A44" s="467"/>
      <c r="B44" s="511"/>
      <c r="C44" s="470"/>
      <c r="D44" s="470"/>
      <c r="E44" s="473"/>
      <c r="F44" s="473"/>
      <c r="G44" s="473"/>
      <c r="H44" s="476"/>
      <c r="I44" s="479"/>
      <c r="J44" s="458"/>
      <c r="K44" s="461"/>
      <c r="L44" s="461"/>
      <c r="M44" s="464"/>
      <c r="N44" s="461"/>
      <c r="O44" s="488"/>
      <c r="P44" s="481"/>
      <c r="Q44" s="455"/>
      <c r="R44" s="483"/>
      <c r="S44" s="483"/>
      <c r="T44" s="486"/>
    </row>
    <row r="45" spans="1:20" x14ac:dyDescent="0.25">
      <c r="A45" s="465">
        <f>'Mapa Final'!A45</f>
        <v>8</v>
      </c>
      <c r="B45" s="451" t="str">
        <f>'Mapa Final'!B45</f>
        <v>Fallas de integridad pública</v>
      </c>
      <c r="C45" s="468" t="str">
        <f>'Mapa Final'!C45</f>
        <v>Reputacional(Corrupción)</v>
      </c>
      <c r="D45" s="468" t="str">
        <f>'Mapa Final'!D45</f>
        <v>Influencias o presiones internas o externas sobre las actividades de la Unidad de Auditoría.</v>
      </c>
      <c r="E45" s="471" t="str">
        <f>'Mapa Final'!E45</f>
        <v>Desconocimiento, falta de aplicación o incumplimiento por parte de los auditores, de los principios y reglas de conducta establecidos en el Código de Ética del Auditor Interno de la Rama Judicial.</v>
      </c>
      <c r="F45" s="471"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1" t="str">
        <f>'Mapa Final'!G45</f>
        <v>Usuarios, productos y prácticas organizacionales</v>
      </c>
      <c r="H45" s="474" t="str">
        <f>'Mapa Final'!I45</f>
        <v>Baja</v>
      </c>
      <c r="I45" s="477" t="str">
        <f>'Mapa Final'!L45</f>
        <v>Mayor</v>
      </c>
      <c r="J45" s="456" t="str">
        <f>'Mapa Final'!N45</f>
        <v xml:space="preserve">Alto </v>
      </c>
      <c r="K45" s="459" t="str">
        <f>'Mapa Final'!AA45</f>
        <v>Baja</v>
      </c>
      <c r="L45" s="459" t="str">
        <f>'Mapa Final'!AE45</f>
        <v>Mayor</v>
      </c>
      <c r="M45" s="462" t="str">
        <f>'Mapa Final'!AG45</f>
        <v xml:space="preserve">Alto </v>
      </c>
      <c r="N45" s="459" t="str">
        <f>'Mapa Final'!AH45</f>
        <v>Reducir(mitigar)</v>
      </c>
      <c r="O45" s="487" t="s">
        <v>461</v>
      </c>
      <c r="P45" s="480" t="s">
        <v>173</v>
      </c>
      <c r="Q45" s="454"/>
      <c r="R45" s="482">
        <v>44228</v>
      </c>
      <c r="S45" s="482">
        <v>44561</v>
      </c>
      <c r="T45" s="484" t="s">
        <v>511</v>
      </c>
    </row>
    <row r="46" spans="1:20" x14ac:dyDescent="0.25">
      <c r="A46" s="466"/>
      <c r="B46" s="510"/>
      <c r="C46" s="469"/>
      <c r="D46" s="469"/>
      <c r="E46" s="472"/>
      <c r="F46" s="472"/>
      <c r="G46" s="472"/>
      <c r="H46" s="475"/>
      <c r="I46" s="478"/>
      <c r="J46" s="457"/>
      <c r="K46" s="460"/>
      <c r="L46" s="460"/>
      <c r="M46" s="463"/>
      <c r="N46" s="460"/>
      <c r="O46" s="323"/>
      <c r="P46" s="375"/>
      <c r="Q46" s="334"/>
      <c r="R46" s="330"/>
      <c r="S46" s="330"/>
      <c r="T46" s="485"/>
    </row>
    <row r="47" spans="1:20" x14ac:dyDescent="0.25">
      <c r="A47" s="466"/>
      <c r="B47" s="510"/>
      <c r="C47" s="469"/>
      <c r="D47" s="469"/>
      <c r="E47" s="472"/>
      <c r="F47" s="472"/>
      <c r="G47" s="472"/>
      <c r="H47" s="475"/>
      <c r="I47" s="478"/>
      <c r="J47" s="457"/>
      <c r="K47" s="460"/>
      <c r="L47" s="460"/>
      <c r="M47" s="463"/>
      <c r="N47" s="460"/>
      <c r="O47" s="323"/>
      <c r="P47" s="375"/>
      <c r="Q47" s="334"/>
      <c r="R47" s="330"/>
      <c r="S47" s="330"/>
      <c r="T47" s="485"/>
    </row>
    <row r="48" spans="1:20" x14ac:dyDescent="0.25">
      <c r="A48" s="466"/>
      <c r="B48" s="510"/>
      <c r="C48" s="469"/>
      <c r="D48" s="469"/>
      <c r="E48" s="472"/>
      <c r="F48" s="472"/>
      <c r="G48" s="472"/>
      <c r="H48" s="475"/>
      <c r="I48" s="478"/>
      <c r="J48" s="457"/>
      <c r="K48" s="460"/>
      <c r="L48" s="460"/>
      <c r="M48" s="463"/>
      <c r="N48" s="460"/>
      <c r="O48" s="323"/>
      <c r="P48" s="375"/>
      <c r="Q48" s="334"/>
      <c r="R48" s="330"/>
      <c r="S48" s="330"/>
      <c r="T48" s="485"/>
    </row>
    <row r="49" spans="1:20" ht="15.75" thickBot="1" x14ac:dyDescent="0.3">
      <c r="A49" s="467"/>
      <c r="B49" s="511"/>
      <c r="C49" s="470"/>
      <c r="D49" s="470"/>
      <c r="E49" s="473"/>
      <c r="F49" s="473"/>
      <c r="G49" s="473"/>
      <c r="H49" s="476"/>
      <c r="I49" s="479"/>
      <c r="J49" s="458"/>
      <c r="K49" s="461"/>
      <c r="L49" s="461"/>
      <c r="M49" s="464"/>
      <c r="N49" s="461"/>
      <c r="O49" s="488"/>
      <c r="P49" s="481"/>
      <c r="Q49" s="455"/>
      <c r="R49" s="483"/>
      <c r="S49" s="483"/>
      <c r="T49" s="486"/>
    </row>
    <row r="50" spans="1:20" hidden="1" x14ac:dyDescent="0.25">
      <c r="A50" s="465">
        <f>'Mapa Final'!A50</f>
        <v>0</v>
      </c>
      <c r="B50" s="451">
        <f>'Mapa Final'!B50</f>
        <v>0</v>
      </c>
      <c r="C50" s="468">
        <f>'Mapa Final'!C50</f>
        <v>0</v>
      </c>
      <c r="D50" s="468">
        <f>'Mapa Final'!D50</f>
        <v>0</v>
      </c>
      <c r="E50" s="471">
        <f>'Mapa Final'!E50</f>
        <v>0</v>
      </c>
      <c r="F50" s="471">
        <f>'Mapa Final'!F50</f>
        <v>0</v>
      </c>
      <c r="G50" s="471">
        <f>'Mapa Final'!G50</f>
        <v>0</v>
      </c>
      <c r="H50" s="474" t="str">
        <f>'Mapa Final'!I50</f>
        <v>Muy Baja</v>
      </c>
      <c r="I50" s="477" t="b">
        <f>'Mapa Final'!L50</f>
        <v>0</v>
      </c>
      <c r="J50" s="456" t="e">
        <f>'Mapa Final'!N50</f>
        <v>#N/A</v>
      </c>
      <c r="K50" s="459" t="e">
        <f>'Mapa Final'!AA50</f>
        <v>#DIV/0!</v>
      </c>
      <c r="L50" s="459" t="e">
        <f>'Mapa Final'!AE50</f>
        <v>#DIV/0!</v>
      </c>
      <c r="M50" s="462" t="e">
        <f>'Mapa Final'!AG50</f>
        <v>#DIV/0!</v>
      </c>
      <c r="N50" s="459">
        <f>'Mapa Final'!AH50</f>
        <v>0</v>
      </c>
      <c r="O50" s="454"/>
      <c r="P50" s="454"/>
      <c r="Q50" s="454"/>
      <c r="R50" s="454"/>
      <c r="S50" s="454"/>
      <c r="T50" s="512"/>
    </row>
    <row r="51" spans="1:20" hidden="1" x14ac:dyDescent="0.25">
      <c r="A51" s="466"/>
      <c r="B51" s="510"/>
      <c r="C51" s="469"/>
      <c r="D51" s="469"/>
      <c r="E51" s="472"/>
      <c r="F51" s="472"/>
      <c r="G51" s="472"/>
      <c r="H51" s="475"/>
      <c r="I51" s="478"/>
      <c r="J51" s="457"/>
      <c r="K51" s="460"/>
      <c r="L51" s="460"/>
      <c r="M51" s="463"/>
      <c r="N51" s="460"/>
      <c r="O51" s="334"/>
      <c r="P51" s="334"/>
      <c r="Q51" s="334"/>
      <c r="R51" s="334"/>
      <c r="S51" s="334"/>
      <c r="T51" s="513"/>
    </row>
    <row r="52" spans="1:20" hidden="1" x14ac:dyDescent="0.25">
      <c r="A52" s="466"/>
      <c r="B52" s="510"/>
      <c r="C52" s="469"/>
      <c r="D52" s="469"/>
      <c r="E52" s="472"/>
      <c r="F52" s="472"/>
      <c r="G52" s="472"/>
      <c r="H52" s="475"/>
      <c r="I52" s="478"/>
      <c r="J52" s="457"/>
      <c r="K52" s="460"/>
      <c r="L52" s="460"/>
      <c r="M52" s="463"/>
      <c r="N52" s="460"/>
      <c r="O52" s="334"/>
      <c r="P52" s="334"/>
      <c r="Q52" s="334"/>
      <c r="R52" s="334"/>
      <c r="S52" s="334"/>
      <c r="T52" s="513"/>
    </row>
    <row r="53" spans="1:20" hidden="1" x14ac:dyDescent="0.25">
      <c r="A53" s="466"/>
      <c r="B53" s="510"/>
      <c r="C53" s="469"/>
      <c r="D53" s="469"/>
      <c r="E53" s="472"/>
      <c r="F53" s="472"/>
      <c r="G53" s="472"/>
      <c r="H53" s="475"/>
      <c r="I53" s="478"/>
      <c r="J53" s="457"/>
      <c r="K53" s="460"/>
      <c r="L53" s="460"/>
      <c r="M53" s="463"/>
      <c r="N53" s="460"/>
      <c r="O53" s="334"/>
      <c r="P53" s="334"/>
      <c r="Q53" s="334"/>
      <c r="R53" s="334"/>
      <c r="S53" s="334"/>
      <c r="T53" s="513"/>
    </row>
    <row r="54" spans="1:20" ht="15.75" hidden="1" thickBot="1" x14ac:dyDescent="0.3">
      <c r="A54" s="467"/>
      <c r="B54" s="511"/>
      <c r="C54" s="470"/>
      <c r="D54" s="470"/>
      <c r="E54" s="473"/>
      <c r="F54" s="473"/>
      <c r="G54" s="473"/>
      <c r="H54" s="476"/>
      <c r="I54" s="479"/>
      <c r="J54" s="458"/>
      <c r="K54" s="461"/>
      <c r="L54" s="461"/>
      <c r="M54" s="464"/>
      <c r="N54" s="461"/>
      <c r="O54" s="455"/>
      <c r="P54" s="455"/>
      <c r="Q54" s="455"/>
      <c r="R54" s="455"/>
      <c r="S54" s="455"/>
      <c r="T54" s="514"/>
    </row>
    <row r="55" spans="1:20" hidden="1" x14ac:dyDescent="0.25">
      <c r="A55" s="465">
        <f>'Mapa Final'!A55</f>
        <v>0</v>
      </c>
      <c r="B55" s="451">
        <f>'Mapa Final'!B55</f>
        <v>0</v>
      </c>
      <c r="C55" s="468">
        <f>'Mapa Final'!C55</f>
        <v>0</v>
      </c>
      <c r="D55" s="468">
        <f>'Mapa Final'!D55</f>
        <v>0</v>
      </c>
      <c r="E55" s="471">
        <f>'Mapa Final'!E55</f>
        <v>0</v>
      </c>
      <c r="F55" s="471">
        <f>'Mapa Final'!F55</f>
        <v>0</v>
      </c>
      <c r="G55" s="471">
        <f>'Mapa Final'!G55</f>
        <v>0</v>
      </c>
      <c r="H55" s="474" t="str">
        <f>'Mapa Final'!I55</f>
        <v>Muy Baja</v>
      </c>
      <c r="I55" s="477" t="b">
        <f>'Mapa Final'!L55</f>
        <v>0</v>
      </c>
      <c r="J55" s="456" t="e">
        <f>'Mapa Final'!N55</f>
        <v>#N/A</v>
      </c>
      <c r="K55" s="459" t="e">
        <f>'Mapa Final'!AA55</f>
        <v>#DIV/0!</v>
      </c>
      <c r="L55" s="459" t="e">
        <f>'Mapa Final'!AE55</f>
        <v>#DIV/0!</v>
      </c>
      <c r="M55" s="462" t="e">
        <f>'Mapa Final'!AG55</f>
        <v>#DIV/0!</v>
      </c>
      <c r="N55" s="459">
        <f>'Mapa Final'!AH55</f>
        <v>0</v>
      </c>
      <c r="O55" s="454"/>
      <c r="P55" s="454"/>
      <c r="Q55" s="454"/>
      <c r="R55" s="454"/>
      <c r="S55" s="454"/>
      <c r="T55" s="512"/>
    </row>
    <row r="56" spans="1:20" hidden="1" x14ac:dyDescent="0.25">
      <c r="A56" s="466"/>
      <c r="B56" s="510"/>
      <c r="C56" s="469"/>
      <c r="D56" s="469"/>
      <c r="E56" s="472"/>
      <c r="F56" s="472"/>
      <c r="G56" s="472"/>
      <c r="H56" s="475"/>
      <c r="I56" s="478"/>
      <c r="J56" s="457"/>
      <c r="K56" s="460"/>
      <c r="L56" s="460"/>
      <c r="M56" s="463"/>
      <c r="N56" s="460"/>
      <c r="O56" s="334"/>
      <c r="P56" s="334"/>
      <c r="Q56" s="334"/>
      <c r="R56" s="334"/>
      <c r="S56" s="334"/>
      <c r="T56" s="513"/>
    </row>
    <row r="57" spans="1:20" hidden="1" x14ac:dyDescent="0.25">
      <c r="A57" s="466"/>
      <c r="B57" s="510"/>
      <c r="C57" s="469"/>
      <c r="D57" s="469"/>
      <c r="E57" s="472"/>
      <c r="F57" s="472"/>
      <c r="G57" s="472"/>
      <c r="H57" s="475"/>
      <c r="I57" s="478"/>
      <c r="J57" s="457"/>
      <c r="K57" s="460"/>
      <c r="L57" s="460"/>
      <c r="M57" s="463"/>
      <c r="N57" s="460"/>
      <c r="O57" s="334"/>
      <c r="P57" s="334"/>
      <c r="Q57" s="334"/>
      <c r="R57" s="334"/>
      <c r="S57" s="334"/>
      <c r="T57" s="513"/>
    </row>
    <row r="58" spans="1:20" hidden="1" x14ac:dyDescent="0.25">
      <c r="A58" s="466"/>
      <c r="B58" s="510"/>
      <c r="C58" s="469"/>
      <c r="D58" s="469"/>
      <c r="E58" s="472"/>
      <c r="F58" s="472"/>
      <c r="G58" s="472"/>
      <c r="H58" s="475"/>
      <c r="I58" s="478"/>
      <c r="J58" s="457"/>
      <c r="K58" s="460"/>
      <c r="L58" s="460"/>
      <c r="M58" s="463"/>
      <c r="N58" s="460"/>
      <c r="O58" s="334"/>
      <c r="P58" s="334"/>
      <c r="Q58" s="334"/>
      <c r="R58" s="334"/>
      <c r="S58" s="334"/>
      <c r="T58" s="513"/>
    </row>
    <row r="59" spans="1:20" ht="15.75" hidden="1" thickBot="1" x14ac:dyDescent="0.3">
      <c r="A59" s="467"/>
      <c r="B59" s="511"/>
      <c r="C59" s="470"/>
      <c r="D59" s="470"/>
      <c r="E59" s="473"/>
      <c r="F59" s="473"/>
      <c r="G59" s="473"/>
      <c r="H59" s="476"/>
      <c r="I59" s="479"/>
      <c r="J59" s="458"/>
      <c r="K59" s="461"/>
      <c r="L59" s="461"/>
      <c r="M59" s="464"/>
      <c r="N59" s="461"/>
      <c r="O59" s="455"/>
      <c r="P59" s="455"/>
      <c r="Q59" s="455"/>
      <c r="R59" s="455"/>
      <c r="S59" s="455"/>
      <c r="T59" s="514"/>
    </row>
  </sheetData>
  <mergeCells count="2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A40:A44"/>
    <mergeCell ref="C40:C44"/>
    <mergeCell ref="D40:D44"/>
    <mergeCell ref="E40:E44"/>
    <mergeCell ref="F40:F44"/>
    <mergeCell ref="G40:G44"/>
    <mergeCell ref="H40:H44"/>
    <mergeCell ref="I40:I44"/>
    <mergeCell ref="J40:J4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topLeftCell="O5" zoomScale="71" zoomScaleNormal="71" workbookViewId="0">
      <selection activeCell="T10" sqref="T10:T71"/>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53" customWidth="1"/>
    <col min="6" max="6" width="40.140625" customWidth="1"/>
    <col min="7" max="7" width="20.42578125" customWidth="1"/>
    <col min="8" max="8" width="10.28515625" style="154" customWidth="1"/>
    <col min="9" max="9" width="11.42578125" style="154" customWidth="1"/>
    <col min="10" max="10" width="10.140625" style="155" customWidth="1"/>
    <col min="11" max="11" width="11.42578125" style="154" customWidth="1"/>
    <col min="12" max="12" width="10.85546875" style="154" customWidth="1"/>
    <col min="13" max="13" width="18.28515625" style="154"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06"/>
  </cols>
  <sheetData>
    <row r="1" spans="1:278" s="139" customFormat="1" ht="16.5" customHeight="1" x14ac:dyDescent="0.3">
      <c r="A1" s="499"/>
      <c r="B1" s="370"/>
      <c r="C1" s="370"/>
      <c r="D1" s="501" t="s">
        <v>343</v>
      </c>
      <c r="E1" s="501"/>
      <c r="F1" s="501"/>
      <c r="G1" s="501"/>
      <c r="H1" s="501"/>
      <c r="I1" s="501"/>
      <c r="J1" s="501"/>
      <c r="K1" s="501"/>
      <c r="L1" s="501"/>
      <c r="M1" s="501"/>
      <c r="N1" s="501"/>
      <c r="O1" s="501"/>
      <c r="P1" s="501"/>
      <c r="Q1" s="502"/>
      <c r="R1" s="358" t="s">
        <v>66</v>
      </c>
      <c r="S1" s="358"/>
      <c r="T1" s="35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3">
      <c r="A2" s="500"/>
      <c r="B2" s="372"/>
      <c r="C2" s="372"/>
      <c r="D2" s="503"/>
      <c r="E2" s="503"/>
      <c r="F2" s="503"/>
      <c r="G2" s="503"/>
      <c r="H2" s="503"/>
      <c r="I2" s="503"/>
      <c r="J2" s="503"/>
      <c r="K2" s="503"/>
      <c r="L2" s="503"/>
      <c r="M2" s="503"/>
      <c r="N2" s="503"/>
      <c r="O2" s="503"/>
      <c r="P2" s="503"/>
      <c r="Q2" s="504"/>
      <c r="R2" s="358"/>
      <c r="S2" s="358"/>
      <c r="T2" s="35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3">
      <c r="A3" s="2"/>
      <c r="B3" s="2"/>
      <c r="C3" s="167"/>
      <c r="D3" s="503"/>
      <c r="E3" s="503"/>
      <c r="F3" s="503"/>
      <c r="G3" s="503"/>
      <c r="H3" s="503"/>
      <c r="I3" s="503"/>
      <c r="J3" s="503"/>
      <c r="K3" s="503"/>
      <c r="L3" s="503"/>
      <c r="M3" s="503"/>
      <c r="N3" s="503"/>
      <c r="O3" s="503"/>
      <c r="P3" s="503"/>
      <c r="Q3" s="504"/>
      <c r="R3" s="358"/>
      <c r="S3" s="358"/>
      <c r="T3" s="35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3">
      <c r="A4" s="359" t="s">
        <v>0</v>
      </c>
      <c r="B4" s="360"/>
      <c r="C4" s="361"/>
      <c r="D4" s="362" t="str">
        <f>'Mapa Final'!D4</f>
        <v>Gestión de Control Interno y Auditoría</v>
      </c>
      <c r="E4" s="363"/>
      <c r="F4" s="363"/>
      <c r="G4" s="363"/>
      <c r="H4" s="363"/>
      <c r="I4" s="363"/>
      <c r="J4" s="363"/>
      <c r="K4" s="363"/>
      <c r="L4" s="363"/>
      <c r="M4" s="363"/>
      <c r="N4" s="364"/>
      <c r="O4" s="365"/>
      <c r="P4" s="365"/>
      <c r="Q4" s="365"/>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3">
      <c r="A5" s="359" t="s">
        <v>1</v>
      </c>
      <c r="B5" s="360"/>
      <c r="C5" s="361"/>
      <c r="D5" s="366" t="str">
        <f>'Mapa Final'!D5</f>
        <v>Evaluar en forma independiente el Sistema Institucional de Control Interno de la Rama Judicial, a través de la actividad de auditoría interna, proponiendo las recomendaciones para mantenerlo, perfeccionarlo y fortalecerlo continuamente.</v>
      </c>
      <c r="E5" s="367"/>
      <c r="F5" s="367"/>
      <c r="G5" s="367"/>
      <c r="H5" s="367"/>
      <c r="I5" s="367"/>
      <c r="J5" s="367"/>
      <c r="K5" s="367"/>
      <c r="L5" s="367"/>
      <c r="M5" s="367"/>
      <c r="N5" s="368"/>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35">
      <c r="A6" s="359" t="s">
        <v>2</v>
      </c>
      <c r="B6" s="360"/>
      <c r="C6" s="361"/>
      <c r="D6" s="366"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67"/>
      <c r="F6" s="367"/>
      <c r="G6" s="367"/>
      <c r="H6" s="367"/>
      <c r="I6" s="367"/>
      <c r="J6" s="367"/>
      <c r="K6" s="367"/>
      <c r="L6" s="367"/>
      <c r="M6" s="367"/>
      <c r="N6" s="368"/>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49" customFormat="1" ht="39.75" customHeight="1" thickTop="1" thickBot="1" x14ac:dyDescent="0.3">
      <c r="A7" s="494" t="s">
        <v>324</v>
      </c>
      <c r="B7" s="495"/>
      <c r="C7" s="495"/>
      <c r="D7" s="495"/>
      <c r="E7" s="495"/>
      <c r="F7" s="496"/>
      <c r="G7" s="156"/>
      <c r="H7" s="497" t="s">
        <v>475</v>
      </c>
      <c r="I7" s="497"/>
      <c r="J7" s="497"/>
      <c r="K7" s="497" t="s">
        <v>476</v>
      </c>
      <c r="L7" s="497"/>
      <c r="M7" s="497"/>
      <c r="N7" s="498" t="s">
        <v>477</v>
      </c>
      <c r="O7" s="505" t="s">
        <v>325</v>
      </c>
      <c r="P7" s="507" t="s">
        <v>478</v>
      </c>
      <c r="Q7" s="508"/>
      <c r="R7" s="507" t="s">
        <v>326</v>
      </c>
      <c r="S7" s="508"/>
      <c r="T7" s="509" t="s">
        <v>346</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191</v>
      </c>
      <c r="B8" s="165" t="s">
        <v>348</v>
      </c>
      <c r="C8" s="166" t="s">
        <v>8</v>
      </c>
      <c r="D8" s="157" t="s">
        <v>335</v>
      </c>
      <c r="E8" s="168" t="s">
        <v>10</v>
      </c>
      <c r="F8" s="168" t="s">
        <v>11</v>
      </c>
      <c r="G8" s="168" t="s">
        <v>12</v>
      </c>
      <c r="H8" s="159" t="s">
        <v>328</v>
      </c>
      <c r="I8" s="159" t="s">
        <v>38</v>
      </c>
      <c r="J8" s="159" t="s">
        <v>329</v>
      </c>
      <c r="K8" s="159" t="s">
        <v>328</v>
      </c>
      <c r="L8" s="159" t="s">
        <v>330</v>
      </c>
      <c r="M8" s="159" t="s">
        <v>329</v>
      </c>
      <c r="N8" s="498"/>
      <c r="O8" s="506"/>
      <c r="P8" s="160" t="s">
        <v>331</v>
      </c>
      <c r="Q8" s="160" t="s">
        <v>332</v>
      </c>
      <c r="R8" s="160" t="s">
        <v>333</v>
      </c>
      <c r="S8" s="160" t="s">
        <v>334</v>
      </c>
      <c r="T8" s="509"/>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209" customFormat="1" ht="10.5" customHeight="1" thickTop="1" thickBot="1" x14ac:dyDescent="0.3">
      <c r="A9" s="492"/>
      <c r="B9" s="493"/>
      <c r="C9" s="493"/>
      <c r="D9" s="493"/>
      <c r="E9" s="493"/>
      <c r="F9" s="493"/>
      <c r="G9" s="493"/>
      <c r="H9" s="493"/>
      <c r="I9" s="493"/>
      <c r="J9" s="493"/>
      <c r="K9" s="493"/>
      <c r="L9" s="493"/>
      <c r="M9" s="493"/>
      <c r="N9" s="493"/>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row>
    <row r="10" spans="1:278" s="152" customFormat="1" ht="15" customHeight="1" x14ac:dyDescent="0.2">
      <c r="A10" s="465">
        <f>'Mapa Final'!A10</f>
        <v>1</v>
      </c>
      <c r="B10" s="451" t="str">
        <f>'Mapa Final'!B10</f>
        <v>Evaluar el Sistema Institucional de Control Interno (SICI) de forma inadecuada</v>
      </c>
      <c r="C10" s="468" t="str">
        <f>'Mapa Final'!C10</f>
        <v>Reputacional</v>
      </c>
      <c r="D10" s="468" t="str">
        <f>'Mapa Final'!D10</f>
        <v>Gestión de riesgos no asociada a la estrategia organizacional</v>
      </c>
      <c r="E10" s="471" t="str">
        <f>'Mapa Final'!E10</f>
        <v>Inadecuada identificación de riesgos y limitantes en la obtención de la información.</v>
      </c>
      <c r="F10" s="471" t="str">
        <f>'Mapa Final'!F10</f>
        <v>Posibilidad de incumplir con el propósito de la evaluación del Sistema Institucional de Control Interno (SICI), de evaluar la efectividad de los controles implementados por la Rama Judicial.</v>
      </c>
      <c r="G10" s="471" t="str">
        <f>'Mapa Final'!G10</f>
        <v>Usuarios, productos y prácticas organizacionales</v>
      </c>
      <c r="H10" s="474" t="str">
        <f>'Mapa Final'!I10</f>
        <v>Muy Baja</v>
      </c>
      <c r="I10" s="477" t="b">
        <f>'Mapa Final'!L10</f>
        <v>0</v>
      </c>
      <c r="J10" s="456" t="e">
        <f>'Mapa Final'!N10</f>
        <v>#N/A</v>
      </c>
      <c r="K10" s="459" t="str">
        <f>'Mapa Final'!AA10</f>
        <v>Muy Baja</v>
      </c>
      <c r="L10" s="459" t="str">
        <f>'Mapa Final'!AE10</f>
        <v>Leve</v>
      </c>
      <c r="M10" s="462" t="str">
        <f>'Mapa Final'!AG10</f>
        <v>Bajo</v>
      </c>
      <c r="N10" s="459" t="str">
        <f>'Mapa Final'!AH10</f>
        <v>Aceptar</v>
      </c>
      <c r="O10" s="454"/>
      <c r="P10" s="454"/>
      <c r="Q10" s="454"/>
      <c r="R10" s="454"/>
      <c r="S10" s="454"/>
      <c r="T10" s="48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66"/>
      <c r="B11" s="452"/>
      <c r="C11" s="469"/>
      <c r="D11" s="469"/>
      <c r="E11" s="472"/>
      <c r="F11" s="472"/>
      <c r="G11" s="472"/>
      <c r="H11" s="475"/>
      <c r="I11" s="478"/>
      <c r="J11" s="457"/>
      <c r="K11" s="460"/>
      <c r="L11" s="460"/>
      <c r="M11" s="463"/>
      <c r="N11" s="460"/>
      <c r="O11" s="334"/>
      <c r="P11" s="334"/>
      <c r="Q11" s="334"/>
      <c r="R11" s="334"/>
      <c r="S11" s="334"/>
      <c r="T11" s="485"/>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66"/>
      <c r="B12" s="452"/>
      <c r="C12" s="469"/>
      <c r="D12" s="469"/>
      <c r="E12" s="472"/>
      <c r="F12" s="472"/>
      <c r="G12" s="472"/>
      <c r="H12" s="475"/>
      <c r="I12" s="478"/>
      <c r="J12" s="457"/>
      <c r="K12" s="460"/>
      <c r="L12" s="460"/>
      <c r="M12" s="463"/>
      <c r="N12" s="460"/>
      <c r="O12" s="334"/>
      <c r="P12" s="334"/>
      <c r="Q12" s="334"/>
      <c r="R12" s="334"/>
      <c r="S12" s="334"/>
      <c r="T12" s="48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66"/>
      <c r="B13" s="452"/>
      <c r="C13" s="469"/>
      <c r="D13" s="469"/>
      <c r="E13" s="472"/>
      <c r="F13" s="472"/>
      <c r="G13" s="472"/>
      <c r="H13" s="475"/>
      <c r="I13" s="478"/>
      <c r="J13" s="457"/>
      <c r="K13" s="460"/>
      <c r="L13" s="460"/>
      <c r="M13" s="463"/>
      <c r="N13" s="460"/>
      <c r="O13" s="334"/>
      <c r="P13" s="334"/>
      <c r="Q13" s="334"/>
      <c r="R13" s="334"/>
      <c r="S13" s="334"/>
      <c r="T13" s="485"/>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67"/>
      <c r="B14" s="453"/>
      <c r="C14" s="470"/>
      <c r="D14" s="470"/>
      <c r="E14" s="473"/>
      <c r="F14" s="473"/>
      <c r="G14" s="473"/>
      <c r="H14" s="476"/>
      <c r="I14" s="479"/>
      <c r="J14" s="458"/>
      <c r="K14" s="461"/>
      <c r="L14" s="461"/>
      <c r="M14" s="464"/>
      <c r="N14" s="461"/>
      <c r="O14" s="455"/>
      <c r="P14" s="455"/>
      <c r="Q14" s="455"/>
      <c r="R14" s="455"/>
      <c r="S14" s="455"/>
      <c r="T14" s="486"/>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65">
        <f>'Mapa Final'!A15</f>
        <v>2</v>
      </c>
      <c r="B15" s="451" t="str">
        <f>'Mapa Final'!B15</f>
        <v>Proporcionar los servicios de aseguramiento y consultoría de la actividad de auditoría de forma inapropiada.</v>
      </c>
      <c r="C15" s="468" t="str">
        <f>'Mapa Final'!C15</f>
        <v>Reputacional</v>
      </c>
      <c r="D15" s="468" t="str">
        <f>'Mapa Final'!D15</f>
        <v>Inoportunidad en el suministro de información de parte de los procesos o actividades objeto de auditoría.</v>
      </c>
      <c r="E15" s="471" t="str">
        <f>'Mapa Final'!E15</f>
        <v>Inoportunidad en el suministro de información, debilidades e inconsistencias, reprocesos e imprevistos en la gestión de auditoría interna y en el asesoramiento a la alta dirección.</v>
      </c>
      <c r="F15" s="471" t="str">
        <f>'Mapa Final'!F15</f>
        <v>Posibilidad de prestar los servicios de aseguramiento y consultoría de manera que no resulten convenientes y adecuados para atender las necesidades y expectativas de los grupos de valor e interés del proceso.</v>
      </c>
      <c r="G15" s="471" t="str">
        <f>'Mapa Final'!G15</f>
        <v>Usuarios, productos y prácticas organizacionales</v>
      </c>
      <c r="H15" s="474" t="str">
        <f>'Mapa Final'!I15</f>
        <v>Baja</v>
      </c>
      <c r="I15" s="477" t="str">
        <f>'Mapa Final'!L15</f>
        <v>Leve</v>
      </c>
      <c r="J15" s="456" t="str">
        <f>'Mapa Final'!N15</f>
        <v>Bajo</v>
      </c>
      <c r="K15" s="459" t="str">
        <f>'Mapa Final'!AA15</f>
        <v>Baja</v>
      </c>
      <c r="L15" s="459" t="str">
        <f>'Mapa Final'!AE15</f>
        <v>Leve</v>
      </c>
      <c r="M15" s="462" t="str">
        <f>'Mapa Final'!AG15</f>
        <v>Bajo</v>
      </c>
      <c r="N15" s="459" t="str">
        <f>'Mapa Final'!AH15</f>
        <v>Aceptar</v>
      </c>
      <c r="O15" s="454"/>
      <c r="P15" s="454"/>
      <c r="Q15" s="454"/>
      <c r="R15" s="454"/>
      <c r="S15" s="454"/>
      <c r="T15" s="48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66"/>
      <c r="B16" s="452"/>
      <c r="C16" s="469"/>
      <c r="D16" s="469"/>
      <c r="E16" s="472"/>
      <c r="F16" s="472"/>
      <c r="G16" s="472"/>
      <c r="H16" s="475"/>
      <c r="I16" s="478"/>
      <c r="J16" s="457"/>
      <c r="K16" s="460"/>
      <c r="L16" s="460"/>
      <c r="M16" s="463"/>
      <c r="N16" s="460"/>
      <c r="O16" s="334"/>
      <c r="P16" s="334"/>
      <c r="Q16" s="334"/>
      <c r="R16" s="334"/>
      <c r="S16" s="334"/>
      <c r="T16" s="48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66"/>
      <c r="B17" s="452"/>
      <c r="C17" s="469"/>
      <c r="D17" s="469"/>
      <c r="E17" s="472"/>
      <c r="F17" s="472"/>
      <c r="G17" s="472"/>
      <c r="H17" s="475"/>
      <c r="I17" s="478"/>
      <c r="J17" s="457"/>
      <c r="K17" s="460"/>
      <c r="L17" s="460"/>
      <c r="M17" s="463"/>
      <c r="N17" s="460"/>
      <c r="O17" s="334"/>
      <c r="P17" s="334"/>
      <c r="Q17" s="334"/>
      <c r="R17" s="334"/>
      <c r="S17" s="334"/>
      <c r="T17" s="48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66"/>
      <c r="B18" s="452"/>
      <c r="C18" s="469"/>
      <c r="D18" s="469"/>
      <c r="E18" s="472"/>
      <c r="F18" s="472"/>
      <c r="G18" s="472"/>
      <c r="H18" s="475"/>
      <c r="I18" s="478"/>
      <c r="J18" s="457"/>
      <c r="K18" s="460"/>
      <c r="L18" s="460"/>
      <c r="M18" s="463"/>
      <c r="N18" s="460"/>
      <c r="O18" s="334"/>
      <c r="P18" s="334"/>
      <c r="Q18" s="334"/>
      <c r="R18" s="334"/>
      <c r="S18" s="334"/>
      <c r="T18" s="48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55.75" customHeight="1" thickBot="1" x14ac:dyDescent="0.25">
      <c r="A19" s="467"/>
      <c r="B19" s="453"/>
      <c r="C19" s="470"/>
      <c r="D19" s="470"/>
      <c r="E19" s="473"/>
      <c r="F19" s="473"/>
      <c r="G19" s="473"/>
      <c r="H19" s="476"/>
      <c r="I19" s="479"/>
      <c r="J19" s="458"/>
      <c r="K19" s="461"/>
      <c r="L19" s="461"/>
      <c r="M19" s="464"/>
      <c r="N19" s="461"/>
      <c r="O19" s="455"/>
      <c r="P19" s="455"/>
      <c r="Q19" s="455"/>
      <c r="R19" s="455"/>
      <c r="S19" s="455"/>
      <c r="T19" s="48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65">
        <f>'Mapa Final'!A20</f>
        <v>3</v>
      </c>
      <c r="B20" s="451" t="str">
        <f>'Mapa Final'!B20</f>
        <v>Generar recomendaciones de bajo impacto para mantener, perfeccionar y fortalecer continuamente el Sistema Institucional de Control Interno (SICI).</v>
      </c>
      <c r="C20" s="468" t="str">
        <f>'Mapa Final'!C20</f>
        <v>Reputacional</v>
      </c>
      <c r="D20" s="468" t="str">
        <f>'Mapa Final'!D20</f>
        <v>Limitaciones en la obtención y análisis en la información que sirve de base para la formulación de recomendaciones</v>
      </c>
      <c r="E20" s="471" t="str">
        <f>'Mapa Final'!E20</f>
        <v>Desconocimiento de la responsabilidad en el ejercicio del control interno por parte de los servidores judiciales, en particular aquellos que tienen capacidad de dirección y mando al interior de la Rama Judicial.</v>
      </c>
      <c r="F20" s="471" t="str">
        <f>'Mapa Final'!F20</f>
        <v>Posibilidad de realizar la Identificación y formulación de oportunidades de mejora que no puedan contribuir al mejoramiento continuo del SICI, ni agregar valor a la gestión de la Rama Judicial.</v>
      </c>
      <c r="G20" s="471" t="str">
        <f>'Mapa Final'!G20</f>
        <v>Usuarios, productos y prácticas organizacionales</v>
      </c>
      <c r="H20" s="474" t="str">
        <f>'Mapa Final'!I20</f>
        <v>Baja</v>
      </c>
      <c r="I20" s="477" t="str">
        <f>'Mapa Final'!L20</f>
        <v>Leve</v>
      </c>
      <c r="J20" s="456" t="str">
        <f>'Mapa Final'!N20</f>
        <v>Bajo</v>
      </c>
      <c r="K20" s="459" t="str">
        <f>'Mapa Final'!AA20</f>
        <v>Baja</v>
      </c>
      <c r="L20" s="459" t="str">
        <f>'Mapa Final'!AE20</f>
        <v>Leve</v>
      </c>
      <c r="M20" s="462" t="str">
        <f>'Mapa Final'!AG20</f>
        <v>Bajo</v>
      </c>
      <c r="N20" s="459" t="str">
        <f>'Mapa Final'!AH20</f>
        <v>Aceptar</v>
      </c>
      <c r="O20" s="454"/>
      <c r="P20" s="454"/>
      <c r="Q20" s="454"/>
      <c r="R20" s="454"/>
      <c r="S20" s="454"/>
      <c r="T20" s="484"/>
      <c r="U20" s="164"/>
      <c r="V20" s="164"/>
    </row>
    <row r="21" spans="1:176" x14ac:dyDescent="0.25">
      <c r="A21" s="466"/>
      <c r="B21" s="452"/>
      <c r="C21" s="469"/>
      <c r="D21" s="469"/>
      <c r="E21" s="472"/>
      <c r="F21" s="472"/>
      <c r="G21" s="472"/>
      <c r="H21" s="475"/>
      <c r="I21" s="478"/>
      <c r="J21" s="457"/>
      <c r="K21" s="460"/>
      <c r="L21" s="460"/>
      <c r="M21" s="463"/>
      <c r="N21" s="460"/>
      <c r="O21" s="334"/>
      <c r="P21" s="334"/>
      <c r="Q21" s="334"/>
      <c r="R21" s="334"/>
      <c r="S21" s="334"/>
      <c r="T21" s="485"/>
      <c r="U21" s="164"/>
      <c r="V21" s="164"/>
    </row>
    <row r="22" spans="1:176" x14ac:dyDescent="0.25">
      <c r="A22" s="466"/>
      <c r="B22" s="452"/>
      <c r="C22" s="469"/>
      <c r="D22" s="469"/>
      <c r="E22" s="472"/>
      <c r="F22" s="472"/>
      <c r="G22" s="472"/>
      <c r="H22" s="475"/>
      <c r="I22" s="478"/>
      <c r="J22" s="457"/>
      <c r="K22" s="460"/>
      <c r="L22" s="460"/>
      <c r="M22" s="463"/>
      <c r="N22" s="460"/>
      <c r="O22" s="334"/>
      <c r="P22" s="334"/>
      <c r="Q22" s="334"/>
      <c r="R22" s="334"/>
      <c r="S22" s="334"/>
      <c r="T22" s="485"/>
      <c r="U22" s="164"/>
      <c r="V22" s="164"/>
    </row>
    <row r="23" spans="1:176" x14ac:dyDescent="0.25">
      <c r="A23" s="466"/>
      <c r="B23" s="452"/>
      <c r="C23" s="469"/>
      <c r="D23" s="469"/>
      <c r="E23" s="472"/>
      <c r="F23" s="472"/>
      <c r="G23" s="472"/>
      <c r="H23" s="475"/>
      <c r="I23" s="478"/>
      <c r="J23" s="457"/>
      <c r="K23" s="460"/>
      <c r="L23" s="460"/>
      <c r="M23" s="463"/>
      <c r="N23" s="460"/>
      <c r="O23" s="334"/>
      <c r="P23" s="334"/>
      <c r="Q23" s="334"/>
      <c r="R23" s="334"/>
      <c r="S23" s="334"/>
      <c r="T23" s="485"/>
      <c r="U23" s="164"/>
      <c r="V23" s="164"/>
    </row>
    <row r="24" spans="1:176" ht="307.5" customHeight="1" thickBot="1" x14ac:dyDescent="0.3">
      <c r="A24" s="467"/>
      <c r="B24" s="453"/>
      <c r="C24" s="470"/>
      <c r="D24" s="470"/>
      <c r="E24" s="473"/>
      <c r="F24" s="473"/>
      <c r="G24" s="473"/>
      <c r="H24" s="476"/>
      <c r="I24" s="479"/>
      <c r="J24" s="458"/>
      <c r="K24" s="461"/>
      <c r="L24" s="461"/>
      <c r="M24" s="464"/>
      <c r="N24" s="461"/>
      <c r="O24" s="455"/>
      <c r="P24" s="455"/>
      <c r="Q24" s="455"/>
      <c r="R24" s="455"/>
      <c r="S24" s="455"/>
      <c r="T24" s="486"/>
      <c r="U24" s="164"/>
      <c r="V24" s="164"/>
    </row>
    <row r="25" spans="1:176" ht="15" customHeight="1" x14ac:dyDescent="0.25">
      <c r="A25" s="465">
        <f>'Mapa Final'!A25</f>
        <v>4</v>
      </c>
      <c r="B25" s="451" t="str">
        <f>'Mapa Final'!B25</f>
        <v>Incumplir con las funciones asignadas a la Unidad de Auditoría por la ley y el reglamento</v>
      </c>
      <c r="C25" s="468" t="str">
        <f>'Mapa Final'!C25</f>
        <v>Incumplimiento de las metas establecidas</v>
      </c>
      <c r="D25" s="468" t="str">
        <f>'Mapa Final'!D25</f>
        <v>Situaciones de orden público y/o salud pública, o emergencias por desastres naturales y los causadas por el hombre (antrópicos), que imposibilite el desplazamiento de los auditores para realizar actividades presenciales.</v>
      </c>
      <c r="E25" s="471" t="str">
        <f>'Mapa Final'!E25</f>
        <v>Situaciones de orden público, salud pública o emergencias y/o falta de recursos.</v>
      </c>
      <c r="F25" s="471" t="str">
        <f>'Mapa Final'!F25</f>
        <v>Posibilidad de afectar la operación del proceso en circunstancias especiales, que podrían generar un cumplimiento parcial o el incumplimiento de la totalidad de las funciones asignadas a la Unidad de Auditoría.</v>
      </c>
      <c r="G25" s="471" t="str">
        <f>'Mapa Final'!G25</f>
        <v>Usuarios, productos y prácticas organizacionales</v>
      </c>
      <c r="H25" s="474" t="str">
        <f>'Mapa Final'!I25</f>
        <v>Baja</v>
      </c>
      <c r="I25" s="477" t="str">
        <f>'Mapa Final'!L25</f>
        <v>Menor</v>
      </c>
      <c r="J25" s="456" t="str">
        <f>'Mapa Final'!N25</f>
        <v>Moderado</v>
      </c>
      <c r="K25" s="459" t="str">
        <f>'Mapa Final'!AA25</f>
        <v>Baja</v>
      </c>
      <c r="L25" s="459" t="str">
        <f>'Mapa Final'!AE25</f>
        <v>Menor</v>
      </c>
      <c r="M25" s="462" t="str">
        <f>'Mapa Final'!AG25</f>
        <v>Moderado</v>
      </c>
      <c r="N25" s="459" t="str">
        <f>'Mapa Final'!AH25</f>
        <v>Reducir(mitigar)</v>
      </c>
      <c r="O25" s="328" t="s">
        <v>458</v>
      </c>
      <c r="P25" s="480" t="s">
        <v>173</v>
      </c>
      <c r="Q25" s="454"/>
      <c r="R25" s="324">
        <v>44228</v>
      </c>
      <c r="S25" s="324">
        <v>44561</v>
      </c>
      <c r="T25" s="484"/>
    </row>
    <row r="26" spans="1:176" x14ac:dyDescent="0.25">
      <c r="A26" s="466"/>
      <c r="B26" s="452"/>
      <c r="C26" s="469"/>
      <c r="D26" s="469"/>
      <c r="E26" s="472"/>
      <c r="F26" s="472"/>
      <c r="G26" s="472"/>
      <c r="H26" s="475"/>
      <c r="I26" s="478"/>
      <c r="J26" s="457"/>
      <c r="K26" s="460"/>
      <c r="L26" s="460"/>
      <c r="M26" s="463"/>
      <c r="N26" s="460"/>
      <c r="O26" s="329"/>
      <c r="P26" s="375"/>
      <c r="Q26" s="334"/>
      <c r="R26" s="330"/>
      <c r="S26" s="330"/>
      <c r="T26" s="485"/>
    </row>
    <row r="27" spans="1:176" x14ac:dyDescent="0.25">
      <c r="A27" s="466"/>
      <c r="B27" s="452"/>
      <c r="C27" s="469"/>
      <c r="D27" s="469"/>
      <c r="E27" s="472"/>
      <c r="F27" s="472"/>
      <c r="G27" s="472"/>
      <c r="H27" s="475"/>
      <c r="I27" s="478"/>
      <c r="J27" s="457"/>
      <c r="K27" s="460"/>
      <c r="L27" s="460"/>
      <c r="M27" s="463"/>
      <c r="N27" s="460"/>
      <c r="O27" s="329"/>
      <c r="P27" s="375"/>
      <c r="Q27" s="334"/>
      <c r="R27" s="330"/>
      <c r="S27" s="330"/>
      <c r="T27" s="485"/>
    </row>
    <row r="28" spans="1:176" x14ac:dyDescent="0.25">
      <c r="A28" s="466"/>
      <c r="B28" s="452"/>
      <c r="C28" s="469"/>
      <c r="D28" s="469"/>
      <c r="E28" s="472"/>
      <c r="F28" s="472"/>
      <c r="G28" s="472"/>
      <c r="H28" s="475"/>
      <c r="I28" s="478"/>
      <c r="J28" s="457"/>
      <c r="K28" s="460"/>
      <c r="L28" s="460"/>
      <c r="M28" s="463"/>
      <c r="N28" s="460"/>
      <c r="O28" s="329"/>
      <c r="P28" s="375"/>
      <c r="Q28" s="334"/>
      <c r="R28" s="330"/>
      <c r="S28" s="330"/>
      <c r="T28" s="485"/>
    </row>
    <row r="29" spans="1:176" ht="277.5" customHeight="1" thickBot="1" x14ac:dyDescent="0.3">
      <c r="A29" s="467"/>
      <c r="B29" s="453"/>
      <c r="C29" s="470"/>
      <c r="D29" s="470"/>
      <c r="E29" s="473"/>
      <c r="F29" s="473"/>
      <c r="G29" s="473"/>
      <c r="H29" s="476"/>
      <c r="I29" s="479"/>
      <c r="J29" s="458"/>
      <c r="K29" s="461"/>
      <c r="L29" s="461"/>
      <c r="M29" s="464"/>
      <c r="N29" s="461"/>
      <c r="O29" s="329"/>
      <c r="P29" s="481"/>
      <c r="Q29" s="455"/>
      <c r="R29" s="313"/>
      <c r="S29" s="313"/>
      <c r="T29" s="486"/>
    </row>
    <row r="30" spans="1:176" x14ac:dyDescent="0.25">
      <c r="A30" s="465">
        <f>'Mapa Final'!A30</f>
        <v>5</v>
      </c>
      <c r="B30" s="451" t="str">
        <f>'Mapa Final'!B30</f>
        <v>Incumplir con los lineamientos del Sistema de Gestión Ambiental.</v>
      </c>
      <c r="C30" s="468" t="str">
        <f>'Mapa Final'!C30</f>
        <v xml:space="preserve"> Afectación Ambiental</v>
      </c>
      <c r="D30" s="468" t="str">
        <f>'Mapa Final'!D30</f>
        <v>Incremento en el consumo de servicios públicos en ejercicio de las actividades de auditoría.</v>
      </c>
      <c r="E30" s="471" t="str">
        <f>'Mapa Final'!E30</f>
        <v>Falta de apropiación del Plan de Gestión Ambiental que aplica para la Rama Judicial Acuerdo PSAA14-10160</v>
      </c>
      <c r="F30" s="471" t="str">
        <f>'Mapa Final'!F30</f>
        <v>Posibilidad que en el ejercicio de las funciones asignadas a la Unidad de Auditoría, se genere un cumplimiento parcial o incumplimiento de la Política y/o de los objetivos ambientales.</v>
      </c>
      <c r="G30" s="471" t="str">
        <f>'Mapa Final'!G30</f>
        <v>Eventos Ambientales Internos</v>
      </c>
      <c r="H30" s="474" t="str">
        <f>'Mapa Final'!I30</f>
        <v>Media</v>
      </c>
      <c r="I30" s="477" t="str">
        <f>'Mapa Final'!L30</f>
        <v>Leve</v>
      </c>
      <c r="J30" s="456" t="str">
        <f>'Mapa Final'!N30</f>
        <v>Moderado</v>
      </c>
      <c r="K30" s="459" t="str">
        <f>'Mapa Final'!AA30</f>
        <v>Baja</v>
      </c>
      <c r="L30" s="459" t="str">
        <f>'Mapa Final'!AE30</f>
        <v>Leve</v>
      </c>
      <c r="M30" s="462" t="str">
        <f>'Mapa Final'!AG30</f>
        <v>Bajo</v>
      </c>
      <c r="N30" s="459" t="str">
        <f>'Mapa Final'!AH30</f>
        <v>Aceptar</v>
      </c>
      <c r="O30" s="454"/>
      <c r="P30" s="454"/>
      <c r="Q30" s="454"/>
      <c r="R30" s="454"/>
      <c r="S30" s="454"/>
      <c r="T30" s="484"/>
    </row>
    <row r="31" spans="1:176" x14ac:dyDescent="0.25">
      <c r="A31" s="466"/>
      <c r="B31" s="452"/>
      <c r="C31" s="469"/>
      <c r="D31" s="469"/>
      <c r="E31" s="472"/>
      <c r="F31" s="472"/>
      <c r="G31" s="472"/>
      <c r="H31" s="475"/>
      <c r="I31" s="478"/>
      <c r="J31" s="457"/>
      <c r="K31" s="460"/>
      <c r="L31" s="460"/>
      <c r="M31" s="463"/>
      <c r="N31" s="460"/>
      <c r="O31" s="334"/>
      <c r="P31" s="334"/>
      <c r="Q31" s="334"/>
      <c r="R31" s="334"/>
      <c r="S31" s="334"/>
      <c r="T31" s="485"/>
    </row>
    <row r="32" spans="1:176" x14ac:dyDescent="0.25">
      <c r="A32" s="466"/>
      <c r="B32" s="452"/>
      <c r="C32" s="469"/>
      <c r="D32" s="469"/>
      <c r="E32" s="472"/>
      <c r="F32" s="472"/>
      <c r="G32" s="472"/>
      <c r="H32" s="475"/>
      <c r="I32" s="478"/>
      <c r="J32" s="457"/>
      <c r="K32" s="460"/>
      <c r="L32" s="460"/>
      <c r="M32" s="463"/>
      <c r="N32" s="460"/>
      <c r="O32" s="334"/>
      <c r="P32" s="334"/>
      <c r="Q32" s="334"/>
      <c r="R32" s="334"/>
      <c r="S32" s="334"/>
      <c r="T32" s="485"/>
    </row>
    <row r="33" spans="1:20" x14ac:dyDescent="0.25">
      <c r="A33" s="466"/>
      <c r="B33" s="452"/>
      <c r="C33" s="469"/>
      <c r="D33" s="469"/>
      <c r="E33" s="472"/>
      <c r="F33" s="472"/>
      <c r="G33" s="472"/>
      <c r="H33" s="475"/>
      <c r="I33" s="478"/>
      <c r="J33" s="457"/>
      <c r="K33" s="460"/>
      <c r="L33" s="460"/>
      <c r="M33" s="463"/>
      <c r="N33" s="460"/>
      <c r="O33" s="334"/>
      <c r="P33" s="334"/>
      <c r="Q33" s="334"/>
      <c r="R33" s="334"/>
      <c r="S33" s="334"/>
      <c r="T33" s="485"/>
    </row>
    <row r="34" spans="1:20" ht="102.75" customHeight="1" thickBot="1" x14ac:dyDescent="0.3">
      <c r="A34" s="467"/>
      <c r="B34" s="453"/>
      <c r="C34" s="470"/>
      <c r="D34" s="470"/>
      <c r="E34" s="473"/>
      <c r="F34" s="473"/>
      <c r="G34" s="473"/>
      <c r="H34" s="476"/>
      <c r="I34" s="479"/>
      <c r="J34" s="458"/>
      <c r="K34" s="461"/>
      <c r="L34" s="461"/>
      <c r="M34" s="464"/>
      <c r="N34" s="461"/>
      <c r="O34" s="455"/>
      <c r="P34" s="455"/>
      <c r="Q34" s="455"/>
      <c r="R34" s="455"/>
      <c r="S34" s="455"/>
      <c r="T34" s="486"/>
    </row>
    <row r="35" spans="1:20" x14ac:dyDescent="0.25">
      <c r="A35" s="465">
        <f>'Mapa Final'!A35</f>
        <v>6</v>
      </c>
      <c r="B35" s="451" t="str">
        <f>'Mapa Final'!B35</f>
        <v>Debilidades en cultura de la probidad</v>
      </c>
      <c r="C35" s="468" t="str">
        <f>'Mapa Final'!C35</f>
        <v>Reputacional(Corrupción)</v>
      </c>
      <c r="D35" s="468" t="str">
        <f>'Mapa Final'!D35</f>
        <v>Debilidad en el cumplimiento de los procedimientos de auditoría interna.</v>
      </c>
      <c r="E35" s="471" t="str">
        <f>'Mapa Final'!E35</f>
        <v>Ausencia o no aplicación de principios y valores éticos y morales, del código de ética del auditor interno y del código de integridad</v>
      </c>
      <c r="F35" s="471" t="str">
        <f>'Mapa Final'!F35</f>
        <v xml:space="preserve">Posibilidad de omitir informar a los entes de control sobre la existencia de situaciones o hechos irregulares, no reportando los hallazgos encontrados en las auditorias de control interno para beneficio propio o de un tercero. </v>
      </c>
      <c r="G35" s="471" t="str">
        <f>'Mapa Final'!G35</f>
        <v>Usuarios, productos y prácticas organizacionales</v>
      </c>
      <c r="H35" s="474" t="str">
        <f>'Mapa Final'!I35</f>
        <v>Baja</v>
      </c>
      <c r="I35" s="477" t="str">
        <f>'Mapa Final'!L35</f>
        <v>Mayor</v>
      </c>
      <c r="J35" s="456" t="str">
        <f>'Mapa Final'!N35</f>
        <v xml:space="preserve">Alto </v>
      </c>
      <c r="K35" s="459" t="str">
        <f>'Mapa Final'!AA35</f>
        <v>Baja</v>
      </c>
      <c r="L35" s="459" t="str">
        <f>'Mapa Final'!AE35</f>
        <v>Mayor</v>
      </c>
      <c r="M35" s="462" t="str">
        <f>'Mapa Final'!AG35</f>
        <v xml:space="preserve">Alto </v>
      </c>
      <c r="N35" s="459" t="str">
        <f>'Mapa Final'!AH35</f>
        <v>Reducir(mitigar)</v>
      </c>
      <c r="O35" s="329" t="s">
        <v>457</v>
      </c>
      <c r="P35" s="480" t="s">
        <v>173</v>
      </c>
      <c r="Q35" s="454"/>
      <c r="R35" s="324">
        <v>44228</v>
      </c>
      <c r="S35" s="324">
        <v>44561</v>
      </c>
      <c r="T35" s="484"/>
    </row>
    <row r="36" spans="1:20" x14ac:dyDescent="0.25">
      <c r="A36" s="466"/>
      <c r="B36" s="452"/>
      <c r="C36" s="469"/>
      <c r="D36" s="469"/>
      <c r="E36" s="472"/>
      <c r="F36" s="472"/>
      <c r="G36" s="472"/>
      <c r="H36" s="475"/>
      <c r="I36" s="478"/>
      <c r="J36" s="457"/>
      <c r="K36" s="460"/>
      <c r="L36" s="460"/>
      <c r="M36" s="463"/>
      <c r="N36" s="460"/>
      <c r="O36" s="373"/>
      <c r="P36" s="375"/>
      <c r="Q36" s="334"/>
      <c r="R36" s="330"/>
      <c r="S36" s="330"/>
      <c r="T36" s="485"/>
    </row>
    <row r="37" spans="1:20" x14ac:dyDescent="0.25">
      <c r="A37" s="466"/>
      <c r="B37" s="452"/>
      <c r="C37" s="469"/>
      <c r="D37" s="469"/>
      <c r="E37" s="472"/>
      <c r="F37" s="472"/>
      <c r="G37" s="472"/>
      <c r="H37" s="475"/>
      <c r="I37" s="478"/>
      <c r="J37" s="457"/>
      <c r="K37" s="460"/>
      <c r="L37" s="460"/>
      <c r="M37" s="463"/>
      <c r="N37" s="460"/>
      <c r="O37" s="373"/>
      <c r="P37" s="375"/>
      <c r="Q37" s="334"/>
      <c r="R37" s="330"/>
      <c r="S37" s="330"/>
      <c r="T37" s="485"/>
    </row>
    <row r="38" spans="1:20" x14ac:dyDescent="0.25">
      <c r="A38" s="466"/>
      <c r="B38" s="452"/>
      <c r="C38" s="469"/>
      <c r="D38" s="469"/>
      <c r="E38" s="472"/>
      <c r="F38" s="472"/>
      <c r="G38" s="472"/>
      <c r="H38" s="475"/>
      <c r="I38" s="478"/>
      <c r="J38" s="457"/>
      <c r="K38" s="460"/>
      <c r="L38" s="460"/>
      <c r="M38" s="463"/>
      <c r="N38" s="460"/>
      <c r="O38" s="373"/>
      <c r="P38" s="375"/>
      <c r="Q38" s="334"/>
      <c r="R38" s="330"/>
      <c r="S38" s="330"/>
      <c r="T38" s="485"/>
    </row>
    <row r="39" spans="1:20" ht="278.25" customHeight="1" thickBot="1" x14ac:dyDescent="0.3">
      <c r="A39" s="467"/>
      <c r="B39" s="453"/>
      <c r="C39" s="470"/>
      <c r="D39" s="470"/>
      <c r="E39" s="473"/>
      <c r="F39" s="473"/>
      <c r="G39" s="473"/>
      <c r="H39" s="476"/>
      <c r="I39" s="479"/>
      <c r="J39" s="458"/>
      <c r="K39" s="461"/>
      <c r="L39" s="461"/>
      <c r="M39" s="464"/>
      <c r="N39" s="461"/>
      <c r="O39" s="373"/>
      <c r="P39" s="375"/>
      <c r="Q39" s="334"/>
      <c r="R39" s="313"/>
      <c r="S39" s="313"/>
      <c r="T39" s="486"/>
    </row>
    <row r="40" spans="1:20" x14ac:dyDescent="0.25">
      <c r="A40" s="465">
        <f>'Mapa Final'!A40</f>
        <v>7</v>
      </c>
      <c r="B40" s="451" t="str">
        <f>'Mapa Final'!B40</f>
        <v>Conflicto de intereses</v>
      </c>
      <c r="C40" s="468" t="str">
        <f>'Mapa Final'!C40</f>
        <v>Reputacional(Corrupción)</v>
      </c>
      <c r="D40" s="468" t="str">
        <f>'Mapa Final'!D40</f>
        <v>Auditores internos que mantienen relación directa o indirecta de amistad o familiar con el proceso o las personas auditadas.</v>
      </c>
      <c r="E40" s="471" t="str">
        <f>'Mapa Final'!E40</f>
        <v>Incumplimiento por parte de los auditores, de reportar la existencia de conflictos de interés que afecten la independencia de la auditoría y no actuar o no tener una actitud imparcial y neutral</v>
      </c>
      <c r="F40" s="471"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1" t="str">
        <f>'Mapa Final'!G40</f>
        <v>Usuarios, productos y prácticas organizacionales</v>
      </c>
      <c r="H40" s="474" t="str">
        <f>'Mapa Final'!I40</f>
        <v>Baja</v>
      </c>
      <c r="I40" s="477" t="str">
        <f>'Mapa Final'!L40</f>
        <v>Mayor</v>
      </c>
      <c r="J40" s="456" t="str">
        <f>'Mapa Final'!N40</f>
        <v xml:space="preserve">Alto </v>
      </c>
      <c r="K40" s="459" t="str">
        <f>'Mapa Final'!AA40</f>
        <v>Baja</v>
      </c>
      <c r="L40" s="459" t="str">
        <f>'Mapa Final'!AE40</f>
        <v>Mayor</v>
      </c>
      <c r="M40" s="462" t="str">
        <f>'Mapa Final'!AG40</f>
        <v xml:space="preserve">Alto </v>
      </c>
      <c r="N40" s="459" t="str">
        <f>'Mapa Final'!AH40</f>
        <v>Reducir(mitigar)</v>
      </c>
      <c r="O40" s="487" t="s">
        <v>460</v>
      </c>
      <c r="P40" s="480" t="s">
        <v>173</v>
      </c>
      <c r="Q40" s="454"/>
      <c r="R40" s="482">
        <v>44228</v>
      </c>
      <c r="S40" s="482">
        <v>44561</v>
      </c>
      <c r="T40" s="484"/>
    </row>
    <row r="41" spans="1:20" x14ac:dyDescent="0.25">
      <c r="A41" s="466"/>
      <c r="B41" s="452"/>
      <c r="C41" s="469"/>
      <c r="D41" s="469"/>
      <c r="E41" s="472"/>
      <c r="F41" s="472"/>
      <c r="G41" s="472"/>
      <c r="H41" s="475"/>
      <c r="I41" s="478"/>
      <c r="J41" s="457"/>
      <c r="K41" s="460"/>
      <c r="L41" s="460"/>
      <c r="M41" s="463"/>
      <c r="N41" s="460"/>
      <c r="O41" s="323"/>
      <c r="P41" s="375"/>
      <c r="Q41" s="334"/>
      <c r="R41" s="330"/>
      <c r="S41" s="330"/>
      <c r="T41" s="485"/>
    </row>
    <row r="42" spans="1:20" x14ac:dyDescent="0.25">
      <c r="A42" s="466"/>
      <c r="B42" s="452"/>
      <c r="C42" s="469"/>
      <c r="D42" s="469"/>
      <c r="E42" s="472"/>
      <c r="F42" s="472"/>
      <c r="G42" s="472"/>
      <c r="H42" s="475"/>
      <c r="I42" s="478"/>
      <c r="J42" s="457"/>
      <c r="K42" s="460"/>
      <c r="L42" s="460"/>
      <c r="M42" s="463"/>
      <c r="N42" s="460"/>
      <c r="O42" s="323"/>
      <c r="P42" s="375"/>
      <c r="Q42" s="334"/>
      <c r="R42" s="330"/>
      <c r="S42" s="330"/>
      <c r="T42" s="485"/>
    </row>
    <row r="43" spans="1:20" x14ac:dyDescent="0.25">
      <c r="A43" s="466"/>
      <c r="B43" s="452"/>
      <c r="C43" s="469"/>
      <c r="D43" s="469"/>
      <c r="E43" s="472"/>
      <c r="F43" s="472"/>
      <c r="G43" s="472"/>
      <c r="H43" s="475"/>
      <c r="I43" s="478"/>
      <c r="J43" s="457"/>
      <c r="K43" s="460"/>
      <c r="L43" s="460"/>
      <c r="M43" s="463"/>
      <c r="N43" s="460"/>
      <c r="O43" s="323"/>
      <c r="P43" s="375"/>
      <c r="Q43" s="334"/>
      <c r="R43" s="330"/>
      <c r="S43" s="330"/>
      <c r="T43" s="485"/>
    </row>
    <row r="44" spans="1:20" ht="15.75" thickBot="1" x14ac:dyDescent="0.3">
      <c r="A44" s="467"/>
      <c r="B44" s="453"/>
      <c r="C44" s="470"/>
      <c r="D44" s="470"/>
      <c r="E44" s="473"/>
      <c r="F44" s="473"/>
      <c r="G44" s="473"/>
      <c r="H44" s="476"/>
      <c r="I44" s="479"/>
      <c r="J44" s="458"/>
      <c r="K44" s="461"/>
      <c r="L44" s="461"/>
      <c r="M44" s="464"/>
      <c r="N44" s="461"/>
      <c r="O44" s="488"/>
      <c r="P44" s="481"/>
      <c r="Q44" s="455"/>
      <c r="R44" s="483"/>
      <c r="S44" s="483"/>
      <c r="T44" s="486"/>
    </row>
    <row r="45" spans="1:20" x14ac:dyDescent="0.25">
      <c r="A45" s="465">
        <f>'Mapa Final'!A45</f>
        <v>8</v>
      </c>
      <c r="B45" s="451" t="str">
        <f>'Mapa Final'!B45</f>
        <v>Fallas de integridad pública</v>
      </c>
      <c r="C45" s="468" t="str">
        <f>'Mapa Final'!C45</f>
        <v>Reputacional(Corrupción)</v>
      </c>
      <c r="D45" s="468" t="str">
        <f>'Mapa Final'!D45</f>
        <v>Influencias o presiones internas o externas sobre las actividades de la Unidad de Auditoría.</v>
      </c>
      <c r="E45" s="471" t="str">
        <f>'Mapa Final'!E45</f>
        <v>Desconocimiento, falta de aplicación o incumplimiento por parte de los auditores, de los principios y reglas de conducta establecidos en el Código de Ética del Auditor Interno de la Rama Judicial.</v>
      </c>
      <c r="F45" s="471"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1" t="str">
        <f>'Mapa Final'!G45</f>
        <v>Usuarios, productos y prácticas organizacionales</v>
      </c>
      <c r="H45" s="474" t="str">
        <f>'Mapa Final'!I45</f>
        <v>Baja</v>
      </c>
      <c r="I45" s="477" t="str">
        <f>'Mapa Final'!L45</f>
        <v>Mayor</v>
      </c>
      <c r="J45" s="456" t="str">
        <f>'Mapa Final'!N45</f>
        <v xml:space="preserve">Alto </v>
      </c>
      <c r="K45" s="459" t="str">
        <f>'Mapa Final'!AA45</f>
        <v>Baja</v>
      </c>
      <c r="L45" s="459" t="str">
        <f>'Mapa Final'!AE45</f>
        <v>Mayor</v>
      </c>
      <c r="M45" s="462" t="str">
        <f>'Mapa Final'!AG45</f>
        <v xml:space="preserve">Alto </v>
      </c>
      <c r="N45" s="459" t="str">
        <f>'Mapa Final'!AH45</f>
        <v>Reducir(mitigar)</v>
      </c>
      <c r="O45" s="487" t="s">
        <v>461</v>
      </c>
      <c r="P45" s="480" t="s">
        <v>173</v>
      </c>
      <c r="Q45" s="454"/>
      <c r="R45" s="482">
        <v>44228</v>
      </c>
      <c r="S45" s="482">
        <v>44561</v>
      </c>
      <c r="T45" s="484"/>
    </row>
    <row r="46" spans="1:20" x14ac:dyDescent="0.25">
      <c r="A46" s="466"/>
      <c r="B46" s="452"/>
      <c r="C46" s="469"/>
      <c r="D46" s="469"/>
      <c r="E46" s="472"/>
      <c r="F46" s="472"/>
      <c r="G46" s="472"/>
      <c r="H46" s="475"/>
      <c r="I46" s="478"/>
      <c r="J46" s="457"/>
      <c r="K46" s="460"/>
      <c r="L46" s="460"/>
      <c r="M46" s="463"/>
      <c r="N46" s="460"/>
      <c r="O46" s="323"/>
      <c r="P46" s="375"/>
      <c r="Q46" s="334"/>
      <c r="R46" s="330"/>
      <c r="S46" s="330"/>
      <c r="T46" s="485"/>
    </row>
    <row r="47" spans="1:20" x14ac:dyDescent="0.25">
      <c r="A47" s="466"/>
      <c r="B47" s="452"/>
      <c r="C47" s="469"/>
      <c r="D47" s="469"/>
      <c r="E47" s="472"/>
      <c r="F47" s="472"/>
      <c r="G47" s="472"/>
      <c r="H47" s="475"/>
      <c r="I47" s="478"/>
      <c r="J47" s="457"/>
      <c r="K47" s="460"/>
      <c r="L47" s="460"/>
      <c r="M47" s="463"/>
      <c r="N47" s="460"/>
      <c r="O47" s="323"/>
      <c r="P47" s="375"/>
      <c r="Q47" s="334"/>
      <c r="R47" s="330"/>
      <c r="S47" s="330"/>
      <c r="T47" s="485"/>
    </row>
    <row r="48" spans="1:20" x14ac:dyDescent="0.25">
      <c r="A48" s="466"/>
      <c r="B48" s="452"/>
      <c r="C48" s="469"/>
      <c r="D48" s="469"/>
      <c r="E48" s="472"/>
      <c r="F48" s="472"/>
      <c r="G48" s="472"/>
      <c r="H48" s="475"/>
      <c r="I48" s="478"/>
      <c r="J48" s="457"/>
      <c r="K48" s="460"/>
      <c r="L48" s="460"/>
      <c r="M48" s="463"/>
      <c r="N48" s="460"/>
      <c r="O48" s="323"/>
      <c r="P48" s="375"/>
      <c r="Q48" s="334"/>
      <c r="R48" s="330"/>
      <c r="S48" s="330"/>
      <c r="T48" s="485"/>
    </row>
    <row r="49" spans="1:20" ht="15.75" thickBot="1" x14ac:dyDescent="0.3">
      <c r="A49" s="467"/>
      <c r="B49" s="453"/>
      <c r="C49" s="470"/>
      <c r="D49" s="470"/>
      <c r="E49" s="473"/>
      <c r="F49" s="473"/>
      <c r="G49" s="473"/>
      <c r="H49" s="476"/>
      <c r="I49" s="479"/>
      <c r="J49" s="458"/>
      <c r="K49" s="461"/>
      <c r="L49" s="461"/>
      <c r="M49" s="464"/>
      <c r="N49" s="461"/>
      <c r="O49" s="488"/>
      <c r="P49" s="481"/>
      <c r="Q49" s="455"/>
      <c r="R49" s="483"/>
      <c r="S49" s="483"/>
      <c r="T49" s="486"/>
    </row>
    <row r="50" spans="1:20" hidden="1" x14ac:dyDescent="0.25">
      <c r="A50" s="465">
        <f>'Mapa Final'!A50</f>
        <v>0</v>
      </c>
      <c r="B50" s="451">
        <f>'Mapa Final'!B50</f>
        <v>0</v>
      </c>
      <c r="C50" s="468">
        <f>'Mapa Final'!C50</f>
        <v>0</v>
      </c>
      <c r="D50" s="468">
        <f>'Mapa Final'!D50</f>
        <v>0</v>
      </c>
      <c r="E50" s="471">
        <f>'Mapa Final'!E50</f>
        <v>0</v>
      </c>
      <c r="F50" s="471">
        <f>'Mapa Final'!F50</f>
        <v>0</v>
      </c>
      <c r="G50" s="471">
        <f>'Mapa Final'!G50</f>
        <v>0</v>
      </c>
      <c r="H50" s="474" t="str">
        <f>'Mapa Final'!I50</f>
        <v>Muy Baja</v>
      </c>
      <c r="I50" s="477" t="b">
        <f>'Mapa Final'!L50</f>
        <v>0</v>
      </c>
      <c r="J50" s="456" t="e">
        <f>'Mapa Final'!N50</f>
        <v>#N/A</v>
      </c>
      <c r="K50" s="459" t="e">
        <f>'Mapa Final'!AA50</f>
        <v>#DIV/0!</v>
      </c>
      <c r="L50" s="459" t="e">
        <f>'Mapa Final'!AE50</f>
        <v>#DIV/0!</v>
      </c>
      <c r="M50" s="462" t="e">
        <f>'Mapa Final'!AG50</f>
        <v>#DIV/0!</v>
      </c>
      <c r="N50" s="459">
        <f>'Mapa Final'!AH50</f>
        <v>0</v>
      </c>
      <c r="O50" s="454"/>
      <c r="P50" s="454"/>
      <c r="Q50" s="454"/>
      <c r="R50" s="454"/>
      <c r="S50" s="454"/>
      <c r="T50" s="512"/>
    </row>
    <row r="51" spans="1:20" hidden="1" x14ac:dyDescent="0.25">
      <c r="A51" s="466"/>
      <c r="B51" s="452"/>
      <c r="C51" s="469"/>
      <c r="D51" s="469"/>
      <c r="E51" s="472"/>
      <c r="F51" s="472"/>
      <c r="G51" s="472"/>
      <c r="H51" s="475"/>
      <c r="I51" s="478"/>
      <c r="J51" s="457"/>
      <c r="K51" s="460"/>
      <c r="L51" s="460"/>
      <c r="M51" s="463"/>
      <c r="N51" s="460"/>
      <c r="O51" s="334"/>
      <c r="P51" s="334"/>
      <c r="Q51" s="334"/>
      <c r="R51" s="334"/>
      <c r="S51" s="334"/>
      <c r="T51" s="513"/>
    </row>
    <row r="52" spans="1:20" hidden="1" x14ac:dyDescent="0.25">
      <c r="A52" s="466"/>
      <c r="B52" s="452"/>
      <c r="C52" s="469"/>
      <c r="D52" s="469"/>
      <c r="E52" s="472"/>
      <c r="F52" s="472"/>
      <c r="G52" s="472"/>
      <c r="H52" s="475"/>
      <c r="I52" s="478"/>
      <c r="J52" s="457"/>
      <c r="K52" s="460"/>
      <c r="L52" s="460"/>
      <c r="M52" s="463"/>
      <c r="N52" s="460"/>
      <c r="O52" s="334"/>
      <c r="P52" s="334"/>
      <c r="Q52" s="334"/>
      <c r="R52" s="334"/>
      <c r="S52" s="334"/>
      <c r="T52" s="513"/>
    </row>
    <row r="53" spans="1:20" hidden="1" x14ac:dyDescent="0.25">
      <c r="A53" s="466"/>
      <c r="B53" s="452"/>
      <c r="C53" s="469"/>
      <c r="D53" s="469"/>
      <c r="E53" s="472"/>
      <c r="F53" s="472"/>
      <c r="G53" s="472"/>
      <c r="H53" s="475"/>
      <c r="I53" s="478"/>
      <c r="J53" s="457"/>
      <c r="K53" s="460"/>
      <c r="L53" s="460"/>
      <c r="M53" s="463"/>
      <c r="N53" s="460"/>
      <c r="O53" s="334"/>
      <c r="P53" s="334"/>
      <c r="Q53" s="334"/>
      <c r="R53" s="334"/>
      <c r="S53" s="334"/>
      <c r="T53" s="513"/>
    </row>
    <row r="54" spans="1:20" ht="15.75" hidden="1" thickBot="1" x14ac:dyDescent="0.3">
      <c r="A54" s="467"/>
      <c r="B54" s="453"/>
      <c r="C54" s="470"/>
      <c r="D54" s="470"/>
      <c r="E54" s="473"/>
      <c r="F54" s="473"/>
      <c r="G54" s="473"/>
      <c r="H54" s="476"/>
      <c r="I54" s="479"/>
      <c r="J54" s="458"/>
      <c r="K54" s="461"/>
      <c r="L54" s="461"/>
      <c r="M54" s="464"/>
      <c r="N54" s="461"/>
      <c r="O54" s="455"/>
      <c r="P54" s="455"/>
      <c r="Q54" s="455"/>
      <c r="R54" s="455"/>
      <c r="S54" s="455"/>
      <c r="T54" s="514"/>
    </row>
    <row r="55" spans="1:20" hidden="1" x14ac:dyDescent="0.25">
      <c r="A55" s="465">
        <f>'Mapa Final'!A55</f>
        <v>0</v>
      </c>
      <c r="B55" s="451">
        <f>'Mapa Final'!B55</f>
        <v>0</v>
      </c>
      <c r="C55" s="468">
        <f>'Mapa Final'!C55</f>
        <v>0</v>
      </c>
      <c r="D55" s="468">
        <f>'Mapa Final'!D55</f>
        <v>0</v>
      </c>
      <c r="E55" s="471">
        <f>'Mapa Final'!E55</f>
        <v>0</v>
      </c>
      <c r="F55" s="471">
        <f>'Mapa Final'!F55</f>
        <v>0</v>
      </c>
      <c r="G55" s="471">
        <f>'Mapa Final'!G55</f>
        <v>0</v>
      </c>
      <c r="H55" s="474" t="str">
        <f>'Mapa Final'!I55</f>
        <v>Muy Baja</v>
      </c>
      <c r="I55" s="477" t="b">
        <f>'Mapa Final'!L55</f>
        <v>0</v>
      </c>
      <c r="J55" s="456" t="e">
        <f>'Mapa Final'!N55</f>
        <v>#N/A</v>
      </c>
      <c r="K55" s="459" t="e">
        <f>'Mapa Final'!AA55</f>
        <v>#DIV/0!</v>
      </c>
      <c r="L55" s="459" t="e">
        <f>'Mapa Final'!AE55</f>
        <v>#DIV/0!</v>
      </c>
      <c r="M55" s="462" t="e">
        <f>'Mapa Final'!AG55</f>
        <v>#DIV/0!</v>
      </c>
      <c r="N55" s="459">
        <f>'Mapa Final'!AH55</f>
        <v>0</v>
      </c>
      <c r="O55" s="454"/>
      <c r="P55" s="454"/>
      <c r="Q55" s="454"/>
      <c r="R55" s="454"/>
      <c r="S55" s="454"/>
      <c r="T55" s="512"/>
    </row>
    <row r="56" spans="1:20" hidden="1" x14ac:dyDescent="0.25">
      <c r="A56" s="466"/>
      <c r="B56" s="452"/>
      <c r="C56" s="469"/>
      <c r="D56" s="469"/>
      <c r="E56" s="472"/>
      <c r="F56" s="472"/>
      <c r="G56" s="472"/>
      <c r="H56" s="475"/>
      <c r="I56" s="478"/>
      <c r="J56" s="457"/>
      <c r="K56" s="460"/>
      <c r="L56" s="460"/>
      <c r="M56" s="463"/>
      <c r="N56" s="460"/>
      <c r="O56" s="334"/>
      <c r="P56" s="334"/>
      <c r="Q56" s="334"/>
      <c r="R56" s="334"/>
      <c r="S56" s="334"/>
      <c r="T56" s="513"/>
    </row>
    <row r="57" spans="1:20" hidden="1" x14ac:dyDescent="0.25">
      <c r="A57" s="466"/>
      <c r="B57" s="452"/>
      <c r="C57" s="469"/>
      <c r="D57" s="469"/>
      <c r="E57" s="472"/>
      <c r="F57" s="472"/>
      <c r="G57" s="472"/>
      <c r="H57" s="475"/>
      <c r="I57" s="478"/>
      <c r="J57" s="457"/>
      <c r="K57" s="460"/>
      <c r="L57" s="460"/>
      <c r="M57" s="463"/>
      <c r="N57" s="460"/>
      <c r="O57" s="334"/>
      <c r="P57" s="334"/>
      <c r="Q57" s="334"/>
      <c r="R57" s="334"/>
      <c r="S57" s="334"/>
      <c r="T57" s="513"/>
    </row>
    <row r="58" spans="1:20" hidden="1" x14ac:dyDescent="0.25">
      <c r="A58" s="466"/>
      <c r="B58" s="452"/>
      <c r="C58" s="469"/>
      <c r="D58" s="469"/>
      <c r="E58" s="472"/>
      <c r="F58" s="472"/>
      <c r="G58" s="472"/>
      <c r="H58" s="475"/>
      <c r="I58" s="478"/>
      <c r="J58" s="457"/>
      <c r="K58" s="460"/>
      <c r="L58" s="460"/>
      <c r="M58" s="463"/>
      <c r="N58" s="460"/>
      <c r="O58" s="334"/>
      <c r="P58" s="334"/>
      <c r="Q58" s="334"/>
      <c r="R58" s="334"/>
      <c r="S58" s="334"/>
      <c r="T58" s="513"/>
    </row>
    <row r="59" spans="1:20" ht="15.75" hidden="1" thickBot="1" x14ac:dyDescent="0.3">
      <c r="A59" s="467"/>
      <c r="B59" s="453"/>
      <c r="C59" s="470"/>
      <c r="D59" s="470"/>
      <c r="E59" s="473"/>
      <c r="F59" s="473"/>
      <c r="G59" s="473"/>
      <c r="H59" s="476"/>
      <c r="I59" s="479"/>
      <c r="J59" s="458"/>
      <c r="K59" s="461"/>
      <c r="L59" s="461"/>
      <c r="M59" s="464"/>
      <c r="N59" s="461"/>
      <c r="O59" s="455"/>
      <c r="P59" s="455"/>
      <c r="Q59" s="455"/>
      <c r="R59" s="455"/>
      <c r="S59" s="455"/>
      <c r="T59" s="514"/>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topLeftCell="A5" zoomScale="71" zoomScaleNormal="71" workbookViewId="0">
      <selection activeCell="B10" sqref="B10:B14"/>
    </sheetView>
  </sheetViews>
  <sheetFormatPr baseColWidth="10" defaultColWidth="11.42578125" defaultRowHeight="15" x14ac:dyDescent="0.25"/>
  <cols>
    <col min="1" max="2" width="18.42578125" style="81" customWidth="1"/>
    <col min="3" max="3" width="15.5703125" customWidth="1"/>
    <col min="4" max="4" width="27.5703125" style="81" customWidth="1"/>
    <col min="5" max="5" width="18" style="153" customWidth="1"/>
    <col min="6" max="6" width="40.140625" customWidth="1"/>
    <col min="7" max="7" width="20.42578125" customWidth="1"/>
    <col min="8" max="8" width="10.28515625" style="154" customWidth="1"/>
    <col min="9" max="9" width="11.42578125" style="154" customWidth="1"/>
    <col min="10" max="10" width="10.140625" style="155" customWidth="1"/>
    <col min="11" max="11" width="11.42578125" style="154" customWidth="1"/>
    <col min="12" max="12" width="10.85546875" style="154" customWidth="1"/>
    <col min="13" max="13" width="18.28515625" style="154"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06"/>
  </cols>
  <sheetData>
    <row r="1" spans="1:278" s="139" customFormat="1" ht="16.5" customHeight="1" x14ac:dyDescent="0.3">
      <c r="A1" s="499"/>
      <c r="B1" s="370"/>
      <c r="C1" s="370"/>
      <c r="D1" s="501" t="s">
        <v>344</v>
      </c>
      <c r="E1" s="501"/>
      <c r="F1" s="501"/>
      <c r="G1" s="501"/>
      <c r="H1" s="501"/>
      <c r="I1" s="501"/>
      <c r="J1" s="501"/>
      <c r="K1" s="501"/>
      <c r="L1" s="501"/>
      <c r="M1" s="501"/>
      <c r="N1" s="501"/>
      <c r="O1" s="501"/>
      <c r="P1" s="501"/>
      <c r="Q1" s="502"/>
      <c r="R1" s="358" t="s">
        <v>66</v>
      </c>
      <c r="S1" s="358"/>
      <c r="T1" s="35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38"/>
      <c r="IX1" s="138"/>
      <c r="IY1" s="138"/>
      <c r="IZ1" s="138"/>
      <c r="JA1" s="138"/>
      <c r="JB1" s="138"/>
      <c r="JC1" s="138"/>
      <c r="JD1" s="138"/>
      <c r="JE1" s="138"/>
      <c r="JF1" s="138"/>
      <c r="JG1" s="138"/>
      <c r="JH1" s="138"/>
      <c r="JI1" s="138"/>
      <c r="JJ1" s="138"/>
      <c r="JK1" s="138"/>
      <c r="JL1" s="138"/>
      <c r="JM1" s="138"/>
      <c r="JN1" s="138"/>
      <c r="JO1" s="138"/>
      <c r="JP1" s="138"/>
      <c r="JQ1" s="138"/>
      <c r="JR1" s="138"/>
    </row>
    <row r="2" spans="1:278" s="139" customFormat="1" ht="39.75" customHeight="1" x14ac:dyDescent="0.3">
      <c r="A2" s="500"/>
      <c r="B2" s="372"/>
      <c r="C2" s="372"/>
      <c r="D2" s="503"/>
      <c r="E2" s="503"/>
      <c r="F2" s="503"/>
      <c r="G2" s="503"/>
      <c r="H2" s="503"/>
      <c r="I2" s="503"/>
      <c r="J2" s="503"/>
      <c r="K2" s="503"/>
      <c r="L2" s="503"/>
      <c r="M2" s="503"/>
      <c r="N2" s="503"/>
      <c r="O2" s="503"/>
      <c r="P2" s="503"/>
      <c r="Q2" s="504"/>
      <c r="R2" s="358"/>
      <c r="S2" s="358"/>
      <c r="T2" s="35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row>
    <row r="3" spans="1:278" s="139" customFormat="1" ht="3" customHeight="1" x14ac:dyDescent="0.3">
      <c r="A3" s="2"/>
      <c r="B3" s="2"/>
      <c r="C3" s="167"/>
      <c r="D3" s="503"/>
      <c r="E3" s="503"/>
      <c r="F3" s="503"/>
      <c r="G3" s="503"/>
      <c r="H3" s="503"/>
      <c r="I3" s="503"/>
      <c r="J3" s="503"/>
      <c r="K3" s="503"/>
      <c r="L3" s="503"/>
      <c r="M3" s="503"/>
      <c r="N3" s="503"/>
      <c r="O3" s="503"/>
      <c r="P3" s="503"/>
      <c r="Q3" s="504"/>
      <c r="R3" s="358"/>
      <c r="S3" s="358"/>
      <c r="T3" s="35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row>
    <row r="4" spans="1:278" s="139" customFormat="1" ht="41.25" customHeight="1" x14ac:dyDescent="0.3">
      <c r="A4" s="359" t="s">
        <v>0</v>
      </c>
      <c r="B4" s="360"/>
      <c r="C4" s="361"/>
      <c r="D4" s="362" t="str">
        <f>'Mapa Final'!D4</f>
        <v>Gestión de Control Interno y Auditoría</v>
      </c>
      <c r="E4" s="363"/>
      <c r="F4" s="363"/>
      <c r="G4" s="363"/>
      <c r="H4" s="363"/>
      <c r="I4" s="363"/>
      <c r="J4" s="363"/>
      <c r="K4" s="363"/>
      <c r="L4" s="363"/>
      <c r="M4" s="363"/>
      <c r="N4" s="364"/>
      <c r="O4" s="365"/>
      <c r="P4" s="365"/>
      <c r="Q4" s="365"/>
      <c r="R4" s="1"/>
      <c r="S4" s="1"/>
      <c r="T4" s="1"/>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row>
    <row r="5" spans="1:278" s="139" customFormat="1" ht="52.5" customHeight="1" x14ac:dyDescent="0.3">
      <c r="A5" s="359" t="s">
        <v>1</v>
      </c>
      <c r="B5" s="360"/>
      <c r="C5" s="361"/>
      <c r="D5" s="366" t="str">
        <f>'Mapa Final'!D5</f>
        <v>Evaluar en forma independiente el Sistema Institucional de Control Interno de la Rama Judicial, a través de la actividad de auditoría interna, proponiendo las recomendaciones para mantenerlo, perfeccionarlo y fortalecerlo continuamente.</v>
      </c>
      <c r="E5" s="367"/>
      <c r="F5" s="367"/>
      <c r="G5" s="367"/>
      <c r="H5" s="367"/>
      <c r="I5" s="367"/>
      <c r="J5" s="367"/>
      <c r="K5" s="367"/>
      <c r="L5" s="367"/>
      <c r="M5" s="367"/>
      <c r="N5" s="368"/>
      <c r="O5" s="1"/>
      <c r="P5" s="1"/>
      <c r="Q5" s="1"/>
      <c r="R5" s="1"/>
      <c r="S5" s="1"/>
      <c r="T5" s="1"/>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row>
    <row r="6" spans="1:278" s="139" customFormat="1" ht="32.25" customHeight="1" thickBot="1" x14ac:dyDescent="0.35">
      <c r="A6" s="359" t="s">
        <v>2</v>
      </c>
      <c r="B6" s="360"/>
      <c r="C6" s="361"/>
      <c r="D6" s="366" t="str">
        <f>'Mapa Final'!D6</f>
        <v>El alcance del proceso GESTIÓN DE CONTROL INTERNO Y AUDITORÍA es de NIVEL NACIONAL, sobre procesos y procedimientos de la Rama Judicial. El proceso inicia con la formulación del Programa Anual de Auditoría y termina con la comunicación de los resultados de la actividad de auditoría interna y verificación del cumplimento de las acciones de mejora.</v>
      </c>
      <c r="E6" s="367"/>
      <c r="F6" s="367"/>
      <c r="G6" s="367"/>
      <c r="H6" s="367"/>
      <c r="I6" s="367"/>
      <c r="J6" s="367"/>
      <c r="K6" s="367"/>
      <c r="L6" s="367"/>
      <c r="M6" s="367"/>
      <c r="N6" s="368"/>
      <c r="O6" s="1"/>
      <c r="P6" s="1"/>
      <c r="Q6" s="1"/>
      <c r="R6" s="1"/>
      <c r="S6" s="1"/>
      <c r="T6" s="1"/>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row>
    <row r="7" spans="1:278" s="149" customFormat="1" ht="38.25" customHeight="1" thickTop="1" thickBot="1" x14ac:dyDescent="0.3">
      <c r="A7" s="494" t="s">
        <v>324</v>
      </c>
      <c r="B7" s="495"/>
      <c r="C7" s="495"/>
      <c r="D7" s="495"/>
      <c r="E7" s="495"/>
      <c r="F7" s="496"/>
      <c r="G7" s="156"/>
      <c r="H7" s="497" t="s">
        <v>475</v>
      </c>
      <c r="I7" s="497"/>
      <c r="J7" s="497"/>
      <c r="K7" s="497" t="s">
        <v>476</v>
      </c>
      <c r="L7" s="497"/>
      <c r="M7" s="497"/>
      <c r="N7" s="498" t="s">
        <v>477</v>
      </c>
      <c r="O7" s="505" t="s">
        <v>325</v>
      </c>
      <c r="P7" s="507" t="s">
        <v>478</v>
      </c>
      <c r="Q7" s="508"/>
      <c r="R7" s="507" t="s">
        <v>326</v>
      </c>
      <c r="S7" s="508"/>
      <c r="T7" s="509" t="s">
        <v>347</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191</v>
      </c>
      <c r="B8" s="165" t="s">
        <v>348</v>
      </c>
      <c r="C8" s="166" t="s">
        <v>8</v>
      </c>
      <c r="D8" s="157" t="s">
        <v>335</v>
      </c>
      <c r="E8" s="168" t="s">
        <v>10</v>
      </c>
      <c r="F8" s="168" t="s">
        <v>11</v>
      </c>
      <c r="G8" s="168" t="s">
        <v>12</v>
      </c>
      <c r="H8" s="159" t="s">
        <v>328</v>
      </c>
      <c r="I8" s="159" t="s">
        <v>38</v>
      </c>
      <c r="J8" s="159" t="s">
        <v>329</v>
      </c>
      <c r="K8" s="159" t="s">
        <v>328</v>
      </c>
      <c r="L8" s="159" t="s">
        <v>330</v>
      </c>
      <c r="M8" s="159" t="s">
        <v>329</v>
      </c>
      <c r="N8" s="498"/>
      <c r="O8" s="506"/>
      <c r="P8" s="160" t="s">
        <v>331</v>
      </c>
      <c r="Q8" s="160" t="s">
        <v>332</v>
      </c>
      <c r="R8" s="160" t="s">
        <v>333</v>
      </c>
      <c r="S8" s="160" t="s">
        <v>334</v>
      </c>
      <c r="T8" s="509"/>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209" customFormat="1" ht="10.5" customHeight="1" thickTop="1" thickBot="1" x14ac:dyDescent="0.3">
      <c r="A9" s="492"/>
      <c r="B9" s="493"/>
      <c r="C9" s="493"/>
      <c r="D9" s="493"/>
      <c r="E9" s="493"/>
      <c r="F9" s="493"/>
      <c r="G9" s="493"/>
      <c r="H9" s="493"/>
      <c r="I9" s="493"/>
      <c r="J9" s="493"/>
      <c r="K9" s="493"/>
      <c r="L9" s="493"/>
      <c r="M9" s="493"/>
      <c r="N9" s="493"/>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row>
    <row r="10" spans="1:278" s="152" customFormat="1" ht="15" customHeight="1" x14ac:dyDescent="0.2">
      <c r="A10" s="465">
        <f>'Mapa Final'!A10</f>
        <v>1</v>
      </c>
      <c r="B10" s="451" t="str">
        <f>'Mapa Final'!B10</f>
        <v>Evaluar el Sistema Institucional de Control Interno (SICI) de forma inadecuada</v>
      </c>
      <c r="C10" s="468" t="str">
        <f>'Mapa Final'!C10</f>
        <v>Reputacional</v>
      </c>
      <c r="D10" s="468" t="str">
        <f>'Mapa Final'!D10</f>
        <v>Gestión de riesgos no asociada a la estrategia organizacional</v>
      </c>
      <c r="E10" s="471" t="str">
        <f>'Mapa Final'!E10</f>
        <v>Inadecuada identificación de riesgos y limitantes en la obtención de la información.</v>
      </c>
      <c r="F10" s="471" t="str">
        <f>'Mapa Final'!F10</f>
        <v>Posibilidad de incumplir con el propósito de la evaluación del Sistema Institucional de Control Interno (SICI), de evaluar la efectividad de los controles implementados por la Rama Judicial.</v>
      </c>
      <c r="G10" s="471" t="str">
        <f>'Mapa Final'!G10</f>
        <v>Usuarios, productos y prácticas organizacionales</v>
      </c>
      <c r="H10" s="474" t="str">
        <f>'Mapa Final'!I10</f>
        <v>Muy Baja</v>
      </c>
      <c r="I10" s="477" t="b">
        <f>'Mapa Final'!L10</f>
        <v>0</v>
      </c>
      <c r="J10" s="456" t="e">
        <f>'Mapa Final'!N10</f>
        <v>#N/A</v>
      </c>
      <c r="K10" s="459" t="str">
        <f>'Mapa Final'!AA10</f>
        <v>Muy Baja</v>
      </c>
      <c r="L10" s="459" t="str">
        <f>'Mapa Final'!AE10</f>
        <v>Leve</v>
      </c>
      <c r="M10" s="462" t="str">
        <f>'Mapa Final'!AG10</f>
        <v>Bajo</v>
      </c>
      <c r="N10" s="459" t="str">
        <f>'Mapa Final'!AH10</f>
        <v>Aceptar</v>
      </c>
      <c r="O10" s="454"/>
      <c r="P10" s="454"/>
      <c r="Q10" s="454"/>
      <c r="R10" s="454"/>
      <c r="S10" s="454"/>
      <c r="T10" s="48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66"/>
      <c r="B11" s="510"/>
      <c r="C11" s="469"/>
      <c r="D11" s="469"/>
      <c r="E11" s="472"/>
      <c r="F11" s="472"/>
      <c r="G11" s="472"/>
      <c r="H11" s="475"/>
      <c r="I11" s="478"/>
      <c r="J11" s="457"/>
      <c r="K11" s="460"/>
      <c r="L11" s="460"/>
      <c r="M11" s="463"/>
      <c r="N11" s="460"/>
      <c r="O11" s="334"/>
      <c r="P11" s="334"/>
      <c r="Q11" s="334"/>
      <c r="R11" s="334"/>
      <c r="S11" s="334"/>
      <c r="T11" s="485"/>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66"/>
      <c r="B12" s="510"/>
      <c r="C12" s="469"/>
      <c r="D12" s="469"/>
      <c r="E12" s="472"/>
      <c r="F12" s="472"/>
      <c r="G12" s="472"/>
      <c r="H12" s="475"/>
      <c r="I12" s="478"/>
      <c r="J12" s="457"/>
      <c r="K12" s="460"/>
      <c r="L12" s="460"/>
      <c r="M12" s="463"/>
      <c r="N12" s="460"/>
      <c r="O12" s="334"/>
      <c r="P12" s="334"/>
      <c r="Q12" s="334"/>
      <c r="R12" s="334"/>
      <c r="S12" s="334"/>
      <c r="T12" s="48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66"/>
      <c r="B13" s="510"/>
      <c r="C13" s="469"/>
      <c r="D13" s="469"/>
      <c r="E13" s="472"/>
      <c r="F13" s="472"/>
      <c r="G13" s="472"/>
      <c r="H13" s="475"/>
      <c r="I13" s="478"/>
      <c r="J13" s="457"/>
      <c r="K13" s="460"/>
      <c r="L13" s="460"/>
      <c r="M13" s="463"/>
      <c r="N13" s="460"/>
      <c r="O13" s="334"/>
      <c r="P13" s="334"/>
      <c r="Q13" s="334"/>
      <c r="R13" s="334"/>
      <c r="S13" s="334"/>
      <c r="T13" s="485"/>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67"/>
      <c r="B14" s="511"/>
      <c r="C14" s="470"/>
      <c r="D14" s="470"/>
      <c r="E14" s="473"/>
      <c r="F14" s="473"/>
      <c r="G14" s="473"/>
      <c r="H14" s="476"/>
      <c r="I14" s="479"/>
      <c r="J14" s="458"/>
      <c r="K14" s="461"/>
      <c r="L14" s="461"/>
      <c r="M14" s="464"/>
      <c r="N14" s="461"/>
      <c r="O14" s="455"/>
      <c r="P14" s="455"/>
      <c r="Q14" s="455"/>
      <c r="R14" s="455"/>
      <c r="S14" s="455"/>
      <c r="T14" s="486"/>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65">
        <f>'Mapa Final'!A15</f>
        <v>2</v>
      </c>
      <c r="B15" s="451" t="str">
        <f>'Mapa Final'!B15</f>
        <v>Proporcionar los servicios de aseguramiento y consultoría de la actividad de auditoría de forma inapropiada.</v>
      </c>
      <c r="C15" s="468" t="str">
        <f>'Mapa Final'!C15</f>
        <v>Reputacional</v>
      </c>
      <c r="D15" s="468" t="str">
        <f>'Mapa Final'!D15</f>
        <v>Inoportunidad en el suministro de información de parte de los procesos o actividades objeto de auditoría.</v>
      </c>
      <c r="E15" s="471" t="str">
        <f>'Mapa Final'!E15</f>
        <v>Inoportunidad en el suministro de información, debilidades e inconsistencias, reprocesos e imprevistos en la gestión de auditoría interna y en el asesoramiento a la alta dirección.</v>
      </c>
      <c r="F15" s="471" t="str">
        <f>'Mapa Final'!F15</f>
        <v>Posibilidad de prestar los servicios de aseguramiento y consultoría de manera que no resulten convenientes y adecuados para atender las necesidades y expectativas de los grupos de valor e interés del proceso.</v>
      </c>
      <c r="G15" s="471" t="str">
        <f>'Mapa Final'!G15</f>
        <v>Usuarios, productos y prácticas organizacionales</v>
      </c>
      <c r="H15" s="474" t="str">
        <f>'Mapa Final'!I15</f>
        <v>Baja</v>
      </c>
      <c r="I15" s="477" t="str">
        <f>'Mapa Final'!L15</f>
        <v>Leve</v>
      </c>
      <c r="J15" s="456" t="str">
        <f>'Mapa Final'!N15</f>
        <v>Bajo</v>
      </c>
      <c r="K15" s="459" t="str">
        <f>'Mapa Final'!AA15</f>
        <v>Baja</v>
      </c>
      <c r="L15" s="459" t="str">
        <f>'Mapa Final'!AE15</f>
        <v>Leve</v>
      </c>
      <c r="M15" s="462" t="str">
        <f>'Mapa Final'!AG15</f>
        <v>Bajo</v>
      </c>
      <c r="N15" s="459" t="str">
        <f>'Mapa Final'!AH15</f>
        <v>Aceptar</v>
      </c>
      <c r="O15" s="454"/>
      <c r="P15" s="454"/>
      <c r="Q15" s="454"/>
      <c r="R15" s="454"/>
      <c r="S15" s="454"/>
      <c r="T15" s="48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66"/>
      <c r="B16" s="510"/>
      <c r="C16" s="469"/>
      <c r="D16" s="469"/>
      <c r="E16" s="472"/>
      <c r="F16" s="472"/>
      <c r="G16" s="472"/>
      <c r="H16" s="475"/>
      <c r="I16" s="478"/>
      <c r="J16" s="457"/>
      <c r="K16" s="460"/>
      <c r="L16" s="460"/>
      <c r="M16" s="463"/>
      <c r="N16" s="460"/>
      <c r="O16" s="334"/>
      <c r="P16" s="334"/>
      <c r="Q16" s="334"/>
      <c r="R16" s="334"/>
      <c r="S16" s="334"/>
      <c r="T16" s="48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66"/>
      <c r="B17" s="510"/>
      <c r="C17" s="469"/>
      <c r="D17" s="469"/>
      <c r="E17" s="472"/>
      <c r="F17" s="472"/>
      <c r="G17" s="472"/>
      <c r="H17" s="475"/>
      <c r="I17" s="478"/>
      <c r="J17" s="457"/>
      <c r="K17" s="460"/>
      <c r="L17" s="460"/>
      <c r="M17" s="463"/>
      <c r="N17" s="460"/>
      <c r="O17" s="334"/>
      <c r="P17" s="334"/>
      <c r="Q17" s="334"/>
      <c r="R17" s="334"/>
      <c r="S17" s="334"/>
      <c r="T17" s="48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66"/>
      <c r="B18" s="510"/>
      <c r="C18" s="469"/>
      <c r="D18" s="469"/>
      <c r="E18" s="472"/>
      <c r="F18" s="472"/>
      <c r="G18" s="472"/>
      <c r="H18" s="475"/>
      <c r="I18" s="478"/>
      <c r="J18" s="457"/>
      <c r="K18" s="460"/>
      <c r="L18" s="460"/>
      <c r="M18" s="463"/>
      <c r="N18" s="460"/>
      <c r="O18" s="334"/>
      <c r="P18" s="334"/>
      <c r="Q18" s="334"/>
      <c r="R18" s="334"/>
      <c r="S18" s="334"/>
      <c r="T18" s="48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55.75" customHeight="1" thickBot="1" x14ac:dyDescent="0.25">
      <c r="A19" s="467"/>
      <c r="B19" s="511"/>
      <c r="C19" s="470"/>
      <c r="D19" s="470"/>
      <c r="E19" s="473"/>
      <c r="F19" s="473"/>
      <c r="G19" s="473"/>
      <c r="H19" s="476"/>
      <c r="I19" s="479"/>
      <c r="J19" s="458"/>
      <c r="K19" s="461"/>
      <c r="L19" s="461"/>
      <c r="M19" s="464"/>
      <c r="N19" s="461"/>
      <c r="O19" s="455"/>
      <c r="P19" s="455"/>
      <c r="Q19" s="455"/>
      <c r="R19" s="455"/>
      <c r="S19" s="455"/>
      <c r="T19" s="48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ht="15" customHeight="1" x14ac:dyDescent="0.25">
      <c r="A20" s="465">
        <f>'Mapa Final'!A20</f>
        <v>3</v>
      </c>
      <c r="B20" s="451" t="str">
        <f>'Mapa Final'!B20</f>
        <v>Generar recomendaciones de bajo impacto para mantener, perfeccionar y fortalecer continuamente el Sistema Institucional de Control Interno (SICI).</v>
      </c>
      <c r="C20" s="468" t="str">
        <f>'Mapa Final'!C20</f>
        <v>Reputacional</v>
      </c>
      <c r="D20" s="468" t="str">
        <f>'Mapa Final'!D20</f>
        <v>Limitaciones en la obtención y análisis en la información que sirve de base para la formulación de recomendaciones</v>
      </c>
      <c r="E20" s="471" t="str">
        <f>'Mapa Final'!E20</f>
        <v>Desconocimiento de la responsabilidad en el ejercicio del control interno por parte de los servidores judiciales, en particular aquellos que tienen capacidad de dirección y mando al interior de la Rama Judicial.</v>
      </c>
      <c r="F20" s="471" t="str">
        <f>'Mapa Final'!F20</f>
        <v>Posibilidad de realizar la Identificación y formulación de oportunidades de mejora que no puedan contribuir al mejoramiento continuo del SICI, ni agregar valor a la gestión de la Rama Judicial.</v>
      </c>
      <c r="G20" s="471" t="str">
        <f>'Mapa Final'!G20</f>
        <v>Usuarios, productos y prácticas organizacionales</v>
      </c>
      <c r="H20" s="474" t="str">
        <f>'Mapa Final'!I20</f>
        <v>Baja</v>
      </c>
      <c r="I20" s="477" t="str">
        <f>'Mapa Final'!L20</f>
        <v>Leve</v>
      </c>
      <c r="J20" s="456" t="str">
        <f>'Mapa Final'!N20</f>
        <v>Bajo</v>
      </c>
      <c r="K20" s="459" t="str">
        <f>'Mapa Final'!AA20</f>
        <v>Baja</v>
      </c>
      <c r="L20" s="459" t="str">
        <f>'Mapa Final'!AE20</f>
        <v>Leve</v>
      </c>
      <c r="M20" s="462" t="str">
        <f>'Mapa Final'!AG20</f>
        <v>Bajo</v>
      </c>
      <c r="N20" s="459" t="str">
        <f>'Mapa Final'!AH20</f>
        <v>Aceptar</v>
      </c>
      <c r="O20" s="454"/>
      <c r="P20" s="454"/>
      <c r="Q20" s="454"/>
      <c r="R20" s="454"/>
      <c r="S20" s="454"/>
      <c r="T20" s="484"/>
      <c r="U20" s="164"/>
      <c r="V20" s="164"/>
    </row>
    <row r="21" spans="1:176" x14ac:dyDescent="0.25">
      <c r="A21" s="466"/>
      <c r="B21" s="510"/>
      <c r="C21" s="469"/>
      <c r="D21" s="469"/>
      <c r="E21" s="472"/>
      <c r="F21" s="472"/>
      <c r="G21" s="472"/>
      <c r="H21" s="475"/>
      <c r="I21" s="478"/>
      <c r="J21" s="457"/>
      <c r="K21" s="460"/>
      <c r="L21" s="460"/>
      <c r="M21" s="463"/>
      <c r="N21" s="460"/>
      <c r="O21" s="334"/>
      <c r="P21" s="334"/>
      <c r="Q21" s="334"/>
      <c r="R21" s="334"/>
      <c r="S21" s="334"/>
      <c r="T21" s="485"/>
      <c r="U21" s="164"/>
      <c r="V21" s="164"/>
    </row>
    <row r="22" spans="1:176" x14ac:dyDescent="0.25">
      <c r="A22" s="466"/>
      <c r="B22" s="510"/>
      <c r="C22" s="469"/>
      <c r="D22" s="469"/>
      <c r="E22" s="472"/>
      <c r="F22" s="472"/>
      <c r="G22" s="472"/>
      <c r="H22" s="475"/>
      <c r="I22" s="478"/>
      <c r="J22" s="457"/>
      <c r="K22" s="460"/>
      <c r="L22" s="460"/>
      <c r="M22" s="463"/>
      <c r="N22" s="460"/>
      <c r="O22" s="334"/>
      <c r="P22" s="334"/>
      <c r="Q22" s="334"/>
      <c r="R22" s="334"/>
      <c r="S22" s="334"/>
      <c r="T22" s="485"/>
      <c r="U22" s="164"/>
      <c r="V22" s="164"/>
    </row>
    <row r="23" spans="1:176" x14ac:dyDescent="0.25">
      <c r="A23" s="466"/>
      <c r="B23" s="510"/>
      <c r="C23" s="469"/>
      <c r="D23" s="469"/>
      <c r="E23" s="472"/>
      <c r="F23" s="472"/>
      <c r="G23" s="472"/>
      <c r="H23" s="475"/>
      <c r="I23" s="478"/>
      <c r="J23" s="457"/>
      <c r="K23" s="460"/>
      <c r="L23" s="460"/>
      <c r="M23" s="463"/>
      <c r="N23" s="460"/>
      <c r="O23" s="334"/>
      <c r="P23" s="334"/>
      <c r="Q23" s="334"/>
      <c r="R23" s="334"/>
      <c r="S23" s="334"/>
      <c r="T23" s="485"/>
      <c r="U23" s="164"/>
      <c r="V23" s="164"/>
    </row>
    <row r="24" spans="1:176" ht="307.5" customHeight="1" thickBot="1" x14ac:dyDescent="0.3">
      <c r="A24" s="467"/>
      <c r="B24" s="511"/>
      <c r="C24" s="470"/>
      <c r="D24" s="470"/>
      <c r="E24" s="473"/>
      <c r="F24" s="473"/>
      <c r="G24" s="473"/>
      <c r="H24" s="476"/>
      <c r="I24" s="479"/>
      <c r="J24" s="458"/>
      <c r="K24" s="461"/>
      <c r="L24" s="461"/>
      <c r="M24" s="464"/>
      <c r="N24" s="461"/>
      <c r="O24" s="455"/>
      <c r="P24" s="455"/>
      <c r="Q24" s="455"/>
      <c r="R24" s="455"/>
      <c r="S24" s="455"/>
      <c r="T24" s="486"/>
      <c r="U24" s="164"/>
      <c r="V24" s="164"/>
    </row>
    <row r="25" spans="1:176" ht="15" customHeight="1" x14ac:dyDescent="0.25">
      <c r="A25" s="465">
        <f>'Mapa Final'!A25</f>
        <v>4</v>
      </c>
      <c r="B25" s="451" t="str">
        <f>'Mapa Final'!B25</f>
        <v>Incumplir con las funciones asignadas a la Unidad de Auditoría por la ley y el reglamento</v>
      </c>
      <c r="C25" s="468" t="str">
        <f>'Mapa Final'!C25</f>
        <v>Incumplimiento de las metas establecidas</v>
      </c>
      <c r="D25" s="468" t="str">
        <f>'Mapa Final'!D25</f>
        <v>Situaciones de orden público y/o salud pública, o emergencias por desastres naturales y los causadas por el hombre (antrópicos), que imposibilite el desplazamiento de los auditores para realizar actividades presenciales.</v>
      </c>
      <c r="E25" s="471" t="str">
        <f>'Mapa Final'!E25</f>
        <v>Situaciones de orden público, salud pública o emergencias y/o falta de recursos.</v>
      </c>
      <c r="F25" s="471" t="str">
        <f>'Mapa Final'!F25</f>
        <v>Posibilidad de afectar la operación del proceso en circunstancias especiales, que podrían generar un cumplimiento parcial o el incumplimiento de la totalidad de las funciones asignadas a la Unidad de Auditoría.</v>
      </c>
      <c r="G25" s="471" t="str">
        <f>'Mapa Final'!G25</f>
        <v>Usuarios, productos y prácticas organizacionales</v>
      </c>
      <c r="H25" s="474" t="str">
        <f>'Mapa Final'!I25</f>
        <v>Baja</v>
      </c>
      <c r="I25" s="477" t="str">
        <f>'Mapa Final'!L25</f>
        <v>Menor</v>
      </c>
      <c r="J25" s="456" t="str">
        <f>'Mapa Final'!N25</f>
        <v>Moderado</v>
      </c>
      <c r="K25" s="459" t="str">
        <f>'Mapa Final'!AA25</f>
        <v>Baja</v>
      </c>
      <c r="L25" s="459" t="str">
        <f>'Mapa Final'!AE25</f>
        <v>Menor</v>
      </c>
      <c r="M25" s="462" t="str">
        <f>'Mapa Final'!AG25</f>
        <v>Moderado</v>
      </c>
      <c r="N25" s="459" t="str">
        <f>'Mapa Final'!AH25</f>
        <v>Reducir(mitigar)</v>
      </c>
      <c r="O25" s="328" t="s">
        <v>458</v>
      </c>
      <c r="P25" s="480" t="s">
        <v>173</v>
      </c>
      <c r="Q25" s="454"/>
      <c r="R25" s="324">
        <v>44228</v>
      </c>
      <c r="S25" s="324">
        <v>44561</v>
      </c>
      <c r="T25" s="484"/>
    </row>
    <row r="26" spans="1:176" x14ac:dyDescent="0.25">
      <c r="A26" s="466"/>
      <c r="B26" s="510"/>
      <c r="C26" s="469"/>
      <c r="D26" s="469"/>
      <c r="E26" s="472"/>
      <c r="F26" s="472"/>
      <c r="G26" s="472"/>
      <c r="H26" s="475"/>
      <c r="I26" s="478"/>
      <c r="J26" s="457"/>
      <c r="K26" s="460"/>
      <c r="L26" s="460"/>
      <c r="M26" s="463"/>
      <c r="N26" s="460"/>
      <c r="O26" s="329"/>
      <c r="P26" s="375"/>
      <c r="Q26" s="334"/>
      <c r="R26" s="330"/>
      <c r="S26" s="330"/>
      <c r="T26" s="485"/>
    </row>
    <row r="27" spans="1:176" x14ac:dyDescent="0.25">
      <c r="A27" s="466"/>
      <c r="B27" s="510"/>
      <c r="C27" s="469"/>
      <c r="D27" s="469"/>
      <c r="E27" s="472"/>
      <c r="F27" s="472"/>
      <c r="G27" s="472"/>
      <c r="H27" s="475"/>
      <c r="I27" s="478"/>
      <c r="J27" s="457"/>
      <c r="K27" s="460"/>
      <c r="L27" s="460"/>
      <c r="M27" s="463"/>
      <c r="N27" s="460"/>
      <c r="O27" s="329"/>
      <c r="P27" s="375"/>
      <c r="Q27" s="334"/>
      <c r="R27" s="330"/>
      <c r="S27" s="330"/>
      <c r="T27" s="485"/>
    </row>
    <row r="28" spans="1:176" x14ac:dyDescent="0.25">
      <c r="A28" s="466"/>
      <c r="B28" s="510"/>
      <c r="C28" s="469"/>
      <c r="D28" s="469"/>
      <c r="E28" s="472"/>
      <c r="F28" s="472"/>
      <c r="G28" s="472"/>
      <c r="H28" s="475"/>
      <c r="I28" s="478"/>
      <c r="J28" s="457"/>
      <c r="K28" s="460"/>
      <c r="L28" s="460"/>
      <c r="M28" s="463"/>
      <c r="N28" s="460"/>
      <c r="O28" s="329"/>
      <c r="P28" s="375"/>
      <c r="Q28" s="334"/>
      <c r="R28" s="330"/>
      <c r="S28" s="330"/>
      <c r="T28" s="485"/>
    </row>
    <row r="29" spans="1:176" ht="277.5" customHeight="1" thickBot="1" x14ac:dyDescent="0.3">
      <c r="A29" s="467"/>
      <c r="B29" s="511"/>
      <c r="C29" s="470"/>
      <c r="D29" s="470"/>
      <c r="E29" s="473"/>
      <c r="F29" s="473"/>
      <c r="G29" s="473"/>
      <c r="H29" s="476"/>
      <c r="I29" s="479"/>
      <c r="J29" s="458"/>
      <c r="K29" s="461"/>
      <c r="L29" s="461"/>
      <c r="M29" s="464"/>
      <c r="N29" s="461"/>
      <c r="O29" s="329"/>
      <c r="P29" s="481"/>
      <c r="Q29" s="455"/>
      <c r="R29" s="313"/>
      <c r="S29" s="313"/>
      <c r="T29" s="486"/>
    </row>
    <row r="30" spans="1:176" ht="15" customHeight="1" x14ac:dyDescent="0.25">
      <c r="A30" s="465">
        <f>'Mapa Final'!A30</f>
        <v>5</v>
      </c>
      <c r="B30" s="451" t="str">
        <f>'Mapa Final'!B30</f>
        <v>Incumplir con los lineamientos del Sistema de Gestión Ambiental.</v>
      </c>
      <c r="C30" s="468" t="str">
        <f>'Mapa Final'!C30</f>
        <v xml:space="preserve"> Afectación Ambiental</v>
      </c>
      <c r="D30" s="468" t="str">
        <f>'Mapa Final'!D30</f>
        <v>Incremento en el consumo de servicios públicos en ejercicio de las actividades de auditoría.</v>
      </c>
      <c r="E30" s="471" t="str">
        <f>'Mapa Final'!E30</f>
        <v>Falta de apropiación del Plan de Gestión Ambiental que aplica para la Rama Judicial Acuerdo PSAA14-10160</v>
      </c>
      <c r="F30" s="471" t="str">
        <f>'Mapa Final'!F30</f>
        <v>Posibilidad que en el ejercicio de las funciones asignadas a la Unidad de Auditoría, se genere un cumplimiento parcial o incumplimiento de la Política y/o de los objetivos ambientales.</v>
      </c>
      <c r="G30" s="471" t="str">
        <f>'Mapa Final'!G30</f>
        <v>Eventos Ambientales Internos</v>
      </c>
      <c r="H30" s="474" t="str">
        <f>'Mapa Final'!I30</f>
        <v>Media</v>
      </c>
      <c r="I30" s="477" t="str">
        <f>'Mapa Final'!L30</f>
        <v>Leve</v>
      </c>
      <c r="J30" s="456" t="str">
        <f>'Mapa Final'!N30</f>
        <v>Moderado</v>
      </c>
      <c r="K30" s="459" t="str">
        <f>'Mapa Final'!AA30</f>
        <v>Baja</v>
      </c>
      <c r="L30" s="459" t="str">
        <f>'Mapa Final'!AE30</f>
        <v>Leve</v>
      </c>
      <c r="M30" s="462" t="str">
        <f>'Mapa Final'!AG30</f>
        <v>Bajo</v>
      </c>
      <c r="N30" s="459" t="str">
        <f>'Mapa Final'!AH30</f>
        <v>Aceptar</v>
      </c>
      <c r="O30" s="454"/>
      <c r="P30" s="454"/>
      <c r="Q30" s="454"/>
      <c r="R30" s="454"/>
      <c r="S30" s="454"/>
      <c r="T30" s="484"/>
    </row>
    <row r="31" spans="1:176" x14ac:dyDescent="0.25">
      <c r="A31" s="466"/>
      <c r="B31" s="510"/>
      <c r="C31" s="469"/>
      <c r="D31" s="469"/>
      <c r="E31" s="472"/>
      <c r="F31" s="472"/>
      <c r="G31" s="472"/>
      <c r="H31" s="475"/>
      <c r="I31" s="478"/>
      <c r="J31" s="457"/>
      <c r="K31" s="460"/>
      <c r="L31" s="460"/>
      <c r="M31" s="463"/>
      <c r="N31" s="460"/>
      <c r="O31" s="334"/>
      <c r="P31" s="334"/>
      <c r="Q31" s="334"/>
      <c r="R31" s="334"/>
      <c r="S31" s="334"/>
      <c r="T31" s="485"/>
    </row>
    <row r="32" spans="1:176" x14ac:dyDescent="0.25">
      <c r="A32" s="466"/>
      <c r="B32" s="510"/>
      <c r="C32" s="469"/>
      <c r="D32" s="469"/>
      <c r="E32" s="472"/>
      <c r="F32" s="472"/>
      <c r="G32" s="472"/>
      <c r="H32" s="475"/>
      <c r="I32" s="478"/>
      <c r="J32" s="457"/>
      <c r="K32" s="460"/>
      <c r="L32" s="460"/>
      <c r="M32" s="463"/>
      <c r="N32" s="460"/>
      <c r="O32" s="334"/>
      <c r="P32" s="334"/>
      <c r="Q32" s="334"/>
      <c r="R32" s="334"/>
      <c r="S32" s="334"/>
      <c r="T32" s="485"/>
    </row>
    <row r="33" spans="1:20" x14ac:dyDescent="0.25">
      <c r="A33" s="466"/>
      <c r="B33" s="510"/>
      <c r="C33" s="469"/>
      <c r="D33" s="469"/>
      <c r="E33" s="472"/>
      <c r="F33" s="472"/>
      <c r="G33" s="472"/>
      <c r="H33" s="475"/>
      <c r="I33" s="478"/>
      <c r="J33" s="457"/>
      <c r="K33" s="460"/>
      <c r="L33" s="460"/>
      <c r="M33" s="463"/>
      <c r="N33" s="460"/>
      <c r="O33" s="334"/>
      <c r="P33" s="334"/>
      <c r="Q33" s="334"/>
      <c r="R33" s="334"/>
      <c r="S33" s="334"/>
      <c r="T33" s="485"/>
    </row>
    <row r="34" spans="1:20" ht="102.75" customHeight="1" thickBot="1" x14ac:dyDescent="0.3">
      <c r="A34" s="467"/>
      <c r="B34" s="511"/>
      <c r="C34" s="470"/>
      <c r="D34" s="470"/>
      <c r="E34" s="473"/>
      <c r="F34" s="473"/>
      <c r="G34" s="473"/>
      <c r="H34" s="476"/>
      <c r="I34" s="479"/>
      <c r="J34" s="458"/>
      <c r="K34" s="461"/>
      <c r="L34" s="461"/>
      <c r="M34" s="464"/>
      <c r="N34" s="461"/>
      <c r="O34" s="455"/>
      <c r="P34" s="455"/>
      <c r="Q34" s="455"/>
      <c r="R34" s="455"/>
      <c r="S34" s="455"/>
      <c r="T34" s="486"/>
    </row>
    <row r="35" spans="1:20" ht="15" customHeight="1" x14ac:dyDescent="0.25">
      <c r="A35" s="465">
        <f>'Mapa Final'!A35</f>
        <v>6</v>
      </c>
      <c r="B35" s="451" t="str">
        <f>'Mapa Final'!B35</f>
        <v>Debilidades en cultura de la probidad</v>
      </c>
      <c r="C35" s="468" t="str">
        <f>'Mapa Final'!C35</f>
        <v>Reputacional(Corrupción)</v>
      </c>
      <c r="D35" s="468" t="str">
        <f>'Mapa Final'!D35</f>
        <v>Debilidad en el cumplimiento de los procedimientos de auditoría interna.</v>
      </c>
      <c r="E35" s="471" t="str">
        <f>'Mapa Final'!E35</f>
        <v>Ausencia o no aplicación de principios y valores éticos y morales, del código de ética del auditor interno y del código de integridad</v>
      </c>
      <c r="F35" s="471" t="str">
        <f>'Mapa Final'!F35</f>
        <v xml:space="preserve">Posibilidad de omitir informar a los entes de control sobre la existencia de situaciones o hechos irregulares, no reportando los hallazgos encontrados en las auditorias de control interno para beneficio propio o de un tercero. </v>
      </c>
      <c r="G35" s="471" t="str">
        <f>'Mapa Final'!G35</f>
        <v>Usuarios, productos y prácticas organizacionales</v>
      </c>
      <c r="H35" s="474" t="str">
        <f>'Mapa Final'!I35</f>
        <v>Baja</v>
      </c>
      <c r="I35" s="477" t="str">
        <f>'Mapa Final'!L35</f>
        <v>Mayor</v>
      </c>
      <c r="J35" s="456" t="str">
        <f>'Mapa Final'!N35</f>
        <v xml:space="preserve">Alto </v>
      </c>
      <c r="K35" s="459" t="str">
        <f>'Mapa Final'!AA35</f>
        <v>Baja</v>
      </c>
      <c r="L35" s="459" t="str">
        <f>'Mapa Final'!AE35</f>
        <v>Mayor</v>
      </c>
      <c r="M35" s="462" t="str">
        <f>'Mapa Final'!AG35</f>
        <v xml:space="preserve">Alto </v>
      </c>
      <c r="N35" s="459" t="str">
        <f>'Mapa Final'!AH35</f>
        <v>Reducir(mitigar)</v>
      </c>
      <c r="O35" s="329" t="s">
        <v>457</v>
      </c>
      <c r="P35" s="480" t="s">
        <v>173</v>
      </c>
      <c r="Q35" s="454"/>
      <c r="R35" s="324">
        <v>44228</v>
      </c>
      <c r="S35" s="324">
        <v>44561</v>
      </c>
      <c r="T35" s="484"/>
    </row>
    <row r="36" spans="1:20" x14ac:dyDescent="0.25">
      <c r="A36" s="466"/>
      <c r="B36" s="510"/>
      <c r="C36" s="469"/>
      <c r="D36" s="469"/>
      <c r="E36" s="472"/>
      <c r="F36" s="472"/>
      <c r="G36" s="472"/>
      <c r="H36" s="475"/>
      <c r="I36" s="478"/>
      <c r="J36" s="457"/>
      <c r="K36" s="460"/>
      <c r="L36" s="460"/>
      <c r="M36" s="463"/>
      <c r="N36" s="460"/>
      <c r="O36" s="373"/>
      <c r="P36" s="375"/>
      <c r="Q36" s="334"/>
      <c r="R36" s="330"/>
      <c r="S36" s="330"/>
      <c r="T36" s="485"/>
    </row>
    <row r="37" spans="1:20" x14ac:dyDescent="0.25">
      <c r="A37" s="466"/>
      <c r="B37" s="510"/>
      <c r="C37" s="469"/>
      <c r="D37" s="469"/>
      <c r="E37" s="472"/>
      <c r="F37" s="472"/>
      <c r="G37" s="472"/>
      <c r="H37" s="475"/>
      <c r="I37" s="478"/>
      <c r="J37" s="457"/>
      <c r="K37" s="460"/>
      <c r="L37" s="460"/>
      <c r="M37" s="463"/>
      <c r="N37" s="460"/>
      <c r="O37" s="373"/>
      <c r="P37" s="375"/>
      <c r="Q37" s="334"/>
      <c r="R37" s="330"/>
      <c r="S37" s="330"/>
      <c r="T37" s="485"/>
    </row>
    <row r="38" spans="1:20" x14ac:dyDescent="0.25">
      <c r="A38" s="466"/>
      <c r="B38" s="510"/>
      <c r="C38" s="469"/>
      <c r="D38" s="469"/>
      <c r="E38" s="472"/>
      <c r="F38" s="472"/>
      <c r="G38" s="472"/>
      <c r="H38" s="475"/>
      <c r="I38" s="478"/>
      <c r="J38" s="457"/>
      <c r="K38" s="460"/>
      <c r="L38" s="460"/>
      <c r="M38" s="463"/>
      <c r="N38" s="460"/>
      <c r="O38" s="373"/>
      <c r="P38" s="375"/>
      <c r="Q38" s="334"/>
      <c r="R38" s="330"/>
      <c r="S38" s="330"/>
      <c r="T38" s="485"/>
    </row>
    <row r="39" spans="1:20" ht="278.25" customHeight="1" thickBot="1" x14ac:dyDescent="0.3">
      <c r="A39" s="467"/>
      <c r="B39" s="511"/>
      <c r="C39" s="470"/>
      <c r="D39" s="470"/>
      <c r="E39" s="473"/>
      <c r="F39" s="473"/>
      <c r="G39" s="473"/>
      <c r="H39" s="476"/>
      <c r="I39" s="479"/>
      <c r="J39" s="458"/>
      <c r="K39" s="461"/>
      <c r="L39" s="461"/>
      <c r="M39" s="464"/>
      <c r="N39" s="461"/>
      <c r="O39" s="373"/>
      <c r="P39" s="375"/>
      <c r="Q39" s="334"/>
      <c r="R39" s="313"/>
      <c r="S39" s="313"/>
      <c r="T39" s="486"/>
    </row>
    <row r="40" spans="1:20" ht="15" customHeight="1" x14ac:dyDescent="0.25">
      <c r="A40" s="465">
        <f>'Mapa Final'!A40</f>
        <v>7</v>
      </c>
      <c r="B40" s="451" t="str">
        <f>'Mapa Final'!B40</f>
        <v>Conflicto de intereses</v>
      </c>
      <c r="C40" s="468" t="str">
        <f>'Mapa Final'!C40</f>
        <v>Reputacional(Corrupción)</v>
      </c>
      <c r="D40" s="468" t="str">
        <f>'Mapa Final'!D40</f>
        <v>Auditores internos que mantienen relación directa o indirecta de amistad o familiar con el proceso o las personas auditadas.</v>
      </c>
      <c r="E40" s="471" t="str">
        <f>'Mapa Final'!E40</f>
        <v>Incumplimiento por parte de los auditores, de reportar la existencia de conflictos de interés que afecten la independencia de la auditoría y no actuar o no tener una actitud imparcial y neutral</v>
      </c>
      <c r="F40" s="471" t="str">
        <f>'Mapa Final'!F40</f>
        <v>Posibilidad que el auditor llegue a perder independencia y objetividad frente a un auditado, con quien haya mantenido una relación laboral, vinculo personal o afinidad sobre el proceso a auditar, que afecte positiva o negativamente el resultado de la auditoria, para el favorecimiento propio o de un tercero.</v>
      </c>
      <c r="G40" s="471" t="str">
        <f>'Mapa Final'!G40</f>
        <v>Usuarios, productos y prácticas organizacionales</v>
      </c>
      <c r="H40" s="474" t="str">
        <f>'Mapa Final'!I40</f>
        <v>Baja</v>
      </c>
      <c r="I40" s="477" t="str">
        <f>'Mapa Final'!L40</f>
        <v>Mayor</v>
      </c>
      <c r="J40" s="456" t="str">
        <f>'Mapa Final'!N40</f>
        <v xml:space="preserve">Alto </v>
      </c>
      <c r="K40" s="459" t="str">
        <f>'Mapa Final'!AA40</f>
        <v>Baja</v>
      </c>
      <c r="L40" s="459" t="str">
        <f>'Mapa Final'!AE40</f>
        <v>Mayor</v>
      </c>
      <c r="M40" s="462" t="str">
        <f>'Mapa Final'!AG40</f>
        <v xml:space="preserve">Alto </v>
      </c>
      <c r="N40" s="459" t="str">
        <f>'Mapa Final'!AH40</f>
        <v>Reducir(mitigar)</v>
      </c>
      <c r="O40" s="487" t="s">
        <v>460</v>
      </c>
      <c r="P40" s="480" t="s">
        <v>173</v>
      </c>
      <c r="Q40" s="454"/>
      <c r="R40" s="482">
        <v>44228</v>
      </c>
      <c r="S40" s="482">
        <v>44561</v>
      </c>
      <c r="T40" s="484"/>
    </row>
    <row r="41" spans="1:20" x14ac:dyDescent="0.25">
      <c r="A41" s="466"/>
      <c r="B41" s="510"/>
      <c r="C41" s="469"/>
      <c r="D41" s="469"/>
      <c r="E41" s="472"/>
      <c r="F41" s="472"/>
      <c r="G41" s="472"/>
      <c r="H41" s="475"/>
      <c r="I41" s="478"/>
      <c r="J41" s="457"/>
      <c r="K41" s="460"/>
      <c r="L41" s="460"/>
      <c r="M41" s="463"/>
      <c r="N41" s="460"/>
      <c r="O41" s="323"/>
      <c r="P41" s="375"/>
      <c r="Q41" s="334"/>
      <c r="R41" s="330"/>
      <c r="S41" s="330"/>
      <c r="T41" s="485"/>
    </row>
    <row r="42" spans="1:20" x14ac:dyDescent="0.25">
      <c r="A42" s="466"/>
      <c r="B42" s="510"/>
      <c r="C42" s="469"/>
      <c r="D42" s="469"/>
      <c r="E42" s="472"/>
      <c r="F42" s="472"/>
      <c r="G42" s="472"/>
      <c r="H42" s="475"/>
      <c r="I42" s="478"/>
      <c r="J42" s="457"/>
      <c r="K42" s="460"/>
      <c r="L42" s="460"/>
      <c r="M42" s="463"/>
      <c r="N42" s="460"/>
      <c r="O42" s="323"/>
      <c r="P42" s="375"/>
      <c r="Q42" s="334"/>
      <c r="R42" s="330"/>
      <c r="S42" s="330"/>
      <c r="T42" s="485"/>
    </row>
    <row r="43" spans="1:20" x14ac:dyDescent="0.25">
      <c r="A43" s="466"/>
      <c r="B43" s="510"/>
      <c r="C43" s="469"/>
      <c r="D43" s="469"/>
      <c r="E43" s="472"/>
      <c r="F43" s="472"/>
      <c r="G43" s="472"/>
      <c r="H43" s="475"/>
      <c r="I43" s="478"/>
      <c r="J43" s="457"/>
      <c r="K43" s="460"/>
      <c r="L43" s="460"/>
      <c r="M43" s="463"/>
      <c r="N43" s="460"/>
      <c r="O43" s="323"/>
      <c r="P43" s="375"/>
      <c r="Q43" s="334"/>
      <c r="R43" s="330"/>
      <c r="S43" s="330"/>
      <c r="T43" s="485"/>
    </row>
    <row r="44" spans="1:20" ht="15.75" thickBot="1" x14ac:dyDescent="0.3">
      <c r="A44" s="467"/>
      <c r="B44" s="511"/>
      <c r="C44" s="470"/>
      <c r="D44" s="470"/>
      <c r="E44" s="473"/>
      <c r="F44" s="473"/>
      <c r="G44" s="473"/>
      <c r="H44" s="476"/>
      <c r="I44" s="479"/>
      <c r="J44" s="458"/>
      <c r="K44" s="461"/>
      <c r="L44" s="461"/>
      <c r="M44" s="464"/>
      <c r="N44" s="461"/>
      <c r="O44" s="488"/>
      <c r="P44" s="481"/>
      <c r="Q44" s="455"/>
      <c r="R44" s="483"/>
      <c r="S44" s="483"/>
      <c r="T44" s="486"/>
    </row>
    <row r="45" spans="1:20" ht="15" customHeight="1" x14ac:dyDescent="0.25">
      <c r="A45" s="465">
        <f>'Mapa Final'!A45</f>
        <v>8</v>
      </c>
      <c r="B45" s="451" t="str">
        <f>'Mapa Final'!B45</f>
        <v>Fallas de integridad pública</v>
      </c>
      <c r="C45" s="468" t="str">
        <f>'Mapa Final'!C45</f>
        <v>Reputacional(Corrupción)</v>
      </c>
      <c r="D45" s="468" t="str">
        <f>'Mapa Final'!D45</f>
        <v>Influencias o presiones internas o externas sobre las actividades de la Unidad de Auditoría.</v>
      </c>
      <c r="E45" s="471" t="str">
        <f>'Mapa Final'!E45</f>
        <v>Desconocimiento, falta de aplicación o incumplimiento por parte de los auditores, de los principios y reglas de conducta establecidos en el Código de Ética del Auditor Interno de la Rama Judicial.</v>
      </c>
      <c r="F45" s="471" t="str">
        <f>'Mapa Final'!F45</f>
        <v>Posibilidad de manipulación mal intencionada o direccionamiento de información procesada o generada en el marco de las actividades de evaluación del Sistema Institucional de Control Interno, de auditoría interna, de asesoría permanente, de formulación de recomendaciones con alcance preventivo, y de evaluación de la gestión del riesgo, con el fin de obtener provecho propio o de un tercero.</v>
      </c>
      <c r="G45" s="471" t="str">
        <f>'Mapa Final'!G45</f>
        <v>Usuarios, productos y prácticas organizacionales</v>
      </c>
      <c r="H45" s="474" t="str">
        <f>'Mapa Final'!I45</f>
        <v>Baja</v>
      </c>
      <c r="I45" s="477" t="str">
        <f>'Mapa Final'!L45</f>
        <v>Mayor</v>
      </c>
      <c r="J45" s="456" t="str">
        <f>'Mapa Final'!N45</f>
        <v xml:space="preserve">Alto </v>
      </c>
      <c r="K45" s="459" t="str">
        <f>'Mapa Final'!AA45</f>
        <v>Baja</v>
      </c>
      <c r="L45" s="459" t="str">
        <f>'Mapa Final'!AE45</f>
        <v>Mayor</v>
      </c>
      <c r="M45" s="462" t="str">
        <f>'Mapa Final'!AG45</f>
        <v xml:space="preserve">Alto </v>
      </c>
      <c r="N45" s="459" t="str">
        <f>'Mapa Final'!AH45</f>
        <v>Reducir(mitigar)</v>
      </c>
      <c r="O45" s="487" t="s">
        <v>461</v>
      </c>
      <c r="P45" s="480" t="s">
        <v>173</v>
      </c>
      <c r="Q45" s="454"/>
      <c r="R45" s="482">
        <v>44228</v>
      </c>
      <c r="S45" s="482">
        <v>44561</v>
      </c>
      <c r="T45" s="484"/>
    </row>
    <row r="46" spans="1:20" x14ac:dyDescent="0.25">
      <c r="A46" s="466"/>
      <c r="B46" s="510"/>
      <c r="C46" s="469"/>
      <c r="D46" s="469"/>
      <c r="E46" s="472"/>
      <c r="F46" s="472"/>
      <c r="G46" s="472"/>
      <c r="H46" s="475"/>
      <c r="I46" s="478"/>
      <c r="J46" s="457"/>
      <c r="K46" s="460"/>
      <c r="L46" s="460"/>
      <c r="M46" s="463"/>
      <c r="N46" s="460"/>
      <c r="O46" s="323"/>
      <c r="P46" s="375"/>
      <c r="Q46" s="334"/>
      <c r="R46" s="330"/>
      <c r="S46" s="330"/>
      <c r="T46" s="485"/>
    </row>
    <row r="47" spans="1:20" x14ac:dyDescent="0.25">
      <c r="A47" s="466"/>
      <c r="B47" s="510"/>
      <c r="C47" s="469"/>
      <c r="D47" s="469"/>
      <c r="E47" s="472"/>
      <c r="F47" s="472"/>
      <c r="G47" s="472"/>
      <c r="H47" s="475"/>
      <c r="I47" s="478"/>
      <c r="J47" s="457"/>
      <c r="K47" s="460"/>
      <c r="L47" s="460"/>
      <c r="M47" s="463"/>
      <c r="N47" s="460"/>
      <c r="O47" s="323"/>
      <c r="P47" s="375"/>
      <c r="Q47" s="334"/>
      <c r="R47" s="330"/>
      <c r="S47" s="330"/>
      <c r="T47" s="485"/>
    </row>
    <row r="48" spans="1:20" x14ac:dyDescent="0.25">
      <c r="A48" s="466"/>
      <c r="B48" s="510"/>
      <c r="C48" s="469"/>
      <c r="D48" s="469"/>
      <c r="E48" s="472"/>
      <c r="F48" s="472"/>
      <c r="G48" s="472"/>
      <c r="H48" s="475"/>
      <c r="I48" s="478"/>
      <c r="J48" s="457"/>
      <c r="K48" s="460"/>
      <c r="L48" s="460"/>
      <c r="M48" s="463"/>
      <c r="N48" s="460"/>
      <c r="O48" s="323"/>
      <c r="P48" s="375"/>
      <c r="Q48" s="334"/>
      <c r="R48" s="330"/>
      <c r="S48" s="330"/>
      <c r="T48" s="485"/>
    </row>
    <row r="49" spans="1:20" ht="15.75" thickBot="1" x14ac:dyDescent="0.3">
      <c r="A49" s="467"/>
      <c r="B49" s="511"/>
      <c r="C49" s="470"/>
      <c r="D49" s="470"/>
      <c r="E49" s="473"/>
      <c r="F49" s="473"/>
      <c r="G49" s="473"/>
      <c r="H49" s="476"/>
      <c r="I49" s="479"/>
      <c r="J49" s="458"/>
      <c r="K49" s="461"/>
      <c r="L49" s="461"/>
      <c r="M49" s="464"/>
      <c r="N49" s="461"/>
      <c r="O49" s="488"/>
      <c r="P49" s="481"/>
      <c r="Q49" s="455"/>
      <c r="R49" s="483"/>
      <c r="S49" s="483"/>
      <c r="T49" s="486"/>
    </row>
    <row r="50" spans="1:20" hidden="1" x14ac:dyDescent="0.25">
      <c r="A50" s="465">
        <f>'Mapa Final'!A50</f>
        <v>0</v>
      </c>
      <c r="B50" s="451">
        <f>'Mapa Final'!B50</f>
        <v>0</v>
      </c>
      <c r="C50" s="468">
        <f>'Mapa Final'!C50</f>
        <v>0</v>
      </c>
      <c r="D50" s="468">
        <f>'Mapa Final'!D50</f>
        <v>0</v>
      </c>
      <c r="E50" s="471">
        <f>'Mapa Final'!E50</f>
        <v>0</v>
      </c>
      <c r="F50" s="471">
        <f>'Mapa Final'!F50</f>
        <v>0</v>
      </c>
      <c r="G50" s="471">
        <f>'Mapa Final'!G50</f>
        <v>0</v>
      </c>
      <c r="H50" s="474" t="str">
        <f>'Mapa Final'!I50</f>
        <v>Muy Baja</v>
      </c>
      <c r="I50" s="477" t="b">
        <f>'Mapa Final'!L50</f>
        <v>0</v>
      </c>
      <c r="J50" s="456" t="e">
        <f>'Mapa Final'!N50</f>
        <v>#N/A</v>
      </c>
      <c r="K50" s="459" t="e">
        <f>'Mapa Final'!AA50</f>
        <v>#DIV/0!</v>
      </c>
      <c r="L50" s="459" t="e">
        <f>'Mapa Final'!AE50</f>
        <v>#DIV/0!</v>
      </c>
      <c r="M50" s="462" t="e">
        <f>'Mapa Final'!AG50</f>
        <v>#DIV/0!</v>
      </c>
      <c r="N50" s="459">
        <f>'Mapa Final'!AH50</f>
        <v>0</v>
      </c>
      <c r="O50" s="454"/>
      <c r="P50" s="454"/>
      <c r="Q50" s="454"/>
      <c r="R50" s="454"/>
      <c r="S50" s="454"/>
      <c r="T50" s="512"/>
    </row>
    <row r="51" spans="1:20" hidden="1" x14ac:dyDescent="0.25">
      <c r="A51" s="466"/>
      <c r="B51" s="510"/>
      <c r="C51" s="469"/>
      <c r="D51" s="469"/>
      <c r="E51" s="472"/>
      <c r="F51" s="472"/>
      <c r="G51" s="472"/>
      <c r="H51" s="475"/>
      <c r="I51" s="478"/>
      <c r="J51" s="457"/>
      <c r="K51" s="460"/>
      <c r="L51" s="460"/>
      <c r="M51" s="463"/>
      <c r="N51" s="460"/>
      <c r="O51" s="334"/>
      <c r="P51" s="334"/>
      <c r="Q51" s="334"/>
      <c r="R51" s="334"/>
      <c r="S51" s="334"/>
      <c r="T51" s="513"/>
    </row>
    <row r="52" spans="1:20" hidden="1" x14ac:dyDescent="0.25">
      <c r="A52" s="466"/>
      <c r="B52" s="510"/>
      <c r="C52" s="469"/>
      <c r="D52" s="469"/>
      <c r="E52" s="472"/>
      <c r="F52" s="472"/>
      <c r="G52" s="472"/>
      <c r="H52" s="475"/>
      <c r="I52" s="478"/>
      <c r="J52" s="457"/>
      <c r="K52" s="460"/>
      <c r="L52" s="460"/>
      <c r="M52" s="463"/>
      <c r="N52" s="460"/>
      <c r="O52" s="334"/>
      <c r="P52" s="334"/>
      <c r="Q52" s="334"/>
      <c r="R52" s="334"/>
      <c r="S52" s="334"/>
      <c r="T52" s="513"/>
    </row>
    <row r="53" spans="1:20" hidden="1" x14ac:dyDescent="0.25">
      <c r="A53" s="466"/>
      <c r="B53" s="510"/>
      <c r="C53" s="469"/>
      <c r="D53" s="469"/>
      <c r="E53" s="472"/>
      <c r="F53" s="472"/>
      <c r="G53" s="472"/>
      <c r="H53" s="475"/>
      <c r="I53" s="478"/>
      <c r="J53" s="457"/>
      <c r="K53" s="460"/>
      <c r="L53" s="460"/>
      <c r="M53" s="463"/>
      <c r="N53" s="460"/>
      <c r="O53" s="334"/>
      <c r="P53" s="334"/>
      <c r="Q53" s="334"/>
      <c r="R53" s="334"/>
      <c r="S53" s="334"/>
      <c r="T53" s="513"/>
    </row>
    <row r="54" spans="1:20" ht="15.75" hidden="1" thickBot="1" x14ac:dyDescent="0.3">
      <c r="A54" s="467"/>
      <c r="B54" s="511"/>
      <c r="C54" s="470"/>
      <c r="D54" s="470"/>
      <c r="E54" s="473"/>
      <c r="F54" s="473"/>
      <c r="G54" s="473"/>
      <c r="H54" s="476"/>
      <c r="I54" s="479"/>
      <c r="J54" s="458"/>
      <c r="K54" s="461"/>
      <c r="L54" s="461"/>
      <c r="M54" s="464"/>
      <c r="N54" s="461"/>
      <c r="O54" s="455"/>
      <c r="P54" s="455"/>
      <c r="Q54" s="455"/>
      <c r="R54" s="455"/>
      <c r="S54" s="455"/>
      <c r="T54" s="514"/>
    </row>
    <row r="55" spans="1:20" hidden="1" x14ac:dyDescent="0.25">
      <c r="A55" s="465">
        <f>'Mapa Final'!A55</f>
        <v>0</v>
      </c>
      <c r="B55" s="451">
        <f>'Mapa Final'!B55</f>
        <v>0</v>
      </c>
      <c r="C55" s="468">
        <f>'Mapa Final'!C55</f>
        <v>0</v>
      </c>
      <c r="D55" s="468">
        <f>'Mapa Final'!D55</f>
        <v>0</v>
      </c>
      <c r="E55" s="471">
        <f>'Mapa Final'!E55</f>
        <v>0</v>
      </c>
      <c r="F55" s="471">
        <f>'Mapa Final'!F55</f>
        <v>0</v>
      </c>
      <c r="G55" s="471">
        <f>'Mapa Final'!G55</f>
        <v>0</v>
      </c>
      <c r="H55" s="474" t="str">
        <f>'Mapa Final'!I55</f>
        <v>Muy Baja</v>
      </c>
      <c r="I55" s="477" t="b">
        <f>'Mapa Final'!L55</f>
        <v>0</v>
      </c>
      <c r="J55" s="456" t="e">
        <f>'Mapa Final'!N55</f>
        <v>#N/A</v>
      </c>
      <c r="K55" s="459" t="e">
        <f>'Mapa Final'!AA55</f>
        <v>#DIV/0!</v>
      </c>
      <c r="L55" s="459" t="e">
        <f>'Mapa Final'!AE55</f>
        <v>#DIV/0!</v>
      </c>
      <c r="M55" s="462" t="e">
        <f>'Mapa Final'!AG55</f>
        <v>#DIV/0!</v>
      </c>
      <c r="N55" s="459">
        <f>'Mapa Final'!AH55</f>
        <v>0</v>
      </c>
      <c r="O55" s="454"/>
      <c r="P55" s="454"/>
      <c r="Q55" s="454"/>
      <c r="R55" s="454"/>
      <c r="S55" s="454"/>
      <c r="T55" s="512"/>
    </row>
    <row r="56" spans="1:20" hidden="1" x14ac:dyDescent="0.25">
      <c r="A56" s="466"/>
      <c r="B56" s="510"/>
      <c r="C56" s="469"/>
      <c r="D56" s="469"/>
      <c r="E56" s="472"/>
      <c r="F56" s="472"/>
      <c r="G56" s="472"/>
      <c r="H56" s="475"/>
      <c r="I56" s="478"/>
      <c r="J56" s="457"/>
      <c r="K56" s="460"/>
      <c r="L56" s="460"/>
      <c r="M56" s="463"/>
      <c r="N56" s="460"/>
      <c r="O56" s="334"/>
      <c r="P56" s="334"/>
      <c r="Q56" s="334"/>
      <c r="R56" s="334"/>
      <c r="S56" s="334"/>
      <c r="T56" s="513"/>
    </row>
    <row r="57" spans="1:20" hidden="1" x14ac:dyDescent="0.25">
      <c r="A57" s="466"/>
      <c r="B57" s="510"/>
      <c r="C57" s="469"/>
      <c r="D57" s="469"/>
      <c r="E57" s="472"/>
      <c r="F57" s="472"/>
      <c r="G57" s="472"/>
      <c r="H57" s="475"/>
      <c r="I57" s="478"/>
      <c r="J57" s="457"/>
      <c r="K57" s="460"/>
      <c r="L57" s="460"/>
      <c r="M57" s="463"/>
      <c r="N57" s="460"/>
      <c r="O57" s="334"/>
      <c r="P57" s="334"/>
      <c r="Q57" s="334"/>
      <c r="R57" s="334"/>
      <c r="S57" s="334"/>
      <c r="T57" s="513"/>
    </row>
    <row r="58" spans="1:20" hidden="1" x14ac:dyDescent="0.25">
      <c r="A58" s="466"/>
      <c r="B58" s="510"/>
      <c r="C58" s="469"/>
      <c r="D58" s="469"/>
      <c r="E58" s="472"/>
      <c r="F58" s="472"/>
      <c r="G58" s="472"/>
      <c r="H58" s="475"/>
      <c r="I58" s="478"/>
      <c r="J58" s="457"/>
      <c r="K58" s="460"/>
      <c r="L58" s="460"/>
      <c r="M58" s="463"/>
      <c r="N58" s="460"/>
      <c r="O58" s="334"/>
      <c r="P58" s="334"/>
      <c r="Q58" s="334"/>
      <c r="R58" s="334"/>
      <c r="S58" s="334"/>
      <c r="T58" s="513"/>
    </row>
    <row r="59" spans="1:20" ht="15.75" hidden="1" thickBot="1" x14ac:dyDescent="0.3">
      <c r="A59" s="467"/>
      <c r="B59" s="511"/>
      <c r="C59" s="470"/>
      <c r="D59" s="470"/>
      <c r="E59" s="473"/>
      <c r="F59" s="473"/>
      <c r="G59" s="473"/>
      <c r="H59" s="476"/>
      <c r="I59" s="479"/>
      <c r="J59" s="458"/>
      <c r="K59" s="461"/>
      <c r="L59" s="461"/>
      <c r="M59" s="464"/>
      <c r="N59" s="461"/>
      <c r="O59" s="455"/>
      <c r="P59" s="455"/>
      <c r="Q59" s="455"/>
      <c r="R59" s="455"/>
      <c r="S59" s="455"/>
      <c r="T59" s="514"/>
    </row>
  </sheetData>
  <mergeCells count="21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5:O19"/>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B0B8E0E0C2824EBCB6BC791B4D43A8" ma:contentTypeVersion="13" ma:contentTypeDescription="Crear nuevo documento." ma:contentTypeScope="" ma:versionID="ab07b81e7f49935306c6560ee3f13abc">
  <xsd:schema xmlns:xsd="http://www.w3.org/2001/XMLSchema" xmlns:xs="http://www.w3.org/2001/XMLSchema" xmlns:p="http://schemas.microsoft.com/office/2006/metadata/properties" xmlns:ns3="1cdf3f2e-a666-4da5-91f8-9880a746383a" xmlns:ns4="4cc4c275-a9c6-462d-b677-8e0a6847e7a2" targetNamespace="http://schemas.microsoft.com/office/2006/metadata/properties" ma:root="true" ma:fieldsID="ffeee62056e2ae6777bddac8395dd64b" ns3:_="" ns4:_="">
    <xsd:import namespace="1cdf3f2e-a666-4da5-91f8-9880a746383a"/>
    <xsd:import namespace="4cc4c275-a9c6-462d-b677-8e0a6847e7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f3f2e-a666-4da5-91f8-9880a7463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c4c275-a9c6-462d-b677-8e0a6847e7a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0874B-9CB7-43A3-A37B-3BE525233DC2}">
  <ds:schemaRefs>
    <ds:schemaRef ds:uri="http://schemas.microsoft.com/office/2006/metadata/contentType"/>
    <ds:schemaRef ds:uri="http://schemas.microsoft.com/office/2006/metadata/properties/metaAttributes"/>
    <ds:schemaRef ds:uri="http://www.w3.org/2000/xmlns/"/>
    <ds:schemaRef ds:uri="http://www.w3.org/2001/XMLSchema"/>
    <ds:schemaRef ds:uri="1cdf3f2e-a666-4da5-91f8-9880a746383a"/>
    <ds:schemaRef ds:uri="4cc4c275-a9c6-462d-b677-8e0a6847e7a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5EF9D-D1EB-4025-A53A-3A971BBFB331}">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06A041B4-3DF5-4F39-AC78-B5AF862F20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Presentacion </vt:lpstr>
      <vt:lpstr>Analisis de Contexto</vt:lpstr>
      <vt:lpstr>Estrategias</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JORGE ANTONIO GONZÁLEZ TOBITO</cp:lastModifiedBy>
  <cp:lastPrinted>2021-08-26T21:16:14Z</cp:lastPrinted>
  <dcterms:created xsi:type="dcterms:W3CDTF">2021-04-16T16:11:31Z</dcterms:created>
  <dcterms:modified xsi:type="dcterms:W3CDTF">2022-06-14T01:18:06Z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0x01010011B0B8E0E0C2824EBCB6BC791B4D43A8</vt:lpwstr>
  </property>
</Properties>
</file>