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928"/>
  <workbookPr codeName="ThisWorkbook"/>
  <mc:AlternateContent xmlns:mc="http://schemas.openxmlformats.org/markup-compatibility/2006">
    <mc:Choice Requires="x15">
      <x15ac:absPath xmlns:x15ac="http://schemas.microsoft.com/office/spreadsheetml/2010/11/ac" url="https://etbcsj-my.sharepoint.com/personal/jgonzalt_cendoj_ramajudicial_gov_co/Documents/SIGCMA UNIDAD/PLAN ACCION/2022/"/>
    </mc:Choice>
  </mc:AlternateContent>
  <xr:revisionPtr revIDLastSave="31" documentId="8_{B982F329-A779-49A7-812F-B042850AD980}" xr6:coauthVersionLast="47" xr6:coauthVersionMax="47" xr10:uidLastSave="{246AE390-00F9-46FD-8259-39558C5A6507}"/>
  <bookViews>
    <workbookView xWindow="-120" yWindow="-120" windowWidth="29040" windowHeight="15840" tabRatio="542" firstSheet="2" activeTab="6" xr2:uid="{00000000-000D-0000-FFFF-FFFF00000000}"/>
  </bookViews>
  <sheets>
    <sheet name="Análisis de Contexto " sheetId="35" r:id="rId1"/>
    <sheet name="Estrategias" sheetId="36" r:id="rId2"/>
    <sheet name="Plan de Acción 2022" sheetId="37" r:id="rId3"/>
    <sheet name="SEGUIMIENTO 1 TRIM" sheetId="2" state="hidden" r:id="rId4"/>
    <sheet name="SEGUIMIENTO 2 TRIM" sheetId="42" state="hidden" r:id="rId5"/>
    <sheet name="SEGUIMIENTO 3 TRIM" sheetId="43" state="hidden" r:id="rId6"/>
    <sheet name="SEGUIMIENTO 4 TRIM" sheetId="44" r:id="rId7"/>
  </sheets>
  <externalReferences>
    <externalReference r:id="rId8"/>
    <externalReference r:id="rId9"/>
  </externalReferences>
  <definedNames>
    <definedName name="Data">'[1]Tabla de Valoración'!$I$2:$L$5</definedName>
    <definedName name="Diseño">'[1]Tabla de Valoración'!$I$2:$I$5</definedName>
    <definedName name="Ejecución">'[1]Tabla de Valoración'!$I$2:$L$2</definedName>
    <definedName name="Posibilidad" localSheetId="2">[2]Hoja2!$H$3:$H$7</definedName>
    <definedName name="Posibilidad">[2]Hoja2!$H$3:$H$7</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46" i="44" l="1"/>
  <c r="I111" i="44" l="1"/>
  <c r="H111" i="44"/>
  <c r="D111" i="44"/>
  <c r="I110" i="44"/>
  <c r="H110" i="44"/>
  <c r="F110" i="44"/>
  <c r="D110" i="44"/>
  <c r="I109" i="44"/>
  <c r="H109" i="44"/>
  <c r="D109" i="44"/>
  <c r="I108" i="44"/>
  <c r="H108" i="44"/>
  <c r="F108" i="44"/>
  <c r="D108" i="44"/>
  <c r="I107" i="44"/>
  <c r="H107" i="44"/>
  <c r="D107" i="44"/>
  <c r="I106" i="44"/>
  <c r="H106" i="44"/>
  <c r="F106" i="44"/>
  <c r="D106" i="44"/>
  <c r="I105" i="44"/>
  <c r="H105" i="44"/>
  <c r="G105" i="44"/>
  <c r="F105" i="44"/>
  <c r="E105" i="44"/>
  <c r="D105" i="44"/>
  <c r="C105" i="44"/>
  <c r="B105" i="44"/>
  <c r="A105" i="44"/>
  <c r="I104" i="44"/>
  <c r="H104" i="44"/>
  <c r="F104" i="44"/>
  <c r="I103" i="44"/>
  <c r="H103" i="44"/>
  <c r="F103" i="44"/>
  <c r="D103" i="44"/>
  <c r="I102" i="44"/>
  <c r="H102" i="44"/>
  <c r="F102" i="44"/>
  <c r="D102" i="44"/>
  <c r="I101" i="44"/>
  <c r="H101" i="44"/>
  <c r="F101" i="44"/>
  <c r="I100" i="44"/>
  <c r="H100" i="44"/>
  <c r="F100" i="44"/>
  <c r="D100" i="44"/>
  <c r="I99" i="44"/>
  <c r="H99" i="44"/>
  <c r="H95" i="44"/>
  <c r="H89" i="44"/>
  <c r="H87" i="44"/>
  <c r="H85" i="44"/>
  <c r="H69" i="44"/>
  <c r="H66" i="44"/>
  <c r="H58" i="44"/>
  <c r="H52" i="44"/>
  <c r="I46" i="44"/>
  <c r="H46" i="44"/>
  <c r="I45" i="44"/>
  <c r="H45" i="44"/>
  <c r="F45" i="44"/>
  <c r="I44" i="44"/>
  <c r="H44" i="44"/>
  <c r="F44" i="44"/>
  <c r="D44" i="44"/>
  <c r="I43" i="44"/>
  <c r="H43" i="44"/>
  <c r="F43" i="44"/>
  <c r="I42" i="44"/>
  <c r="H42" i="44"/>
  <c r="F42" i="44"/>
  <c r="D42" i="44"/>
  <c r="I41" i="44"/>
  <c r="H41" i="44"/>
  <c r="F41" i="44"/>
  <c r="I40" i="44"/>
  <c r="H40" i="44"/>
  <c r="G40" i="44"/>
  <c r="F40" i="44"/>
  <c r="E40" i="44"/>
  <c r="D40" i="44"/>
  <c r="C40" i="44"/>
  <c r="B40" i="44"/>
  <c r="A40" i="44"/>
  <c r="I39" i="44"/>
  <c r="H39" i="44"/>
  <c r="D39" i="44"/>
  <c r="I38" i="44"/>
  <c r="H38" i="44"/>
  <c r="F38" i="44"/>
  <c r="D38" i="44"/>
  <c r="I37" i="44"/>
  <c r="H37" i="44"/>
  <c r="D37" i="44"/>
  <c r="I36" i="44"/>
  <c r="H36" i="44"/>
  <c r="F36" i="44"/>
  <c r="D36" i="44"/>
  <c r="I35" i="44"/>
  <c r="H35" i="44"/>
  <c r="D35" i="44"/>
  <c r="I34" i="44"/>
  <c r="H34" i="44"/>
  <c r="F34" i="44"/>
  <c r="D34" i="44"/>
  <c r="I33" i="44"/>
  <c r="H33" i="44"/>
  <c r="D33" i="44"/>
  <c r="I32" i="44"/>
  <c r="H32" i="44"/>
  <c r="F32" i="44"/>
  <c r="D32" i="44"/>
  <c r="I31" i="44"/>
  <c r="H31" i="44"/>
  <c r="D31" i="44"/>
  <c r="I30" i="44"/>
  <c r="H30" i="44"/>
  <c r="F30" i="44"/>
  <c r="D30" i="44"/>
  <c r="I29" i="44"/>
  <c r="H29" i="44"/>
  <c r="G29" i="44"/>
  <c r="F29" i="44"/>
  <c r="E29" i="44"/>
  <c r="D29" i="44"/>
  <c r="C29" i="44"/>
  <c r="B29" i="44"/>
  <c r="A29" i="44"/>
  <c r="I28" i="44"/>
  <c r="H28" i="44"/>
  <c r="F28" i="44"/>
  <c r="D28" i="44"/>
  <c r="I27" i="44"/>
  <c r="H27" i="44"/>
  <c r="F27" i="44"/>
  <c r="D27" i="44"/>
  <c r="I26" i="44"/>
  <c r="H26" i="44"/>
  <c r="F26" i="44"/>
  <c r="D26" i="44"/>
  <c r="I25" i="44"/>
  <c r="H25" i="44"/>
  <c r="G25" i="44"/>
  <c r="F25" i="44"/>
  <c r="E25" i="44"/>
  <c r="D25" i="44"/>
  <c r="C25" i="44"/>
  <c r="B25" i="44"/>
  <c r="A25" i="44"/>
  <c r="I24" i="44"/>
  <c r="H24" i="44"/>
  <c r="F24" i="44"/>
  <c r="D24" i="44"/>
  <c r="I23" i="44"/>
  <c r="H23" i="44"/>
  <c r="F23" i="44"/>
  <c r="D23" i="44"/>
  <c r="I22" i="44"/>
  <c r="H22" i="44"/>
  <c r="D22" i="44"/>
  <c r="I21" i="44"/>
  <c r="H21" i="44"/>
  <c r="F21" i="44"/>
  <c r="D21" i="44"/>
  <c r="I20" i="44"/>
  <c r="H20" i="44"/>
  <c r="D20" i="44"/>
  <c r="I19" i="44"/>
  <c r="H19" i="44"/>
  <c r="D19" i="44"/>
  <c r="I18" i="44"/>
  <c r="H18" i="44"/>
  <c r="F18" i="44"/>
  <c r="D18" i="44"/>
  <c r="I17" i="44"/>
  <c r="H17" i="44"/>
  <c r="F17" i="44"/>
  <c r="D17" i="44"/>
  <c r="I16" i="44"/>
  <c r="H16" i="44"/>
  <c r="D16" i="44"/>
  <c r="I15" i="44"/>
  <c r="H15" i="44"/>
  <c r="G15" i="44"/>
  <c r="F15" i="44"/>
  <c r="E15" i="44"/>
  <c r="D15" i="44"/>
  <c r="C15" i="44"/>
  <c r="B15" i="44"/>
  <c r="A15" i="44"/>
  <c r="I14" i="44"/>
  <c r="H14" i="44"/>
  <c r="F14" i="44"/>
  <c r="D14" i="44"/>
  <c r="I13" i="44"/>
  <c r="H13" i="44"/>
  <c r="F13" i="44"/>
  <c r="D13" i="44"/>
  <c r="I12" i="44"/>
  <c r="H12" i="44"/>
  <c r="F12" i="44"/>
  <c r="D12" i="44"/>
  <c r="I11" i="44"/>
  <c r="H11" i="44"/>
  <c r="F11" i="44"/>
  <c r="D11" i="44"/>
  <c r="I10" i="44"/>
  <c r="H10" i="44"/>
  <c r="G10" i="44"/>
  <c r="F10" i="44"/>
  <c r="E10" i="44"/>
  <c r="D10" i="44"/>
  <c r="C10" i="44"/>
  <c r="B10" i="44"/>
  <c r="A10" i="44"/>
  <c r="I9" i="44"/>
  <c r="H9" i="44"/>
  <c r="F9" i="44"/>
  <c r="D9" i="44"/>
  <c r="I8" i="44"/>
  <c r="H8" i="44"/>
  <c r="F8" i="44"/>
  <c r="D8" i="44"/>
  <c r="I7" i="44"/>
  <c r="H7" i="44"/>
  <c r="F7" i="44"/>
  <c r="D7" i="44"/>
  <c r="I6" i="44"/>
  <c r="H6" i="44"/>
  <c r="F6" i="44"/>
  <c r="D6" i="44"/>
  <c r="I5" i="44"/>
  <c r="H5" i="44"/>
  <c r="G5" i="44"/>
  <c r="F5" i="44"/>
  <c r="E5" i="44"/>
  <c r="D5" i="44"/>
  <c r="C5" i="44"/>
  <c r="B5" i="44"/>
  <c r="A5" i="44"/>
  <c r="J46" i="42"/>
  <c r="J46" i="43"/>
  <c r="I111" i="43"/>
  <c r="H111" i="43"/>
  <c r="D111" i="43"/>
  <c r="I110" i="43"/>
  <c r="H110" i="43"/>
  <c r="F110" i="43"/>
  <c r="D110" i="43"/>
  <c r="I109" i="43"/>
  <c r="H109" i="43"/>
  <c r="D109" i="43"/>
  <c r="I108" i="43"/>
  <c r="H108" i="43"/>
  <c r="F108" i="43"/>
  <c r="D108" i="43"/>
  <c r="I107" i="43"/>
  <c r="H107" i="43"/>
  <c r="D107" i="43"/>
  <c r="I106" i="43"/>
  <c r="H106" i="43"/>
  <c r="F106" i="43"/>
  <c r="D106" i="43"/>
  <c r="I105" i="43"/>
  <c r="H105" i="43"/>
  <c r="G105" i="43"/>
  <c r="F105" i="43"/>
  <c r="E105" i="43"/>
  <c r="D105" i="43"/>
  <c r="C105" i="43"/>
  <c r="B105" i="43"/>
  <c r="A105" i="43"/>
  <c r="I104" i="43"/>
  <c r="H104" i="43"/>
  <c r="F104" i="43"/>
  <c r="I103" i="43"/>
  <c r="H103" i="43"/>
  <c r="F103" i="43"/>
  <c r="D103" i="43"/>
  <c r="I102" i="43"/>
  <c r="H102" i="43"/>
  <c r="F102" i="43"/>
  <c r="D102" i="43"/>
  <c r="I101" i="43"/>
  <c r="H101" i="43"/>
  <c r="F101" i="43"/>
  <c r="I100" i="43"/>
  <c r="H100" i="43"/>
  <c r="F100" i="43"/>
  <c r="D100" i="43"/>
  <c r="I99" i="43"/>
  <c r="H99" i="43"/>
  <c r="H95" i="43"/>
  <c r="H89" i="43"/>
  <c r="H87" i="43"/>
  <c r="H85" i="43"/>
  <c r="H69" i="43"/>
  <c r="H66" i="43"/>
  <c r="H58" i="43"/>
  <c r="H52" i="43"/>
  <c r="I46" i="43"/>
  <c r="H46" i="43"/>
  <c r="I45" i="43"/>
  <c r="H45" i="43"/>
  <c r="F45" i="43"/>
  <c r="I44" i="43"/>
  <c r="H44" i="43"/>
  <c r="F44" i="43"/>
  <c r="D44" i="43"/>
  <c r="I43" i="43"/>
  <c r="H43" i="43"/>
  <c r="F43" i="43"/>
  <c r="I42" i="43"/>
  <c r="H42" i="43"/>
  <c r="F42" i="43"/>
  <c r="D42" i="43"/>
  <c r="I41" i="43"/>
  <c r="H41" i="43"/>
  <c r="F41" i="43"/>
  <c r="I40" i="43"/>
  <c r="H40" i="43"/>
  <c r="G40" i="43"/>
  <c r="F40" i="43"/>
  <c r="E40" i="43"/>
  <c r="D40" i="43"/>
  <c r="C40" i="43"/>
  <c r="B40" i="43"/>
  <c r="A40" i="43"/>
  <c r="I39" i="43"/>
  <c r="H39" i="43"/>
  <c r="D39" i="43"/>
  <c r="I38" i="43"/>
  <c r="H38" i="43"/>
  <c r="F38" i="43"/>
  <c r="D38" i="43"/>
  <c r="I37" i="43"/>
  <c r="H37" i="43"/>
  <c r="D37" i="43"/>
  <c r="I36" i="43"/>
  <c r="H36" i="43"/>
  <c r="F36" i="43"/>
  <c r="D36" i="43"/>
  <c r="I35" i="43"/>
  <c r="H35" i="43"/>
  <c r="D35" i="43"/>
  <c r="I34" i="43"/>
  <c r="H34" i="43"/>
  <c r="F34" i="43"/>
  <c r="D34" i="43"/>
  <c r="I33" i="43"/>
  <c r="H33" i="43"/>
  <c r="D33" i="43"/>
  <c r="I32" i="43"/>
  <c r="H32" i="43"/>
  <c r="F32" i="43"/>
  <c r="D32" i="43"/>
  <c r="I31" i="43"/>
  <c r="H31" i="43"/>
  <c r="D31" i="43"/>
  <c r="I30" i="43"/>
  <c r="H30" i="43"/>
  <c r="F30" i="43"/>
  <c r="D30" i="43"/>
  <c r="I29" i="43"/>
  <c r="H29" i="43"/>
  <c r="G29" i="43"/>
  <c r="F29" i="43"/>
  <c r="E29" i="43"/>
  <c r="D29" i="43"/>
  <c r="C29" i="43"/>
  <c r="B29" i="43"/>
  <c r="A29" i="43"/>
  <c r="I28" i="43"/>
  <c r="H28" i="43"/>
  <c r="F28" i="43"/>
  <c r="D28" i="43"/>
  <c r="I27" i="43"/>
  <c r="H27" i="43"/>
  <c r="F27" i="43"/>
  <c r="D27" i="43"/>
  <c r="I26" i="43"/>
  <c r="H26" i="43"/>
  <c r="F26" i="43"/>
  <c r="D26" i="43"/>
  <c r="I25" i="43"/>
  <c r="H25" i="43"/>
  <c r="G25" i="43"/>
  <c r="F25" i="43"/>
  <c r="E25" i="43"/>
  <c r="D25" i="43"/>
  <c r="C25" i="43"/>
  <c r="B25" i="43"/>
  <c r="A25" i="43"/>
  <c r="I24" i="43"/>
  <c r="H24" i="43"/>
  <c r="F24" i="43"/>
  <c r="D24" i="43"/>
  <c r="I23" i="43"/>
  <c r="H23" i="43"/>
  <c r="F23" i="43"/>
  <c r="D23" i="43"/>
  <c r="I22" i="43"/>
  <c r="H22" i="43"/>
  <c r="D22" i="43"/>
  <c r="I21" i="43"/>
  <c r="H21" i="43"/>
  <c r="F21" i="43"/>
  <c r="D21" i="43"/>
  <c r="I20" i="43"/>
  <c r="H20" i="43"/>
  <c r="D20" i="43"/>
  <c r="I19" i="43"/>
  <c r="H19" i="43"/>
  <c r="D19" i="43"/>
  <c r="I18" i="43"/>
  <c r="H18" i="43"/>
  <c r="F18" i="43"/>
  <c r="D18" i="43"/>
  <c r="I17" i="43"/>
  <c r="H17" i="43"/>
  <c r="F17" i="43"/>
  <c r="D17" i="43"/>
  <c r="I16" i="43"/>
  <c r="H16" i="43"/>
  <c r="D16" i="43"/>
  <c r="I15" i="43"/>
  <c r="H15" i="43"/>
  <c r="G15" i="43"/>
  <c r="F15" i="43"/>
  <c r="E15" i="43"/>
  <c r="D15" i="43"/>
  <c r="C15" i="43"/>
  <c r="B15" i="43"/>
  <c r="A15" i="43"/>
  <c r="I14" i="43"/>
  <c r="H14" i="43"/>
  <c r="F14" i="43"/>
  <c r="D14" i="43"/>
  <c r="I13" i="43"/>
  <c r="H13" i="43"/>
  <c r="F13" i="43"/>
  <c r="D13" i="43"/>
  <c r="I12" i="43"/>
  <c r="H12" i="43"/>
  <c r="F12" i="43"/>
  <c r="D12" i="43"/>
  <c r="I11" i="43"/>
  <c r="H11" i="43"/>
  <c r="F11" i="43"/>
  <c r="D11" i="43"/>
  <c r="I10" i="43"/>
  <c r="H10" i="43"/>
  <c r="G10" i="43"/>
  <c r="F10" i="43"/>
  <c r="E10" i="43"/>
  <c r="D10" i="43"/>
  <c r="C10" i="43"/>
  <c r="B10" i="43"/>
  <c r="A10" i="43"/>
  <c r="I9" i="43"/>
  <c r="H9" i="43"/>
  <c r="F9" i="43"/>
  <c r="D9" i="43"/>
  <c r="I8" i="43"/>
  <c r="H8" i="43"/>
  <c r="F8" i="43"/>
  <c r="D8" i="43"/>
  <c r="I7" i="43"/>
  <c r="H7" i="43"/>
  <c r="F7" i="43"/>
  <c r="D7" i="43"/>
  <c r="I6" i="43"/>
  <c r="H6" i="43"/>
  <c r="F6" i="43"/>
  <c r="D6" i="43"/>
  <c r="I5" i="43"/>
  <c r="H5" i="43"/>
  <c r="G5" i="43"/>
  <c r="F5" i="43"/>
  <c r="E5" i="43"/>
  <c r="D5" i="43"/>
  <c r="C5" i="43"/>
  <c r="B5" i="43"/>
  <c r="A5" i="43"/>
  <c r="I111" i="42"/>
  <c r="H111" i="42"/>
  <c r="D111" i="42"/>
  <c r="I110" i="42"/>
  <c r="H110" i="42"/>
  <c r="F110" i="42"/>
  <c r="D110" i="42"/>
  <c r="I109" i="42"/>
  <c r="H109" i="42"/>
  <c r="D109" i="42"/>
  <c r="I108" i="42"/>
  <c r="H108" i="42"/>
  <c r="F108" i="42"/>
  <c r="D108" i="42"/>
  <c r="I107" i="42"/>
  <c r="H107" i="42"/>
  <c r="D107" i="42"/>
  <c r="I106" i="42"/>
  <c r="H106" i="42"/>
  <c r="F106" i="42"/>
  <c r="D106" i="42"/>
  <c r="I105" i="42"/>
  <c r="H105" i="42"/>
  <c r="G105" i="42"/>
  <c r="F105" i="42"/>
  <c r="E105" i="42"/>
  <c r="D105" i="42"/>
  <c r="C105" i="42"/>
  <c r="B105" i="42"/>
  <c r="A105" i="42"/>
  <c r="I104" i="42"/>
  <c r="H104" i="42"/>
  <c r="F104" i="42"/>
  <c r="I103" i="42"/>
  <c r="H103" i="42"/>
  <c r="F103" i="42"/>
  <c r="D103" i="42"/>
  <c r="I102" i="42"/>
  <c r="H102" i="42"/>
  <c r="F102" i="42"/>
  <c r="D102" i="42"/>
  <c r="I101" i="42"/>
  <c r="H101" i="42"/>
  <c r="F101" i="42"/>
  <c r="I100" i="42"/>
  <c r="H100" i="42"/>
  <c r="F100" i="42"/>
  <c r="D100" i="42"/>
  <c r="I99" i="42"/>
  <c r="H99" i="42"/>
  <c r="H95" i="42"/>
  <c r="H89" i="42"/>
  <c r="H87" i="42"/>
  <c r="H85" i="42"/>
  <c r="H69" i="42"/>
  <c r="H66" i="42"/>
  <c r="H58" i="42"/>
  <c r="H52" i="42"/>
  <c r="I46" i="42"/>
  <c r="H46" i="42"/>
  <c r="I45" i="42"/>
  <c r="H45" i="42"/>
  <c r="F45" i="42"/>
  <c r="I44" i="42"/>
  <c r="H44" i="42"/>
  <c r="F44" i="42"/>
  <c r="D44" i="42"/>
  <c r="I43" i="42"/>
  <c r="H43" i="42"/>
  <c r="F43" i="42"/>
  <c r="I42" i="42"/>
  <c r="H42" i="42"/>
  <c r="F42" i="42"/>
  <c r="D42" i="42"/>
  <c r="I41" i="42"/>
  <c r="H41" i="42"/>
  <c r="F41" i="42"/>
  <c r="I40" i="42"/>
  <c r="H40" i="42"/>
  <c r="G40" i="42"/>
  <c r="F40" i="42"/>
  <c r="E40" i="42"/>
  <c r="D40" i="42"/>
  <c r="C40" i="42"/>
  <c r="B40" i="42"/>
  <c r="A40" i="42"/>
  <c r="I39" i="42"/>
  <c r="H39" i="42"/>
  <c r="D39" i="42"/>
  <c r="I38" i="42"/>
  <c r="H38" i="42"/>
  <c r="F38" i="42"/>
  <c r="D38" i="42"/>
  <c r="I37" i="42"/>
  <c r="H37" i="42"/>
  <c r="D37" i="42"/>
  <c r="I36" i="42"/>
  <c r="H36" i="42"/>
  <c r="F36" i="42"/>
  <c r="D36" i="42"/>
  <c r="I35" i="42"/>
  <c r="H35" i="42"/>
  <c r="D35" i="42"/>
  <c r="I34" i="42"/>
  <c r="H34" i="42"/>
  <c r="F34" i="42"/>
  <c r="D34" i="42"/>
  <c r="I33" i="42"/>
  <c r="H33" i="42"/>
  <c r="D33" i="42"/>
  <c r="I32" i="42"/>
  <c r="H32" i="42"/>
  <c r="F32" i="42"/>
  <c r="D32" i="42"/>
  <c r="I31" i="42"/>
  <c r="H31" i="42"/>
  <c r="D31" i="42"/>
  <c r="I30" i="42"/>
  <c r="H30" i="42"/>
  <c r="F30" i="42"/>
  <c r="D30" i="42"/>
  <c r="I29" i="42"/>
  <c r="H29" i="42"/>
  <c r="G29" i="42"/>
  <c r="F29" i="42"/>
  <c r="E29" i="42"/>
  <c r="D29" i="42"/>
  <c r="C29" i="42"/>
  <c r="B29" i="42"/>
  <c r="A29" i="42"/>
  <c r="I28" i="42"/>
  <c r="H28" i="42"/>
  <c r="F28" i="42"/>
  <c r="D28" i="42"/>
  <c r="I27" i="42"/>
  <c r="H27" i="42"/>
  <c r="F27" i="42"/>
  <c r="D27" i="42"/>
  <c r="I26" i="42"/>
  <c r="H26" i="42"/>
  <c r="F26" i="42"/>
  <c r="D26" i="42"/>
  <c r="I25" i="42"/>
  <c r="H25" i="42"/>
  <c r="G25" i="42"/>
  <c r="F25" i="42"/>
  <c r="E25" i="42"/>
  <c r="D25" i="42"/>
  <c r="C25" i="42"/>
  <c r="B25" i="42"/>
  <c r="A25" i="42"/>
  <c r="I24" i="42"/>
  <c r="H24" i="42"/>
  <c r="F24" i="42"/>
  <c r="D24" i="42"/>
  <c r="I23" i="42"/>
  <c r="H23" i="42"/>
  <c r="F23" i="42"/>
  <c r="D23" i="42"/>
  <c r="I22" i="42"/>
  <c r="H22" i="42"/>
  <c r="D22" i="42"/>
  <c r="I21" i="42"/>
  <c r="H21" i="42"/>
  <c r="F21" i="42"/>
  <c r="D21" i="42"/>
  <c r="I20" i="42"/>
  <c r="H20" i="42"/>
  <c r="D20" i="42"/>
  <c r="I19" i="42"/>
  <c r="H19" i="42"/>
  <c r="D19" i="42"/>
  <c r="I18" i="42"/>
  <c r="H18" i="42"/>
  <c r="F18" i="42"/>
  <c r="D18" i="42"/>
  <c r="I17" i="42"/>
  <c r="H17" i="42"/>
  <c r="F17" i="42"/>
  <c r="D17" i="42"/>
  <c r="I16" i="42"/>
  <c r="H16" i="42"/>
  <c r="D16" i="42"/>
  <c r="I15" i="42"/>
  <c r="H15" i="42"/>
  <c r="G15" i="42"/>
  <c r="F15" i="42"/>
  <c r="E15" i="42"/>
  <c r="D15" i="42"/>
  <c r="C15" i="42"/>
  <c r="B15" i="42"/>
  <c r="A15" i="42"/>
  <c r="I14" i="42"/>
  <c r="H14" i="42"/>
  <c r="F14" i="42"/>
  <c r="D14" i="42"/>
  <c r="I13" i="42"/>
  <c r="H13" i="42"/>
  <c r="F13" i="42"/>
  <c r="D13" i="42"/>
  <c r="I12" i="42"/>
  <c r="H12" i="42"/>
  <c r="F12" i="42"/>
  <c r="D12" i="42"/>
  <c r="I11" i="42"/>
  <c r="H11" i="42"/>
  <c r="F11" i="42"/>
  <c r="D11" i="42"/>
  <c r="I10" i="42"/>
  <c r="H10" i="42"/>
  <c r="G10" i="42"/>
  <c r="F10" i="42"/>
  <c r="E10" i="42"/>
  <c r="D10" i="42"/>
  <c r="C10" i="42"/>
  <c r="B10" i="42"/>
  <c r="A10" i="42"/>
  <c r="I9" i="42"/>
  <c r="H9" i="42"/>
  <c r="F9" i="42"/>
  <c r="D9" i="42"/>
  <c r="I8" i="42"/>
  <c r="H8" i="42"/>
  <c r="F8" i="42"/>
  <c r="D8" i="42"/>
  <c r="I7" i="42"/>
  <c r="H7" i="42"/>
  <c r="F7" i="42"/>
  <c r="D7" i="42"/>
  <c r="I6" i="42"/>
  <c r="H6" i="42"/>
  <c r="F6" i="42"/>
  <c r="D6" i="42"/>
  <c r="I5" i="42"/>
  <c r="H5" i="42"/>
  <c r="G5" i="42"/>
  <c r="F5" i="42"/>
  <c r="E5" i="42"/>
  <c r="D5" i="42"/>
  <c r="C5" i="42"/>
  <c r="B5" i="42"/>
  <c r="A5" i="42"/>
  <c r="I99" i="2"/>
  <c r="J46" i="2" l="1"/>
  <c r="F45" i="2" l="1"/>
  <c r="H46" i="2"/>
  <c r="H52" i="2"/>
  <c r="H58" i="2"/>
  <c r="H66" i="2"/>
  <c r="H69" i="2"/>
  <c r="H85" i="2"/>
  <c r="H87" i="2"/>
  <c r="H89" i="2"/>
  <c r="H95" i="2"/>
  <c r="H99" i="2"/>
  <c r="H100" i="2"/>
  <c r="H101" i="2"/>
  <c r="H102" i="2"/>
  <c r="H103" i="2"/>
  <c r="H104" i="2"/>
  <c r="H105" i="2"/>
  <c r="H106" i="2"/>
  <c r="H107" i="2"/>
  <c r="H108" i="2"/>
  <c r="H109" i="2"/>
  <c r="H110" i="2"/>
  <c r="H111" i="2"/>
  <c r="I45" i="2"/>
  <c r="I46" i="2"/>
  <c r="I100" i="2"/>
  <c r="I101" i="2"/>
  <c r="I102" i="2"/>
  <c r="I103" i="2"/>
  <c r="I104" i="2"/>
  <c r="I105" i="2"/>
  <c r="I106" i="2"/>
  <c r="I107" i="2"/>
  <c r="I108" i="2"/>
  <c r="I109" i="2"/>
  <c r="I110" i="2"/>
  <c r="I111" i="2"/>
  <c r="H45" i="2"/>
  <c r="A105" i="2" l="1"/>
  <c r="B105" i="2"/>
  <c r="C105" i="2"/>
  <c r="D105" i="2"/>
  <c r="E105" i="2"/>
  <c r="F105" i="2"/>
  <c r="G105" i="2"/>
  <c r="D106" i="2"/>
  <c r="F106" i="2"/>
  <c r="D107" i="2"/>
  <c r="D108" i="2"/>
  <c r="F108" i="2"/>
  <c r="D109" i="2"/>
  <c r="D110" i="2"/>
  <c r="F110" i="2"/>
  <c r="D111" i="2"/>
  <c r="A5" i="2"/>
  <c r="B5" i="2"/>
  <c r="C5" i="2"/>
  <c r="D5" i="2"/>
  <c r="E5" i="2"/>
  <c r="F5" i="2"/>
  <c r="G5" i="2"/>
  <c r="H5" i="2"/>
  <c r="I5" i="2"/>
  <c r="D6" i="2"/>
  <c r="F6" i="2"/>
  <c r="H6" i="2"/>
  <c r="I6" i="2"/>
  <c r="D7" i="2"/>
  <c r="F7" i="2"/>
  <c r="H7" i="2"/>
  <c r="I7" i="2"/>
  <c r="D8" i="2"/>
  <c r="F8" i="2"/>
  <c r="H8" i="2"/>
  <c r="I8" i="2"/>
  <c r="D9" i="2"/>
  <c r="F9" i="2"/>
  <c r="H9" i="2"/>
  <c r="I9" i="2"/>
  <c r="A10" i="2"/>
  <c r="B10" i="2"/>
  <c r="C10" i="2"/>
  <c r="D10" i="2"/>
  <c r="E10" i="2"/>
  <c r="F10" i="2"/>
  <c r="G10" i="2"/>
  <c r="H10" i="2"/>
  <c r="I10" i="2"/>
  <c r="D11" i="2"/>
  <c r="F11" i="2"/>
  <c r="H11" i="2"/>
  <c r="I11" i="2"/>
  <c r="D12" i="2"/>
  <c r="F12" i="2"/>
  <c r="H12" i="2"/>
  <c r="I12" i="2"/>
  <c r="D13" i="2"/>
  <c r="F13" i="2"/>
  <c r="H13" i="2"/>
  <c r="I13" i="2"/>
  <c r="D14" i="2"/>
  <c r="F14" i="2"/>
  <c r="H14" i="2"/>
  <c r="I14" i="2"/>
  <c r="A15" i="2"/>
  <c r="B15" i="2"/>
  <c r="C15" i="2"/>
  <c r="D15" i="2"/>
  <c r="E15" i="2"/>
  <c r="F15" i="2"/>
  <c r="G15" i="2"/>
  <c r="H15" i="2"/>
  <c r="I15" i="2"/>
  <c r="D16" i="2"/>
  <c r="H16" i="2"/>
  <c r="I16" i="2"/>
  <c r="D17" i="2"/>
  <c r="F17" i="2"/>
  <c r="H17" i="2"/>
  <c r="I17" i="2"/>
  <c r="D18" i="2"/>
  <c r="F18" i="2"/>
  <c r="H18" i="2"/>
  <c r="I18" i="2"/>
  <c r="D19" i="2"/>
  <c r="H19" i="2"/>
  <c r="I19" i="2"/>
  <c r="D20" i="2"/>
  <c r="H20" i="2"/>
  <c r="I20" i="2"/>
  <c r="D21" i="2"/>
  <c r="F21" i="2"/>
  <c r="H21" i="2"/>
  <c r="I21" i="2"/>
  <c r="D22" i="2"/>
  <c r="H22" i="2"/>
  <c r="I22" i="2"/>
  <c r="D23" i="2"/>
  <c r="F23" i="2"/>
  <c r="H23" i="2"/>
  <c r="I23" i="2"/>
  <c r="D24" i="2"/>
  <c r="F24" i="2"/>
  <c r="H24" i="2"/>
  <c r="I24" i="2"/>
  <c r="A25" i="2"/>
  <c r="B25" i="2"/>
  <c r="C25" i="2"/>
  <c r="D25" i="2"/>
  <c r="E25" i="2"/>
  <c r="F25" i="2"/>
  <c r="G25" i="2"/>
  <c r="H25" i="2"/>
  <c r="I25" i="2"/>
  <c r="D26" i="2"/>
  <c r="F26" i="2"/>
  <c r="H26" i="2"/>
  <c r="I26" i="2"/>
  <c r="D27" i="2"/>
  <c r="F27" i="2"/>
  <c r="H27" i="2"/>
  <c r="I27" i="2"/>
  <c r="D28" i="2"/>
  <c r="F28" i="2"/>
  <c r="H28" i="2"/>
  <c r="I28" i="2"/>
  <c r="A29" i="2"/>
  <c r="B29" i="2"/>
  <c r="C29" i="2"/>
  <c r="D29" i="2"/>
  <c r="E29" i="2"/>
  <c r="F29" i="2"/>
  <c r="G29" i="2"/>
  <c r="H29" i="2"/>
  <c r="I29" i="2"/>
  <c r="D30" i="2"/>
  <c r="F30" i="2"/>
  <c r="H30" i="2"/>
  <c r="I30" i="2"/>
  <c r="D31" i="2"/>
  <c r="H31" i="2"/>
  <c r="I31" i="2"/>
  <c r="D32" i="2"/>
  <c r="F32" i="2"/>
  <c r="H32" i="2"/>
  <c r="I32" i="2"/>
  <c r="D33" i="2"/>
  <c r="H33" i="2"/>
  <c r="I33" i="2"/>
  <c r="D34" i="2"/>
  <c r="F34" i="2"/>
  <c r="H34" i="2"/>
  <c r="I34" i="2"/>
  <c r="D35" i="2"/>
  <c r="H35" i="2"/>
  <c r="I35" i="2"/>
  <c r="D36" i="2"/>
  <c r="F36" i="2"/>
  <c r="H36" i="2"/>
  <c r="I36" i="2"/>
  <c r="D37" i="2"/>
  <c r="H37" i="2"/>
  <c r="I37" i="2"/>
  <c r="D38" i="2"/>
  <c r="F38" i="2"/>
  <c r="H38" i="2"/>
  <c r="I38" i="2"/>
  <c r="D39" i="2"/>
  <c r="H39" i="2"/>
  <c r="I39" i="2"/>
  <c r="I40" i="2" l="1"/>
  <c r="I41" i="2"/>
  <c r="I42" i="2"/>
  <c r="I43" i="2"/>
  <c r="I44" i="2"/>
  <c r="H40" i="2"/>
  <c r="H41" i="2"/>
  <c r="H42" i="2"/>
  <c r="H43" i="2"/>
  <c r="H44" i="2"/>
  <c r="G40" i="2"/>
  <c r="F101" i="2"/>
  <c r="F102" i="2"/>
  <c r="F103" i="2"/>
  <c r="F104" i="2"/>
  <c r="F100" i="2"/>
  <c r="F44" i="2"/>
  <c r="F43" i="2"/>
  <c r="F42" i="2"/>
  <c r="F41" i="2"/>
  <c r="F40" i="2"/>
  <c r="E40" i="2"/>
  <c r="D103" i="2"/>
  <c r="D102" i="2"/>
  <c r="D100" i="2"/>
  <c r="D44" i="2"/>
  <c r="D42" i="2"/>
  <c r="D40" i="2"/>
  <c r="C40" i="2"/>
  <c r="B40" i="2" l="1"/>
  <c r="A40" i="2"/>
</calcChain>
</file>

<file path=xl/sharedStrings.xml><?xml version="1.0" encoding="utf-8"?>
<sst xmlns="http://schemas.openxmlformats.org/spreadsheetml/2006/main" count="510" uniqueCount="369">
  <si>
    <t>Consejo Superior de la Judicatura
Análisis de Contexto</t>
  </si>
  <si>
    <t>DEPENDENCIA</t>
  </si>
  <si>
    <t>UNIDAD DE AUDITORÍA</t>
  </si>
  <si>
    <t xml:space="preserve">PROCESO </t>
  </si>
  <si>
    <t>GESTIÓN DE CONTROL INTERNO Y AUDITORÍA</t>
  </si>
  <si>
    <t>CONSEJO SECCIONAL/ DIRECCIÓN SECCIONAL DE ADMINISTRACIÓN JUDICIAL</t>
  </si>
  <si>
    <t>CONSEJO SUPERIOR DE LA JUDICATURA</t>
  </si>
  <si>
    <t xml:space="preserve">OBJETIVO DEL PROCESO: </t>
  </si>
  <si>
    <t>Evaluar en forma independiente el Sistema Institucional de Control Interno de la Rama Judicial, a través de la actividad de auditoría interna, proponiendo las recomendaciones para mantenerlo, perfeccionarlo y fortalecerlo continuamente</t>
  </si>
  <si>
    <t xml:space="preserve">CONTEXTO EXTERNO </t>
  </si>
  <si>
    <t>FACTORES TEMÁTICOS</t>
  </si>
  <si>
    <t>No.</t>
  </si>
  <si>
    <t xml:space="preserve">AMENAZAS
(Factores específicos) </t>
  </si>
  <si>
    <t xml:space="preserve">No. </t>
  </si>
  <si>
    <t xml:space="preserve">OPORTUNIDADES
(Factores específicos) </t>
  </si>
  <si>
    <t xml:space="preserve">Político (cambios de gobierno, legislación, políticas públicas, regulación). </t>
  </si>
  <si>
    <t>Incertidumbre causada por reformas o cambios constitucionales, legales o reglamentarios que puedan impactar a la Rama Judicial en el ejercicio de lo jurisdiccional o administrativo del control interno y la actividad de auditoría interna.</t>
  </si>
  <si>
    <t>Compromiso del Gobierno nacional para fortalecer el sistema de control interno del Estado colombiano.</t>
  </si>
  <si>
    <t>Insuficiencia de recursos entregados por el Gobierno Nacional que imposibilitan la ampliación de la Rama Judicial.</t>
  </si>
  <si>
    <t xml:space="preserve">Capacitación y formación en materia de control interno y auditoría impartida por el DAFP, Auditoria General ,Contraloria y otras entidades del orden nacional, departamental y local. </t>
  </si>
  <si>
    <t>Incertidumbre por los cambios en época electoral.</t>
  </si>
  <si>
    <t>Capacitación y formación en gestión pública impartida por la ESAP y otros entes cabezas de cada sector económico del Estado colombiano.</t>
  </si>
  <si>
    <t>Desarrollo de normatividad, guías, lineamientos y manuales en materia de control interno y auditoría por parte del DAFP.</t>
  </si>
  <si>
    <t xml:space="preserve">Adopción como legislación permanente del Decreto 806 de 2020 del Ministerio de Justicia "Por el cual se adoptan medidas para implementar  las tecnologías de la información y las comunicaciones en las actuaciones judiciales, agilizar los procesos judiciales y flexibilizar la atención a los usuarios del servicio de justicia, en el marco del Estado de Emergencia Económica, Social y Ecológica. </t>
  </si>
  <si>
    <t>Económicos y Financieros (disponibilidad de capital, liquidez, mercados financieros, desempleo, competencia.)</t>
  </si>
  <si>
    <t>Recorte y ajustes presupuestales a la Rama Judicial por parte del Gobierno Nacional que afecten el normal desarrollo del proceso.</t>
  </si>
  <si>
    <t>Otorgmiento de emprestitos por parte de la banca multilateral para la ejecución de  proyectos de inversión de la Rama Judicial.</t>
  </si>
  <si>
    <t>Sociales y culturales (cultura, religión, demografía, responsabilidad social, orden público.)</t>
  </si>
  <si>
    <t>Situaciones de salud pública y orden público que afecten el normal desarrollo del proceso  como:  pandemias, epidemias, actos terroristas, conflicto armado en las regiones, huelgas, marchas, con  afectacion a la infraestructura fisica de las sedes Judiciales. (riesgo publico).</t>
  </si>
  <si>
    <t>Grupos de valor y de interés de la Rama Judicial con unas necesidades y expectativas por satisfacer.</t>
  </si>
  <si>
    <t xml:space="preserve">Posturas sindicales que puedan afectar la normal prestacion del servicio de justicia </t>
  </si>
  <si>
    <t xml:space="preserve">Requerimientos o exigencias  sindicales en beneficio de la Rama Judicial </t>
  </si>
  <si>
    <t>Tecnológicos (desarrollo digital, avances en tecnología, acceso a sistemas de información externos, gobierno en línea)</t>
  </si>
  <si>
    <t xml:space="preserve">Inseguridad Informática por ataques cibernéticos.                                   </t>
  </si>
  <si>
    <t xml:space="preserve">Acceso a desarrollos tecnológicos adoptados por el Estado colombiano (Gobierno nacional, organismos de control, etc.) que se pueden utilizar para la ejecución del proceso. </t>
  </si>
  <si>
    <t>Indisponibilidad mundial de las redes de información tecnológica y de comunicación.</t>
  </si>
  <si>
    <t xml:space="preserve">Marco regulatorio del  MINTICS, para la gobernanza, gobernabilidad y transformación digital. </t>
  </si>
  <si>
    <t>Falta de integración del portal único de información del Estado (todas Ramas del poder público, órganos autónomos y demás entes especiales), que garantice la consulta de información en línea de toda la información oficial. -Gobierno en Línea).</t>
  </si>
  <si>
    <t>Los espacios generados para realizar acuerdos  interinstitucionales para consultar informacion, en aras de la tranformación digital  y que beneficie la administración de justicia.</t>
  </si>
  <si>
    <t>Legales y reglamentarios (estándares nacionales, internacionales, regulación)</t>
  </si>
  <si>
    <t>Normatividad cambiante y dispersa, no sólo en materia de gestión pública, sino en control interno.</t>
  </si>
  <si>
    <t xml:space="preserve">Socialización de los cambios normativos que impactan el desempeño del proceso (Acto Legislativo 04 de 2019 y Decreto 403 de 2020 que reforman el Régimen de Control Fiscal)
</t>
  </si>
  <si>
    <t>Aplicación de la Ley 2160 de 2021 (Control previo oficinas de Control Interno).</t>
  </si>
  <si>
    <t>Implementación del Sistema de Alertas de Control Interno de la CGR</t>
  </si>
  <si>
    <t>Ambientales</t>
  </si>
  <si>
    <t>Modificaciones en materia legal ambiental de acuerdo con las disposiciones  nacionales y locales.</t>
  </si>
  <si>
    <t>Estrategias del Gobierno Nacional definidas en el Plan de Desarrollo 2018 -2022, donde se busca fortalecer el modelo de desarrollo economico, ambiental y social. Economía Circular.</t>
  </si>
  <si>
    <t>Inadecuada disposición de residuos  con la legislación ambiental en la materia acorde con las políticas del Gobierno Nacional y Local. Aumento de los Impactos ambientales negativos de la Pandemia por Contagio de la Covid 19 y sus variantes .</t>
  </si>
  <si>
    <t>Realización de jornadas de sensibilización para el manejo y disposición de los residuos.</t>
  </si>
  <si>
    <t>Emergencias ambientales internas y  externas que impacten directamente las instalaciones de la entidad.</t>
  </si>
  <si>
    <t xml:space="preserve">Ocurrencia de fenómenos naturales (Inundación, sismo, vendavales, epidemias y plagas) que pueden afectar la prestación del servicio. </t>
  </si>
  <si>
    <t>Con la pandemia del COVID - 19, se han fomentado nuevas estrategias para impartir justicia, que contribuyen a la disminución de los impactos ambientales asociados a la ejecucion de actividades en sitio.</t>
  </si>
  <si>
    <t>Inconciencia ambiental en el sector público y las empresas, así como desconocimiento de la necesidad de reducir los impactos ambientales.</t>
  </si>
  <si>
    <t xml:space="preserve">CONTEXTO INTERNO </t>
  </si>
  <si>
    <t xml:space="preserve">FACTORES TEMÁTICOS </t>
  </si>
  <si>
    <t xml:space="preserve">DEBILIDADES
(Factores específicos) </t>
  </si>
  <si>
    <t xml:space="preserve">FORTALEZAS
(Factores específicos) ) </t>
  </si>
  <si>
    <t>Estratégicos (direccionamiento estratégico, planeación institucional, liderazgo, trabajo en equipo)</t>
  </si>
  <si>
    <t>Limitaciones en la Gestión de riesgos para su vinculación a la estrategia organizacional y la identificación de riesgos emergentes.</t>
  </si>
  <si>
    <t xml:space="preserve">Normatividad interna que soporta la función de la Unidad de Auditoría y desarrollo del proceso (estatuto de auditoría, código de ética del auditor interno, GTC 286/2018 Anexo E, entre otras). </t>
  </si>
  <si>
    <t>Limitaciones y debilidades y falencias en el Sistema Institucional de Control Interno.</t>
  </si>
  <si>
    <t>Autonomía e independencia del director y servidores de la Unidad de Auditoría para el desempeño de sus funciones.</t>
  </si>
  <si>
    <t>Recursos financieros (presupuesto de funcionamiento, recursos de inversión)</t>
  </si>
  <si>
    <t>Limitaciones en la dispodibilidad de recursos para viaticos y gastos de viaje que efecten la realización del trabajo de campo.</t>
  </si>
  <si>
    <t>Personal (competencia del personal, disponibilidad, suficiencia, seguridad y salud ocupacional)</t>
  </si>
  <si>
    <t>Mayor exposición al riesgo ocupacional y ambiental durante la ejecución de trabajo en alternancia en casa y en oficina, asi como el riesgo de accidentes domésticos y laborales.</t>
  </si>
  <si>
    <t>Presencia de la Unidad de Auditoría a nivel nacional, a través de los profesionales ubicados en 19 cabeceras de Distrito Judicial.</t>
  </si>
  <si>
    <t>Diversidad de destrezas, experiencia y conocimientos generales y específicos del talento humano de la Unidad de Auditoría en materia de control interno, auditoría y de conocimiento del negocio (competencias).</t>
  </si>
  <si>
    <t>Compromiso, ética y profesionalismo del talento humano de la Unidad de Auditoría y su disciplina para trabajar en equipo.</t>
  </si>
  <si>
    <t>Capacitación permanente en materia de Control Interno y Auditoria.</t>
  </si>
  <si>
    <t>Baja o nula rotación de personal, dado que la planta está compuesta por cargos de carrera judicial, con personal en propiedad.</t>
  </si>
  <si>
    <t>Proceso (capacidad, diseño, ejecución, proveedores, entradas, salidas, gestión del conocimiento)</t>
  </si>
  <si>
    <t>Bajo conocimiento por parte de los servidores judiciales externos a la Unidad de Auditoria, de la estructura, roles y responsabilidades de la Unidad de Auditoría, así como del objetivo y alcance del proceso de Gestión de Control Interno y Auditoría.</t>
  </si>
  <si>
    <t xml:space="preserve">Identificación y definición de las actividades que realiza el proceso, que abarca proveedores, entradas, salidas y partes interesadas. </t>
  </si>
  <si>
    <t>Desconocimiento por parte de los servidores judiciales, en particular aquellos que tienen capacidad de dirección y mando al interior de la Rama Judicial, de su responsabilidad en el ejercicio del control interno.</t>
  </si>
  <si>
    <t>Programa Anual de Auditoría basado en riesgos con validación y aprobación del CICCI y el CSJ.</t>
  </si>
  <si>
    <t>Demora o falta de interés por parte de los líderes de procesos para adoptar y ejecutar las recomendaciones y oportunidades de mejora entregadas.</t>
  </si>
  <si>
    <t>Ralentización en la aplicación e implementación de las recomendaciones y asesoría en el mejoramiento continuo del Sistema de Control Interno de la Rama Judicial.</t>
  </si>
  <si>
    <t xml:space="preserve">Tecnológicos </t>
  </si>
  <si>
    <t xml:space="preserve">Uso limitado de análisis de datos y minería de datos para el desarrollo de las adtiviadades propias de Auditoria.
</t>
  </si>
  <si>
    <t>Capacidad en los canales de comunicación para la transmisión de datos, que facilita la realización de actividades en línea o la transmisión de archivos. El uso de las tecnologias de la información.</t>
  </si>
  <si>
    <t xml:space="preserve">Documentación (Actualización, coherencia, aplicabilidad) </t>
  </si>
  <si>
    <t>Insuficiencia en la aplicación de los instrumentos requeridos (TVD y TRD entre otros) por las dependencias auditadas, afentando el desarrollo de actividades de Auditoria.</t>
  </si>
  <si>
    <t>Procedimientos e información documentada que soporta la ejecución del proceso formalizados y actualizados.</t>
  </si>
  <si>
    <t>Aplicación de las tablas de retención documental de la Unidad de Auditoría, en cumplimiento de lo previsto en el Acuerdo No. PCSJA19-11303 de 2019.</t>
  </si>
  <si>
    <t>Infraestructura física (suficiencia, comodidad)</t>
  </si>
  <si>
    <t>Infraestructura (oficinas, equipos, sistemas de telecomunicaciones, equipos de computo, etc.) adecuada para el cumplimiento de las funciones de la Unidad de Auditoría y el desarrollo del proceso.</t>
  </si>
  <si>
    <t>Elementos de trabajo (papel, equipos)</t>
  </si>
  <si>
    <t>Uso racional de bienes para la gestión del proceso, enfocado al mejoramiento del desempeño ambiental de la Rama Judicial.</t>
  </si>
  <si>
    <t>Comunicación Interna (canales utilizados y su efectividad, flujo de la información necesaria para el desarrollo de las actividades)</t>
  </si>
  <si>
    <t>Acceso al SIGOBIUS y distintos canales de comunicación a traves de los cuales fluye la información.</t>
  </si>
  <si>
    <t>Falta de compromiso en la aplicación del Plan de Gestión Ambiental que aplica para la Rama Judicial -Acuerdo PSAA14-10160-, por parte de algunos servidores judiciales.</t>
  </si>
  <si>
    <t>Compromiso de la dirección y servidores de la Unidad de Auditoria, frente a la implementación, mantenimiento y fortalecimiento del Sistema de Gestión Ambiental y del Plan de Gestión Ambiental de la Rama Judicial.</t>
  </si>
  <si>
    <t>Disminución en el uso de papel, toners y demás elementos de oficina al implementar el uso de medios tecnológicos.</t>
  </si>
  <si>
    <t>Conciencia por parte de los servidores de Auditoria frente al tema ambiental, en cuanto, particularmente en lo que tiene que ver con la racionalizacion de recursos como la energia electrica, el agua el papel, etc.</t>
  </si>
  <si>
    <t>Acceso e interes por parte de los servidores de la Unidad de Auditoria sobre las acciónes de sensibilización y capacitaciones del Sistema de Gestión Ambiental.</t>
  </si>
  <si>
    <t>Formación de Auditores en la Norma NTC ISO 14001:2015 y en la Norma Técnica de la Rama Judicial NTC 6256 :2018</t>
  </si>
  <si>
    <t>Consejo Superior de la Judicatura</t>
  </si>
  <si>
    <t xml:space="preserve">ESTRATEGIAS/ACCIONES </t>
  </si>
  <si>
    <t>ESTRATEGIAS DOFA</t>
  </si>
  <si>
    <t>ESTRATEGIA/ACCIÓN/PROYECTO</t>
  </si>
  <si>
    <t xml:space="preserve">GESTIONA </t>
  </si>
  <si>
    <t xml:space="preserve">DOCUMENTADA EN </t>
  </si>
  <si>
    <t>A</t>
  </si>
  <si>
    <t>O</t>
  </si>
  <si>
    <t>D</t>
  </si>
  <si>
    <t>F</t>
  </si>
  <si>
    <t>Fomentar el uso de las TIC para la realización de las actividades de auditoría, empleando servicios de telecomunicaciones de audio y video, de correo electrónico y transmisión de datos e internet, y llevando a cabo reuniones a través de plataformas o aplicaciones informáticas unificadas de comunicación y colaboración que combinan chat, reuniones de video, servicios de videollamadas y reuniones virtuales, servicios de videoconferencia y servicios de transmisión en directo (Streaming), usando aplicaciones como Microsoft Teams, Skype, Zoom Video, LifeSize, RP1Cloud, WhatsApp.</t>
  </si>
  <si>
    <t>3, 4, 6</t>
  </si>
  <si>
    <t>2, 3, 5</t>
  </si>
  <si>
    <t>3, 8, 9, 13</t>
  </si>
  <si>
    <t>Matriz  de Riesgos</t>
  </si>
  <si>
    <t>Impulsar la suscripción de Convenios Interadministrativos entre el Consejo Superior de la Judicatura con diferentes entidades estatales, que permitan el acceso a desarrollos tecnológicos adoptados por estas para el adelantar la gestión, evaluación y control.</t>
  </si>
  <si>
    <t>1, 5, 6</t>
  </si>
  <si>
    <t>3, 8</t>
  </si>
  <si>
    <t>4, 8, 9</t>
  </si>
  <si>
    <t>Plan de Acción</t>
  </si>
  <si>
    <t>Fomentar actividades de formación en materia de control interno y auditoría, orientadas al fortalecimiento y mejora de las competencias de los auditores internos de la Unidad de Auditoría.</t>
  </si>
  <si>
    <t>2, 3, 4, 7</t>
  </si>
  <si>
    <t>1, 2, 4, 5, 8</t>
  </si>
  <si>
    <t>3, 4, 5, 6</t>
  </si>
  <si>
    <t>Plan de Acción/ Matriz  de Riesgos</t>
  </si>
  <si>
    <t>Realizar actividades de sensibilización y formación en temas relacionados con el sistema de gestión ambiental y la política ambiental de la Rama Judicial, dirigidas a los miembros del equipo de la Unidad de Auditoría.</t>
  </si>
  <si>
    <t>5, 6</t>
  </si>
  <si>
    <t>3, 4, 5</t>
  </si>
  <si>
    <t>3, 4, 5, 6, 13</t>
  </si>
  <si>
    <t>Matriz de Riesgos</t>
  </si>
  <si>
    <t xml:space="preserve">PLAN DE ACCIÓN </t>
  </si>
  <si>
    <t>PILARES ESTRATÉGICOS</t>
  </si>
  <si>
    <t xml:space="preserve">PROPÓSITO DEL PILAR ESTRATÉGICO </t>
  </si>
  <si>
    <t>OBJETIVOS ESTRATÉGICOS DEL PILAR</t>
  </si>
  <si>
    <t>OBJETIVO GENERAL DEL PILAR</t>
  </si>
  <si>
    <t>OBJETIVOS ESPECÍFICOS</t>
  </si>
  <si>
    <t>OBJETIVOS DEL SIGCMA</t>
  </si>
  <si>
    <t>NOMBRE DEL PROYECTO O ACCIÓN
(con base en lo que le compete)</t>
  </si>
  <si>
    <t>D: DIA A DIA</t>
  </si>
  <si>
    <t xml:space="preserve">N: PROYECTOS DE INVERSIÓN, PROCESO DE AUTOGESTIÓN PARA LA MEJORA CONTINUA. </t>
  </si>
  <si>
    <t xml:space="preserve">ACTIVIDADES </t>
  </si>
  <si>
    <t>PROCESO LÍDER</t>
  </si>
  <si>
    <t>PROCESOS QUE IMPACTAN</t>
  </si>
  <si>
    <t>RESPONSABLE POR PROYECTO</t>
  </si>
  <si>
    <t>ENTREGABLES O META DEL INDICADOR (TRIMESTRAL)</t>
  </si>
  <si>
    <t xml:space="preserve">INDICADOR </t>
  </si>
  <si>
    <t>UNIDAD DE MEDIDA</t>
  </si>
  <si>
    <t>FECHA DEL PROYECTO/ACTIVIDAD</t>
  </si>
  <si>
    <t>CUMPLIMIENTO DEL PLAN DE ACCIÓN (ACUMULADO DE LOS 4 TRIMESTRES)</t>
  </si>
  <si>
    <t>ANÁLISIS DEL RESULTADO
FINAL - ACUMULADO</t>
  </si>
  <si>
    <t>NOMBRE</t>
  </si>
  <si>
    <t>CENTRAL</t>
  </si>
  <si>
    <t>SECCIONAL</t>
  </si>
  <si>
    <t>INICIO 
DIA/MES/AÑO</t>
  </si>
  <si>
    <t>FIN
DIA/MES/AÑO</t>
  </si>
  <si>
    <t>MODERNIZACIÓN TECNOLÓGICA Y TRANSFORMACIÓN DIGITAL</t>
  </si>
  <si>
    <t>El pilar estratégico de modernización tecnológica y transformación digital tiene como propósito fundamental contribuir a ampliar, mejorar, facilitar y agilizar la prestación del servicio de administración de justicia, en el marco del desarrollo escalonado de una justicia en línea y abierta, que además propenda por el aprovechamiento de los datos y la información para la generación de conocimiento.
Por lo tanto, se centra en disponer de un modelo tecnológico que gestione información, datos y conocimiento, mediante una infraestructura informática moderna, segura e innovadora, con el fin de impactar y desarrollar los procesos misionales de la Rama Judicial.
A) Acercar, mejorar y hacer más transparente el servicio de justicia que se presta al ciudadano.
B) Facilitar, hacer más eficiente y potenciar el trabajo de los operadores judiciales y servidores administrativos.
C) Mejorar la obtención y calidad de los datos, estadísticas, indicadores, para la toma informada de decisiones de política, gobierno y administración en la Rama Judicial.</t>
  </si>
  <si>
    <t>1. Mejorar la efectividad de la Rama Judicial y disminuir la congestión</t>
  </si>
  <si>
    <t>Este pilar estratégico tiene como objetivo general impulsar la transformación digital, de manera escalonada, en la gestión judicial y administrativa de la Rama Judicial, incluyendo la definición e implementación de un modelo de negocio basado en procesos.</t>
  </si>
  <si>
    <r>
      <rPr>
        <b/>
        <sz val="10"/>
        <color theme="1"/>
        <rFont val="Calibri"/>
        <family val="2"/>
        <scheme val="minor"/>
      </rPr>
      <t xml:space="preserve">A) </t>
    </r>
    <r>
      <rPr>
        <sz val="10"/>
        <color theme="1"/>
        <rFont val="Calibri"/>
        <family val="2"/>
        <scheme val="minor"/>
      </rPr>
      <t>Definir los lineamientos estratégicos y de política en materia TIC y de justicia digital en la Rama Judicial.</t>
    </r>
  </si>
  <si>
    <t xml:space="preserve">1. Garantizar el acceso a la Justicia, reconociendo al usuario como razón de ser de la misma. </t>
  </si>
  <si>
    <t>NOTA : EN LA COLUMNA H-" NOMBRE DEL PROYECTO O ACCIÓN (con base en lo que le compete ", SE REGISTRAN LAS ACCIONES QUE SE DETERMINAN CON BASE EN EL ANÁLISIS DE CONTEXTO , MAS LAS QUE SE DEBEN ADELANTAR PARA DAR CUMPLIMIENTO A LAS RESPONSABILIDADES Y FUNCIONES.</t>
  </si>
  <si>
    <t>2. Fortalecer la transparencia y apertura de datos de la Rama Judicial</t>
  </si>
  <si>
    <r>
      <rPr>
        <b/>
        <sz val="10"/>
        <color theme="1"/>
        <rFont val="Calibri"/>
        <family val="2"/>
        <scheme val="minor"/>
      </rPr>
      <t>B)</t>
    </r>
    <r>
      <rPr>
        <sz val="10"/>
        <color theme="1"/>
        <rFont val="Calibri"/>
        <family val="2"/>
        <scheme val="minor"/>
      </rPr>
      <t xml:space="preserve"> Desarrollar, desplegar de forma escalonada y estabilizar el nuevo Sistema Integrado de Gestión Judicial, en el marco del expediente electrónico, los servicios ciudadanos digitales y la justicia en línea.</t>
    </r>
  </si>
  <si>
    <t>3. Mejorar el acceso a la justicia</t>
  </si>
  <si>
    <r>
      <rPr>
        <b/>
        <sz val="10"/>
        <color theme="1"/>
        <rFont val="Calibri"/>
        <family val="2"/>
        <scheme val="minor"/>
      </rPr>
      <t>C)</t>
    </r>
    <r>
      <rPr>
        <sz val="10"/>
        <color theme="1"/>
        <rFont val="Calibri"/>
        <family val="2"/>
        <scheme val="minor"/>
      </rPr>
      <t xml:space="preserve"> Generar las condiciones para el despliegue escalonado del nuevo Sistema Integrado de Gestión Judicial bajo un concepto de expediente electrónico y de arquitectura empresarial, así como para la actualización, mantenimiento y evolución de los sistemas de información que soportan la gestión judicial y administrativa.</t>
    </r>
  </si>
  <si>
    <t>4. Fortalecer la autonomía e independencia judicial, administrativa y financiera de la Rama Judicial</t>
  </si>
  <si>
    <r>
      <rPr>
        <b/>
        <sz val="10"/>
        <color theme="1"/>
        <rFont val="Calibri"/>
        <family val="2"/>
        <scheme val="minor"/>
      </rPr>
      <t>D)</t>
    </r>
    <r>
      <rPr>
        <sz val="10"/>
        <color theme="1"/>
        <rFont val="Calibri"/>
        <family val="2"/>
        <scheme val="minor"/>
      </rPr>
      <t xml:space="preserve"> Desarrollar y fortalecer las habilidades y competencias digitales, promover la gestión del cambio, el uso y apropiación de las TIC, así como el plan de comunicaciones.</t>
    </r>
  </si>
  <si>
    <t>5. Atraer, desarrollar y mantener a los mejores servidores judiciales</t>
  </si>
  <si>
    <r>
      <rPr>
        <b/>
        <sz val="10"/>
        <color theme="1"/>
        <rFont val="Calibri"/>
        <family val="2"/>
        <scheme val="minor"/>
      </rPr>
      <t>E)</t>
    </r>
    <r>
      <rPr>
        <sz val="10"/>
        <color theme="1"/>
        <rFont val="Calibri"/>
        <family val="2"/>
        <scheme val="minor"/>
      </rPr>
      <t xml:space="preserve"> Impulsar el fortalecimiento institucional para la gestión estratégica de proyectos y procesos, así como para la gobernanza de la información y las TIC.</t>
    </r>
  </si>
  <si>
    <t>PILAR ESTRATÉGICO DE MODERNIZACIÓN DE LA INFRAESTRUCTURA JUDICIAL Y SEGURIDAD</t>
  </si>
  <si>
    <t>A través del pilar estratégico de Modernización de la Infraestructura Judicial, se contribuirá al desarrollo de la misión institucional, por cuanto se busca el mejoramiento de las condiciones de acceso a la justicia mediante la construcción, adquisición y mantenimiento de inmuebles en todo el territorio nacional, para ofrecer instalaciones físicas en condiciones óptimas que permitan una adecuada prestación del servicio de justicia en un espacio físico digno para los prestadores y usuarios del sistema.</t>
  </si>
  <si>
    <t>Mejorar el acceso a la justicia</t>
  </si>
  <si>
    <t>Acercar la justicia a la ciudadanía, por medio de la ampliación, mantenimiento y mejoramiento de las instalaciones físicas, para poner a su servicio instalaciones judiciales amigables con el medio ambiente, funcionales y dotadas, de tal manera que contribuyan al mejoramiento de las condiciones de acceso a la justicia. Adicionalmente, sostener y mejorar la infraestructura de seguridad de la Rama Judicial generando las condiciones adecuadas para la operación de la administración de justicia colombiana.</t>
  </si>
  <si>
    <t>A) Reducir la brecha que en materia de capacidad instalada presenta la Rama Judicial, acorde con la demanda de justicia.</t>
  </si>
  <si>
    <t xml:space="preserve">2. Avanzar hacia el enfoque sistémico integral de la Rama Judicial, por medio de la armonización y coordinación de los esfuerzos de los distintos órganos que la integran. 
9. Aprovechar eficientemente los recursos naturales utilizados por la entidad, en especial el uso del papel, el agua y la energía, y gestionar de manera racional los residuos sólidos. 
10. Prevenir la contaminación ambiental potencial generada por las actividades administrativas y judiciales. 
11. Garantizar el oportuno y eficaz cumplimiento de la legislación ambiental aplicable a las actividades administrativas y laborales. </t>
  </si>
  <si>
    <t>Mejorar la efectividad de la Rama Judicial y disminuir la congestión</t>
  </si>
  <si>
    <t>B) Aumentar el porcentaje de sedes propias.</t>
  </si>
  <si>
    <t>Atraer, desarrollar y mantener a los mejores servidores judiciales</t>
  </si>
  <si>
    <t>C) Aumentar el nivel de satisfacción de los prestadores y usuarios del servicio de justicia frente a la infraestructura.</t>
  </si>
  <si>
    <t>Fortalecer la autonomía e independencia judicial, administrativa y financiera de la Rama Judicial. Con la implementación</t>
  </si>
  <si>
    <t>D) Reducir la vulnerabilidad de los funcionarios o empleados judiciales que en desarrollo de sus funciones presenten riesgos para su seguridad personal, según previo estudio.</t>
  </si>
  <si>
    <t>Finalizado el periodo 2019-2022 se habrá incidido en forma importante en el mejoramiento del acceso y calidad del servicio de justicia, alcanzando las metas propuestas en materia de infraestructura física en el presente plan sectorial de desarrollo</t>
  </si>
  <si>
    <t>E) Reducir la vulnerabilidad de la infraestructura física de la Rama Judicial.</t>
  </si>
  <si>
    <t>PILAR ESTRATÉGICO DE CARRERA JUDICIAL, DESARROLLO DEL TALENTO HUMANO Y GESTIÓN DEL CONOCIMIENTO</t>
  </si>
  <si>
    <t>Fortalecer la institucionalidad y función pública de la Rama Judicial, mediante la gestión efectiva y oportuna del conocimiento y el talento humano del nivel central y territorial, impactando en el rendimiento y resultados de los procesos misionales, estratégicos y administrativos.
Para lo cual debe disponer de los mejores servidores en la Rama Judicial, mediante la gestión del conocimiento, la selección de personas idóneas, competentes y Comprometidas, el seguimiento y evaluación a la gestión, la cualificación y mejoramiento de las competencias de funcionarios y empleados, la adecuación de ambientes laborales propicios que favorezcan las condiciones de salud, con el fin de lograr altos niveles de desempeño, cumplimiento de las metas institucionales y satisfacción de las expectativas de los usuarios del servicio.</t>
  </si>
  <si>
    <t>Implementar el proceso de gestión del conocimiento, fortalecer el modelo de formación judicial, mantener las competencias, habilidades y conocimientos de los servidores judiciales logrando el balance entre el desarrollo profesional, el bienestar integral, el mérito y el logro de las metas institucionales.</t>
  </si>
  <si>
    <t>a) Diseñar e implementar el proceso de gestión de conocimiento para la Rama Judicial.</t>
  </si>
  <si>
    <t xml:space="preserve">3. Cumplir los requisitos de los usuarios de conformidad con la Constitución y la Ley.
7. Fortalecer continuamente las competencias y el liderazgo del talento humano de la de la organización.
8. Reconocer la importancia del talento humano y de la gestión del conocimiento en la Administración de Justicia. </t>
  </si>
  <si>
    <t>b) Disponer de registros de elegibles vigentes con los mejores candidatos para la provisión de cargos de funcionarios y empleados para la Rama Judicial y fortalecer el sistema de ingreso a la carrera judicial.</t>
  </si>
  <si>
    <t>Fortalecer la autonomía e independencia judicial, administrativa y financiera de la Rama Judicial</t>
  </si>
  <si>
    <t>c) Aumentar las competencias de los servidores judiciales a partir de evaluación permanente de la gestión y fortalecer el sistema de evaluación y seguimiento,</t>
  </si>
  <si>
    <t>Fortalecer la transparencia y apertura de datos de la Rama Judicial</t>
  </si>
  <si>
    <t>Poner a disposición de los servidores judiciales y usuarios de la Rama Judicial, los productos a partir de un proceso de gestión de conocimiento implementado</t>
  </si>
  <si>
    <t>Planta de personal permanente de la Rama Judicial con los servidores judiciales idóneos y competentes según el sistema de carrera judicial, para aumentar la cobertura al 100% de cargos en propiedad</t>
  </si>
  <si>
    <t>d) Ampliar la cobertura de funcionarios y empleados de la Rama Judicial con conocimientos actualizados por especialidad del Derecho, así como desde un enfoque de competencias y habilidades, aportando un mejor servicio de justicia en Colombia.</t>
  </si>
  <si>
    <t>Modelo integral de formación, investigación y proyección social y fortalecimiento de la Escuela Judicial Rodrigo Lara Bonilla</t>
  </si>
  <si>
    <t>Servidores judiciales y ciudadanos capacitados y formados en las temáticas y competencias según las jurisdicciones y especialidades del sistema de justicia, así como en habilidades blandas y distintas competencias, para un servicio en constante mejora</t>
  </si>
  <si>
    <t>e) Ampliar la participación de los servidores judiciales de la Rama Judicial en los programas de bienestar integral, prevención y control del riesgo laboral.</t>
  </si>
  <si>
    <t>31.0476 servidores judiciales beneficiados en el país (5.826 funcionarios y 25.221 empleados), con actividades deportivas, recreativas, culturales, de prevención y control del riesgo laboral y condiciones de salud</t>
  </si>
  <si>
    <t>f) Mejorar las condiciones de acción y especialización la formación judicial y el fortalecimiento de la Escuela Judicial Rodrigo Lara Bonilla.</t>
  </si>
  <si>
    <t>PILAR ESTRATÉGICO DE TRANSFORMACIÓN DE LA ARQUITECTURA ORGANIZACIONAL</t>
  </si>
  <si>
    <t>Mejorar estructuralmente la gestión de la Rama Judicial, disminuir la diferencia entre la oferta y demanda de justica, contando con información suficiente y oportuna para soportar las propuestas y decisiones transformación y mejoramiento.</t>
  </si>
  <si>
    <t>a) Mejorar la estructura de gobierno y organizacional de la Rama Judicial para facilitar la gestión, toma de decisiones, el seguimiento y control.</t>
  </si>
  <si>
    <t xml:space="preserve">9. Aprovechar eficientemente los recursos naturales utilizados por la entidad, en especial el uso del papel, el agua y la energía, y gestionar de manera racional los residuos sólidos. 
10. Prevenir la contaminación ambiental potencial generada por las actividades administrativas y judiciales. 
11. Garantizar el oportuno y eficaz cumplimiento de la legislación ambiental aplicable a las actividades administrativas y laborales. </t>
  </si>
  <si>
    <t>b) Incrementar la calidad y cantidad de la información sobre la Rama Judicial, que permita generar propuestas para el mejoramiento de la administración de justicia.</t>
  </si>
  <si>
    <t>Las estrategias propuestas en conjunto con el desarrollo de las diferentes actividades que serán ejecutadas por la Unidad de Desarrollo y Análisis Estadístico – UDAE, aportarán en el fortalecimiento de la gestión de la entidad, mediante la producción de información oportuna y suficiente del comportamiento de la gestión de los despachos judiciales, para el planteamiento de propuestas concretas que den respuesta a los requerimientos de justicia y se brinde una efectiva rendición de cuentas al ciudadano</t>
  </si>
  <si>
    <t>c) Disminuir los tiempos procesales por jurisdicción, especialidad y nivel de competencia.</t>
  </si>
  <si>
    <t>Todo lo anterior redundará en el mejoramiento del funcionamiento de la Rama Judicial permitiendo un mayor acceso a la administración de justicia y la reducción de la congestión, para impactar positivamente en la resolución de conflictos e incrementar la satisfacción de los usuarios de la justicia</t>
  </si>
  <si>
    <t>d) Disminuir la congestión a través del aumento de la cantidad promedio de egresos efectivos de procesos, por especialidad, subespecialidad y nivel de competencia.</t>
  </si>
  <si>
    <t>PILAR ESTRATÉGICO DE JUSTICIA CERCANA AL CIUDADANO Y DE COMUNICACIÓN</t>
  </si>
  <si>
    <t>Mejorar la visibilidad y transparencia institucional, la gestión y disponibilidad de la información generada por la Rama Judicial, mediante la optimización y modernización de los mecanismos y herramientas para la gestión y comunicación de la información judicial.</t>
  </si>
  <si>
    <t>Modernizar y optimizar los mecanismos documentales y herramientas tecnológicas de gestión de la información generada por la Rama Judicial para su oportuna y confiable divulgación y consulta.</t>
  </si>
  <si>
    <t>a) Diseñar e implementar el modelo de atención al ciudadano.</t>
  </si>
  <si>
    <t xml:space="preserve">4. Incrementar los niveles de satisfacción al usuario, estableciendo metas que respondan a las necesidades y expectativas de los usuarios internos y externos, a partir del fortalecimiento de las estrategias de planeación, gestión eficaz y eficiente de sus procesos. </t>
  </si>
  <si>
    <t>b) Aumentar la cantidad de despachos judiciales y dependencias administrativas con información organizada y archivada mediante la aplicación de una metodología con lineamientos en gestión documental.</t>
  </si>
  <si>
    <t>c) Aumentar los niveles de comunicación efectiva de la información jurisprudencial en la Rama Judicial e impulsar el uso de sistemas o herramientas digitales para la gestión y divulgación de la información producida por la Rama Judicial.</t>
  </si>
  <si>
    <t>Mejorar los tiempos de respuesta en el servicio al usuario interno o externo al implementar metodologías para la gestión documental en la Rama Judicial</t>
  </si>
  <si>
    <t>Implementar una estrategia de gestión, análisis y comunicación sencilla, transparente y efectiva de la información jurisprudencial de la Rama Judicial, en función de las necesidades e intereses de la comunidad jurídica, ciudadanía y demás usuarios y, de la eficacia de las decisiones judiciales</t>
  </si>
  <si>
    <t>Establecer sistemas ágiles y precisos de clasificación, búsqueda y acceso de jurisprudencia por parte del usuario</t>
  </si>
  <si>
    <t>e) Aumentar el número de folios y soportes digitalizados de tarjetas profesionales del Sistema de Información del Registro Nacional de Abogados y Auxiliares de la Justicia.</t>
  </si>
  <si>
    <t>Fortalecer la consolidación, actualización y acceso a la información normativa y doctrinaria</t>
  </si>
  <si>
    <t>Controlar en tiempo real el ejercicio de la profesión de todos los Abogados del país mediante la presentación y validación de una tarjeta profesional con formato tecnológico</t>
  </si>
  <si>
    <t>f) Evaluar y acreditar el 100% de los futuros egresados en Derecho mediante la realización el Examen de Estado, como requisito para el ejercicio de la profesión conforme lo estipulado en la Ley 1905 de 2018.</t>
  </si>
  <si>
    <t>Evaluar y acreditar los futuros abogados egresados mediante el Examen de Estado como requisito para ejercer su profesión</t>
  </si>
  <si>
    <t>PILAR ESTRATÉGICO DE CALIDAD DE LA JUSTICIA</t>
  </si>
  <si>
    <t>Asegurar la calidad de la administración y servicio de Justicia en la Rama en todo el país, por medio de la implementación de la gestión de la calidad en todas las fases de la administración de justicia, orientada al desempeño del aparato de justicia con mayor productividad y competitividad, a través de la generación de herramientas de gestión que propendan por una mejora continua.
Por esta razón, el Plan Sectorial de Desarrollo de la Rama Judicial 2019-2022 plantea como uno de sus ejes o pilares el fortalecimiento de la calidad de la Justicia y atención al ciudadano, donde el Consejo Superior de la Judicatura se propone avanzar en el número de despachos que cumplan los requisitos y criterios de las normas técnicas de calidad y ambiental acercando a las Altas Cortes y demás despachos judiciales que han demostrado su interés en la implementación y adopción del SIGCMA.</t>
  </si>
  <si>
    <t>Aumentar el número de despachos que cumplan los requisitos y criterios de las normas técnicas de calidad y ambiental, por medio del mejoramiento continuo del Sistema Integrado de Gestión y Control de la Calidad y del Medio Ambiente - SIGCMA, para fortalecer y mejorar la calidad de la administración y el servicio de justicia, por medio de la armonización y coordinación de los esfuerzos de los distintos órganos que la integran.</t>
  </si>
  <si>
    <t>a) Garantizar el acceso a la Justicia, reconociendo al usuario como razón de ser de la misma.</t>
  </si>
  <si>
    <t>5. Fomentar la cultura organizacional de calidad, control y medio ambiente, orientada a la responsabilidad social y ética del servidor judicial.
7. Fortalecer continuamente las competencias y el liderazgo del talento humano de la organización.</t>
  </si>
  <si>
    <t>b) Avanzar hacia el enfoque sistémico integral de la Rama Judicial, por medio de la armonización y coordinación de los esfuerzos de los distintos órganos que la integran.</t>
  </si>
  <si>
    <t>c) Cumplir los requisitos de los usuarios de conformidad con la Constitución y la Ley.</t>
  </si>
  <si>
    <t>d) Incrementar los niveles de satisfacción del usuario, estableciendo metas que respondan a las necesidades y expectativas de los usuarios internos y externos, a partir del fortalecimiento de las estrategias de planeación, gestión eficaz y eficiente de los procesos.</t>
  </si>
  <si>
    <t>e) Fomentar la cultura organizacional de calidad, control y medio ambiente, orientada a la responsabilidad social y ética del servidor judicial.</t>
  </si>
  <si>
    <t>f) Mejorar continuamente el Sistema Integrado de Gestión y Control de la Calidad y del Medio Ambiente “SIGCMA”.</t>
  </si>
  <si>
    <t>PROGRAMA ANUAL DE AUDITORÍA 2022</t>
  </si>
  <si>
    <t>Elaboración del PAA 2022  y socialización del mismo al Consejo Superior de la Judicatura y al Comité Institucional de Coordinación de Control Interno, para su revisión y aprobación.</t>
  </si>
  <si>
    <t>Gestión de Control Interno y Auditoría</t>
  </si>
  <si>
    <t>X</t>
  </si>
  <si>
    <t>Todos los procesos del SIGCMA</t>
  </si>
  <si>
    <t>profesional Asignado</t>
  </si>
  <si>
    <t>Programa Anual de Auditoría 2022 socializado y aprobado</t>
  </si>
  <si>
    <t>N.A</t>
  </si>
  <si>
    <t>ROL EVALUACIÓN Y SEGUIMIENTO
AUDITORÍAS DE GESTIÓN - NIVEL NACIONAL</t>
  </si>
  <si>
    <t>Auditoría al manejo y control de depósitos judiciales.</t>
  </si>
  <si>
    <t>Informe trimestral de avance el PAA</t>
  </si>
  <si>
    <t>No. de Informes de avance del PAA presentados/No. de informes de avance del PAA programados</t>
  </si>
  <si>
    <t>Porcentual</t>
  </si>
  <si>
    <t>Evaluación a nivel nacional del avance en la ejecución del Plan Nacional de Bienestar Social de la Rama Judicial 2019-2022, a 31 de diciembre de 2021.</t>
  </si>
  <si>
    <t>Comprobación a nivel nacional del cumplimiento de lo establecido en la Ley 1823 de 2017 que adoptó la estrategia salas amigas de la familia lactante del entorno laboral en entidades públicas, a 31 de diciembre de 2021.</t>
  </si>
  <si>
    <t>Auditoría a nivel nacional al proceso de compras públicas a 31 de diciembre de 2021.</t>
  </si>
  <si>
    <t>Seguimiento a los contratos de digitalización a nivel nacional.</t>
  </si>
  <si>
    <t>Auditoría a la gestión de tesorería de la DEAJ y de muestra selectiva de Direcciones Seccionales de Administración Judicial durante la vigencia 2021.</t>
  </si>
  <si>
    <t>Verificación a nivel nacional del cumplimento del procedimiento de pago de anticipos de cesantías a los servidores judiciales del régimen retroactivo, vigencia 2021.</t>
  </si>
  <si>
    <t>Evaluación y seguimiento a nivel nacional a la incorporación de los criterios ambientales previstos en el Acuerdo PSAA14-10160 en la ejecución de obras de mejoramiento de la infraestructura física de la Rama Judicial durante la vigencia 2021.</t>
  </si>
  <si>
    <t>Seguimiento al proceso de reparto de los procesos judiciales en las ciudades de Bogotá y Barranquilla.</t>
  </si>
  <si>
    <t>ROL EVALUACIÓN Y SEGUIMIENTO
AUDITORÍAS DE GESTIÓN - NIVEL CENTRAL</t>
  </si>
  <si>
    <t>Seguimiento a las listas de elegibles para ocupar los cargos de Magistrados de los Consejos Seccionales de la Judicatura.</t>
  </si>
  <si>
    <t>Seguimiento a los procesos de selección de la Convocatoria No. 4 que lideran los Consejos Seccionales de la Judicatura.</t>
  </si>
  <si>
    <t>Evaluación del Plan Estratégico de Transformación Digital 2021-2025 (PETD) de la Rama Judicial.</t>
  </si>
  <si>
    <r>
      <t>Auditoría al Contrato 194 de 2020 (LP-03-2020) cuyo objeto es la "</t>
    </r>
    <r>
      <rPr>
        <i/>
        <sz val="10"/>
        <rFont val="Calibri"/>
        <family val="2"/>
        <scheme val="minor"/>
      </rPr>
      <t>prestación del servicio de fábrica de software para la Rama Judicial, que incluya desarrollos, mantenimiento y soporte para aplicativos de la entidad</t>
    </r>
    <r>
      <rPr>
        <sz val="10"/>
        <rFont val="Calibri"/>
        <family val="2"/>
        <scheme val="minor"/>
      </rPr>
      <t>", por $15.454.050.000.</t>
    </r>
  </si>
  <si>
    <t>Seguimiento al servicio de Conectividad de la Rama Judicial</t>
  </si>
  <si>
    <t>Auditoría a la planeación de los proyectos de inversión de la EJRLB, vigencias 2019, 2020 y 2021.</t>
  </si>
  <si>
    <t>Auditoría a la planeación de los proyectos de inversión del CENDOJ, vigencias 2019, 2020 y 2021.</t>
  </si>
  <si>
    <t>Auditoría de seguimiento al Sistema de Gestión Ambiental en el Nivel Central.</t>
  </si>
  <si>
    <t>ROL EVALUACIÓN Y SEGUIMIENTO
AUDITORÍAS DE GESTIÓN - NIVEL SECCIONAL</t>
  </si>
  <si>
    <t>Auditoría a la ejecución de la obra de construcción de las sedes judiciales de Sahagún y Morróa.</t>
  </si>
  <si>
    <t>Auditoría a la ejecución de las obras de reforzamiento de la Sede Judicial de Ocaña.</t>
  </si>
  <si>
    <t>Auditoría a la ejecución de la construcción de las sedes judiciales de Sogamoso y Chocontá.</t>
  </si>
  <si>
    <t>ROL EVALUACIÓN Y SEGUIMIENTO
AUDITORÍAS ESPECIALES</t>
  </si>
  <si>
    <t>Auditorías que sobre asuntos de reparto de procesos judiciales surjan producto de solicitudes específicas.</t>
  </si>
  <si>
    <t>Auditorías que sobre otros asuntos, actividades o procesos surjan producto de solicitudes específicas.</t>
  </si>
  <si>
    <t>ROL EVALUACIÓN Y SEGUIMIENTO
INFORMES</t>
  </si>
  <si>
    <t>Informe de gestión anual de la Unidad de Auditoría (Art. 105 Ley 270/1996).</t>
  </si>
  <si>
    <t>Informe de seguimiento a las medidas de austeridad en el gasto público (Art. 2.8.4.8.2 Decreto 1068/2015).</t>
  </si>
  <si>
    <t>Informe de seguimiento al Plan Anticorrupción y de Atención al Ciudadano (Art. 2.1.4.6 Decreto 1081/2015).</t>
  </si>
  <si>
    <t>Informe de vigilancia a la atención de quejas, sugerencias y reclamos (Art. 76 Ley 1474/2011).</t>
  </si>
  <si>
    <t>Informe de seguimiento a la implementación del Sistema Único de Gestión e Información de la Actividad Litigiosa del Estado (eKOGUI 2.0) (Art. 2.2.3.4.1.14 Decreto 1069/2015).</t>
  </si>
  <si>
    <t>Formulario Único Reporte de Avances de la Gestión (FURAG II) - Vigencia 2021 (Art. 2.2.23.3 Decreto 1083/2015).</t>
  </si>
  <si>
    <t>Informe de auditaje a los estados financieros consolidados a 31/12/2020 (Art. 80.8 Ley 270/1996).</t>
  </si>
  <si>
    <t>Informe anual de Evaluación del Control Interno Contable con corte a 31/12/2021 (Art. 3 Resolución 193/2016 CGN).</t>
  </si>
  <si>
    <t>Informe de seguimiento a la ejecución presupuestal y planes de inversión a 31/12/2021.</t>
  </si>
  <si>
    <t>Informe de verificación, recomendaciones, seguimiento y resultados sobre el cumplimiento de las normas en materia de derecho de autor sobre software, vigencia 2021 (Circular 12/2007 UAE-DNDA).</t>
  </si>
  <si>
    <t>Informe de evaluación independiente del estado del sistema de control interno (Art. 14 Ley 87/1993).</t>
  </si>
  <si>
    <t>Informe de Seguimiento a las acciones de repetición ordenadas por el Comité de Conciliaciones de la DEAJ, vigencia 2021.</t>
  </si>
  <si>
    <t>Informe de evaluación sobre el cumplimiento de las políticas de operación y seguridad de la información del SIIF Nación (Circular 040/2015 Min. Hacienda).</t>
  </si>
  <si>
    <t>Seguimiento Planes de Mejoramiento suscritos con la CGR.</t>
  </si>
  <si>
    <t>Seguimiento Planes de Mejoramiento suscritos con la Unidad de Auditoría.</t>
  </si>
  <si>
    <t>Arqueos periódicos y sorpresivos a las operaciones que se realicen a través de caja menor (Art. 2.8.5.12 Decreto 1068/2015).</t>
  </si>
  <si>
    <t>Informe de verificación y evaluación de la aplicación de los mecanismos de participación ciudadana en las audiencias públicas de rendición de cuentas del CSJ, DEAJ, CSeJ y DSAJ, vigencia 2021 (Art. 11 Acuerdo PCSJA20-11478).</t>
  </si>
  <si>
    <t>ROL EVALUACIÓN DE LA GESTIÓN DEL RIESGO</t>
  </si>
  <si>
    <t>Verificar las actividades que sobre la administración del riesgo adelante la entidad, tanto a nivel central como seccional.</t>
  </si>
  <si>
    <t>Asesorar a la alta dirección y a los diferentes niveles de la Rama Judicial en materia de riesgos frente al modelo de las líneas de defensa: estratégica, primera y segunda.</t>
  </si>
  <si>
    <t>ROL RELACIÓN CON ENTES EXTERNOS DE CONTROL</t>
  </si>
  <si>
    <t>Realizar actividades de acompañamiento y enlace con los entes de control según sus solicitudes, tanto a nivel central como seccional.</t>
  </si>
  <si>
    <t>Facilitar el flujo de información con los entes de control, según sus solicitudes, tanto a nivel central como seccional.</t>
  </si>
  <si>
    <t>ROL ENFOQUE HACIA LA PREVENCIÓN</t>
  </si>
  <si>
    <t>Participar en comités que se encuentran establecidos y en los que asista la Unidad de Auditoría: Comité de Evaluación de Cartera, Comité de Cobro Coactivo, Comité de Defensa Judicial y Conciliación, Comité del SIGCMA, Comité Institucional de Coordinación de Control Interno y demás que sean pertinentes, tanto a nivel central como seccional.</t>
  </si>
  <si>
    <t>Fomentar la cultura del control, a través de actividades de sensibilización en materia de control interno y, roles y responsabilidades de las líneas de defensa, dirigidas a los servidores judiciales.</t>
  </si>
  <si>
    <t>Realizar actividades de sensibilización en prácticas de autoevaluación del control.</t>
  </si>
  <si>
    <t>Participar en las diferentes mesas de trabajo y reuniones a las que sea invitada la Unidad de Auditoría, tanto a nivel central como seccional.</t>
  </si>
  <si>
    <t>Asesorar a los líderes de procesos en la formulación de planes de mejoramiento producto de las auditorías internas y externas.</t>
  </si>
  <si>
    <t>Gestionar formación de auditores en materia de control interno y auditoría.</t>
  </si>
  <si>
    <t>Brindar asesoría y acompañamiento para la baja de bienes muebles de propiedad de la Rama Judicial.</t>
  </si>
  <si>
    <t>Participar en las mesas de trabajo que se adelanten en el marco del proceso de implementación de Efinómina.</t>
  </si>
  <si>
    <t>ROL LIDERAZGO ESTRATÉGICO</t>
  </si>
  <si>
    <t>Mantener contacto permanente con el Consejo Superior y los Consejos Seccionales de la Judicatura.</t>
  </si>
  <si>
    <t>Informar de forma periódica al Consejo Superior y a los Consejos Seccionales de la Judicatura.</t>
  </si>
  <si>
    <t>Presentar informes y recomendaciones al Comité Institucional de Coordinación de Control Interno y a los Subcomités Seccionales de Coordinación del Sistema de Control Interno.</t>
  </si>
  <si>
    <t>Ejercer la Secretaría Técnica del Comité Institucional de Coordinación de Control Interno y los Subcomités Seccionales de Coordinación del Sistema de Control Interno.</t>
  </si>
  <si>
    <t>GESTIÓN DEL CONVENIO INTERADMIISTRATIVO CON AUDITORÍA GENERAL DE LA REPÚBLICA</t>
  </si>
  <si>
    <t>Mantener el Convenio Interadministrativo y promover la implementación y el uso del Sistema de Información Integral de Auditoría (SIAPOAS) para realizar el seguimiento a planes de mejoramiento.</t>
  </si>
  <si>
    <t xml:space="preserve">Informe de avance de la implementación del Sistema de Información Integral de Auditoría (SIA) </t>
  </si>
  <si>
    <t>g) Fortalecer continuamente las competencias y el liderazgo del talento humano de la organización</t>
  </si>
  <si>
    <t>h) Reconocer la importancia del talento humano y de la gestión del conocimiento en la Administración de Justicia.</t>
  </si>
  <si>
    <t>i) Aprovechar eficientemente los recursos naturales utilizados por la entidad, en especial el uso del papel, el agua y la energía, y gestionar de manera racional los residuos sólidos.</t>
  </si>
  <si>
    <t>La implementación de los sistemas de gestión impacta dependencias administrativas, Altas Cortes y despachos judiciales, por lo que se toma como referencia la cantidad de servidores judiciales a nivel nacional que, a diciembre de 2017, alcanzaban un número de 34.041 personas; impactando así a todas las seccionales y Despachos Judiciales</t>
  </si>
  <si>
    <t>j) Prevenir la contaminación ambiental potencial generada por las actividades administrativas y judiciales.</t>
  </si>
  <si>
    <t>k) Garantizar el oportuno y eficaz cumplimiento de la legislación ambiental aplicable a las actividades administrativas y laborales.</t>
  </si>
  <si>
    <t>PILAR ESTRATÉGICO DE ANTICORRUPCIÓN Y TRANSPARENCIA</t>
  </si>
  <si>
    <t>El propósito de este pilar estratégico es impulsar el cumplimiento de los principios de transparencia, justicia abierta y equidad, mediante acciones preventivas y correctivas que orienten el actuar de los servidores y demás actores judiciales, para fortalecer la confianza ciudadana en la administración de justicia. 
Esto se logra aportando en la solución de los problemas que obstaculizan la adecuada prestación del servicio de justicia, a través del desarrollo de buenas prácticas de gestión judicial con transparencia y equidad aportando al cumplimiento de la misión institucional de la Rama Judicial.</t>
  </si>
  <si>
    <t>Posicionar la imagen de la Rama Judicial como pilar de ética, objetividad y transparencia.</t>
  </si>
  <si>
    <t xml:space="preserve">a) Sensibilizar y propiciar la interiorización en los servidores judiciales de los valores y principios éticos que deben regir su actuar frente a la sociedad. </t>
  </si>
  <si>
    <t>5. Fomentar la cultura organizacional de calidad, control y medio ambiente, orientada a la responsabilidad social y ética del servidor judicial.
6. Generar las condiciones adecuadas y convenientes necesarias para la transparencia, rendición de cuentas y participación ciudadana.</t>
  </si>
  <si>
    <t>b) Mejorar los mecanismos de comunicación y acceso a la información judicial, que permita el control social sobre la gestión judicial.</t>
  </si>
  <si>
    <t>c) Fortalecer las herramientas de divulgación y rendición de cuentas que contribuyan a fortalecer la confianza ciudadana en la administración de justicia.</t>
  </si>
  <si>
    <t>Impactar en la gestión judicial, fortaleciendo la imagen institucional y los valores y principios éticos en los servidores judiciales</t>
  </si>
  <si>
    <t>d) Fortalecer los mecanismos de seguimiento y control de sanciones a los servidores judiciales y a los abogados.</t>
  </si>
  <si>
    <t>Lo anterior motivará a brindar una respuesta efectiva a los requerimientos de justicia e incrementar en los usuarios la confianza en el sistema</t>
  </si>
  <si>
    <t>PLAN DE ACCIÓN - SEGUIMIENTO PRIMER TRIMESTRE</t>
  </si>
  <si>
    <t>NOMBRE DEL PROYECTO O ACCIÓN (con base en lo que le compete)</t>
  </si>
  <si>
    <t>TRIMESTRE 1</t>
  </si>
  <si>
    <t xml:space="preserve">RESULTADOS </t>
  </si>
  <si>
    <t>EVIDENCIA</t>
  </si>
  <si>
    <t>FECHA DE CONTROL</t>
  </si>
  <si>
    <t>ANÁLISIS DEL RESULTADO</t>
  </si>
  <si>
    <t>Convenio Interadministrativo 020 de 2021</t>
  </si>
  <si>
    <t>Profesional Asignado</t>
  </si>
  <si>
    <t>A la fecha de corte se encuentran en ejecución tres auditorías de gestión de nivel nacional:
1. Auditoría a nivel nacional al proceso de compras públicas a 31 de diciembre de 2021.
2. Seguimiento a los contratos de digitalización a nivel nacional.
3. Auditoría a la gestión de tesorería de la DEAJ y de muestra selectiva de Direcciones Seccionales de Administración Judicial durante la vigencia 2021.</t>
  </si>
  <si>
    <t xml:space="preserve">A la fecha de corte se encuentran en ejecución dos auditorías de gestión de nivel central:
1. Evaluación del Plan Estratégico de Transformación Digital 2021-2025 (PETD) de la Rama Judicial.
2. Seguimiento al servicio de Conectividad de la Rama Judicial.
</t>
  </si>
  <si>
    <t>A la fecha de corte se encuentran en ejecución dos auditorías de gestión de nivel seccional:
1. Auditoría a la ejecución de la obra de construcción de las sedes judiciales de Sahagún y Morróa.
2. Auditoría a la ejecución de las obras de reforzamiento y adecuación de la sede judicial de Ocaña.</t>
  </si>
  <si>
    <t>A la fecha de corte se han presentado 14 informes de ley:
1. Informe de gestión anual de la Unidad de Auditoría (Art. 105 Ley 270/1996).
2. Informe de seguimiento a las medidas de austeridad en el gasto público (Art. 2.8.4.8.2 Decreto 1068/2015).
3. Informe de seguimiento al Plan Anticorrupción y de Atención al Ciudadano (Art. 2.1.4.6 Decreto 1081/2015).
4. Informe de vigilancia a la atención de quejas, sugerencias y reclamos (Art. 76 Ley 1474/2011).
5. Verificación del cumplimiento de las obligaciones establecidas en el Capítulo 4 del Decreto 1069 de 2015, con respecto al Sistema Único de Gestión e Información de la Actividad Litigiosa del Estado (eKOGUI 2.0) (Art. 2.2.3.4.1.14 Decreto 1069/2015).
6. Diligenciamiento del Formulario Único Reporte de Avances de la Gestión (FURAG II) - Vigencia 2021 (Art. 2.2.23.3 Decreto 1083/2015).
7. Informe de auditaje a los estados financieros consolidados a 31/12/2020 (Num. 8 Art. 80 Ley 270/1996).
8. Informe anual de Evaluación del Control Interno Contable con corte a 31/12/2021 (Art. 3 Resolución 193/2016 CGN).
9. Informe de seguimiento a la ejecución presupuestal y planes de inversión a 31/12/2021.
10. Reporte de verificación, recomendaciones, seguimiento y resultados sobre el cumplimiento de las normas en materia de derecho de autor sobre software, vigencia 2021 (Circular 12/2007 UAE-DNDA).
11. Informe de evaluación independiente del estado del sistema de control interno (Art. 14 Ley 87/1993).
12. Seguimiento Planes de Mejoramiento suscritos con la CGR.
13. Seguimiento Planes de Mejoramiento suscritos con la Unidad de Auditoría.
14. Informe de verificación y evaluación de la aplicación de los mecanismos de participación ciudadana en las audiencias públicas de rendición de cuentas del CSJ, DEAJ, CSeJ y DSAJ, vigencia 2021 (Art. 11 Acuerdo PCSJA20-11478).</t>
  </si>
  <si>
    <t>Se han realizado actividades de acompañamiento y enlace con la Contraloría General de la República en el nivel central y seccional para atender los requerimientos del ente de control.</t>
  </si>
  <si>
    <t>Papeles de trabajo de cada auditoría e informes presentados y publicados en el micrositio de la unidad.</t>
  </si>
  <si>
    <t xml:space="preserve">A la fecha de corte se encuentran en ejecución dos auditorías especiales:
1. Auditoría especial reparto habeas corpus.
2. Auditoría especial al reparto de procesos a los magistrados de la sala penal del Tribunal Superior del Distrito Judicial de Villavicencio.
</t>
  </si>
  <si>
    <t>Se tiene la formulación de hoja electrónica para el análisis de los mapas de riesgos.</t>
  </si>
  <si>
    <t>Se mantiene contacto permanente con el CSJ para informarle los resultados del ejercicio auditor, así como para prestarle la asesoría en temas específicos cuando así lo requiere.</t>
  </si>
  <si>
    <t>Durante el primer trimestre de 2022 ha participado con voz pero sin voto en los distintos comités en los que tiene asiento; entre los que se cuentan; Comités de Evaluación de Cartera, Comité de Cobro Coactivo, Comité de Defensa Judicial y Conciliación, Comité del SIGCMA, Comité Institucional de Coordinación de Control Interno, tanto a nivel central como seccional.
De igual forma, Así mismo se ha realizado acompañamiento en a las mesas de trabajo ´para el seguimiento de las obras de infraestructura que presentan problemas en su ejecución. Se hace el seguimiento para la liquidación de los contratos de obra e interventoría de las sedes de Zipaquirá y Soacha.</t>
  </si>
  <si>
    <t>Documento Técnico PAA 2022
Cronograma PAA 2022(v5)</t>
  </si>
  <si>
    <t xml:space="preserve">El PAA fue aprobado por el Comité Institucional de Coordinación de Control Interno y en la sesión ordinaria del día 23 de febrero por el CSJ. Los días 24 y 28 de febrero del año en curso, se socializó con todos los profesionales y técnicos de la Unidad de Auditoría en reunión general realizada a través de MIcrosoft Teams. </t>
  </si>
  <si>
    <t>El CSJ y la AGR suscribieron el Convenio Interadministrativo 020 de 2021, que tiene por objeto, "Aunar esfuerzos y recursos humanos, técnicos y administrativos, para apoyar la gestión administrativa del Consejo Superior de la Judicatura, mediante el uso del aplicativo denominado SIA POAS MANAGER".
El SIA POAS MANAGER es una aplicación informática desarrollada por la AGR dentro de su gama de sistemas de información producidos bajo la marca SIA (Sistema Integral de Auditoría), diseñada como una herramienta para la formulación, seguimiento y control a los planes estratégicos institucionales, planes operativos anuales, administración de riesgos, tableros de control y planes de mejoramiento.</t>
  </si>
  <si>
    <t>A la fecha de corte se encuentran en ejecución dos auditorías de gestión de nivel seccional:
1. Auditoría a la ejecución de la obra de construcción de las sedes judiciales de Sahagún y Morróa.
2. Seguimiento al proceso de reparto de los procesos judiciales en las ciudades de Bogotá y Barranquilla.</t>
  </si>
  <si>
    <t>A la fecha de corte se encuentran en informe tres auditorías de gestión de nivel nacional:
1. Auditoría a nivel nacional al proceso de compras públicas a 31 de diciembre de 2021. (Informe Preliminar) 
2. Seguimiento a los contratos de digitalización a nivel nacional. (Informe Definitivo)
3. Auditoría a la gestión de tesorería de la DEAJ y de muestra selectiva de Direcciones Seccionales de Administración Judicial durante la vigencia 2021. (Informe Preliminar)</t>
  </si>
  <si>
    <t>Durante el segundo trimestre de 2022 ha participado con voz pero sin voto en los distintos comités en los que tiene asiento; entre los que se cuentan; Comités de Evaluación de Cartera, Comité de Cobro Coactivo, Comité de Defensa Judicial y Conciliación, Comité del SIGCMA, Comité Institucional de Coordinación de Control Interno, tanto a nivel central como seccional.</t>
  </si>
  <si>
    <t>A la fecha de corte se encuentran en informe una auditoría de gestión de nivel central:
1. Seguimiento al servicio de Conectividad de la Rama Judicial (Informe Preliminar)</t>
  </si>
  <si>
    <t xml:space="preserve">A la fecha de corte continúan en ejecución dos auditorías especiales:
1. Auditoría especial reparto habeas corpus.
2. Auditoría especial al reparto de procesos a los magistrados de la sala penal del Tribunal Superior del Distrito Judicial de Villavicencio.
</t>
  </si>
  <si>
    <t>Informes preliminares generados:
1. Auditoría de seguimiento a la calificación y evaluación de servicios de los Magistrados de los Consejos Seccionales de la Judicatura, periodos del 01/01/2014 al 31/12/2015, del 01/01/2016 al 31/12/2017 y del 01/01/2018 al 31/12/2019
2. Evaluación del Plan Estratégico de Transformación Digital 2021-2025 (PETD) de la Rama Judicial.
Auditoría en ejecución: Auditoría al Contrato 194 de 2020 (LP-03-2020) cuyo objeto es la "Prestación del servicio de fábrica de software para la Rama Judicial, que incluya desarrollos, mantenimiento y soporte para aplicativos de la entidad", por $15.454.050.000.
Auditoría con informe definitivo: Seguimiento al servicio de Conectividad de la Rama Judicial</t>
  </si>
  <si>
    <t>Informes definitivos liberados:
1. Auditoría a la ejecución de la obra de construcción de las sedes judiciales de Sahagún y Morróa.
2. Auditoría a la ejecución de las obras de reforzamiento y adecuación de la sede judicial de Ocaña.
3. Seguimiento al proceso de reparto de los procesos judiciales en las ciudades de Bogotá y Barranquilla.
Auditoría en ejecución: Auditoría en ejecución: Auditoría a la ejecución de las obras de reforzamiento y adecuación de las sedes judiciales de Sogamoso y Chocontá.</t>
  </si>
  <si>
    <t>Informes de auditorías especiales liberados: Informe de auditoría especial al reparto de procesos a los magistrados de la Sala Penal del Tribunal Superior del Distrito Judicial de Villavicencio.</t>
  </si>
  <si>
    <t>A la fecha de corte se han presentado 15 informes de ley:
1. Informe de gestión anual de la Unidad de Auditoría (Art. 105 Ley 270/1996).
2. Informe de seguimiento a las medidas de austeridad en el gasto público (Art. 2.8.4.8.2 Decreto 1068/2015).
3. Informe de seguimiento al Plan Anticorrupción y de Atención al Ciudadano (Art. 2.1.4.6 Decreto 1081/2015).
4. Informe de vigilancia a la atención de quejas, sugerencias y reclamos (Art. 76 Ley 1474/2011).
5. Verificación del cumplimiento de las obligaciones establecidas en el Capítulo 4 del Decreto 1069 de 2015, con respecto al Sistema Único de Gestión e Información de la Actividad Litigiosa del Estado (eKOGUI 2.0) (Art. 2.2.3.4.1.14 Decreto 1069/2015).
6. Diligenciamiento del Formulario Único Reporte de Avances de la Gestión (FURAG II) - Vigencia 2021 (Art. 2.2.23.3 Decreto 1083/2015).
7. Informe de auditaje a los estados financieros consolidados a 31/12/2020 (Num. 8 Art. 80 Ley 270/1996).
8. Informe anual de Evaluación del Control Interno Contable con corte a 31/12/2021 (Art. 3 Resolución 193/2016 CGN).
9. Informe de seguimiento a la ejecución presupuestal y planes de inversión a 31/12/2021.
10. Reporte de verificación, recomendaciones, seguimiento y resultados sobre el cumplimiento de las normas en materia de derecho de autor sobre software, vigencia 2021 (Circular 12/2007 UAE-DNDA).
11. Informe de evaluación independiente del estado del sistema de control interno (Art. 14 Ley 87/1993).
12. Seguimiento Planes de Mejoramiento suscritos con la CGR.
13. Seguimiento Planes de Mejoramiento suscritos con la Unidad de Auditoría.
14. Informe de verificación y evaluación de la aplicación de los mecanismos de participación ciudadana en las audiencias públicas de rendición de cuentas del CSJ, DEAJ, CSeJ y DSAJ, vigencia 2021 (Art. 11 Acuerdo PCSJA20-11478).
15. Informe de seguimiento a la implementación del Sistema Único de Información de la Actividad Litigiosa del Estado eKOGUI, en la Dirección Ejecutiva y Direcciones Seccionales de Administración Judicial primer semestre 2022.
16. Informe de verificación del cumplimiento de las disposiciones contenidas en el Decreto 397 de 2022, por el cual se establece el plan de austeridad del gasto 2022 para los órganos que hacen parte del presupuesto general de la nación, segundo trimestre de 2022.
17. Informe de vigilancia al cumplimiento de las normas legales vigentes en la atención de quejas, sugerencias y reclamos por parte de las unidades y oficinas del Consejo Superior de la Judicatura y de la Dirección Ejecutiva de Administración Judicial, de los Consejos Seccionales de la Judicatura y las Direcciones Seccionales de Administración Judicial, primer semestre de 2022.</t>
  </si>
  <si>
    <t xml:space="preserve">A la fecha de corte se encuentran en ejecución las siguientes auditorías:
1. Auditoría a la gestión de manejo y control de depósitos judiciales a 31 de diciembre de 2021.
En etapa de planeación:
1. Evaluación a nivel nacional del avance en la ejecución del Plan Nacional de Bienestar Social de la Rama Judicial 2019-2022, a 31 de diciembre de 2021.
Informes definitivos generados:
1. Auditoría a nivel nacional al proceso de compras públicas a 31 de diciembre de 2021.
2. Seguimiento a los contratos de digitalización a nivel nacional.
3. Auditoría a la gestión de tesorería de la DEAJ y de muestra selectiva de Direcciones Seccionales de Administración Judicial durante la vigencia 2021.
</t>
  </si>
  <si>
    <t xml:space="preserve">El PAA fue aprobado por el Comité Institucional de Coordinación de Control Interno y en la sesión ordinaria del día 23 de febrero por el CSJ. Los días 24 y 28 de febrero del año en curso, se socializó con todos los profesionales y técnicos de la Unidad de Auditoría en reunión general realizada a través de Microsoft Teams. </t>
  </si>
  <si>
    <t>TRIMESTRE 3</t>
  </si>
  <si>
    <t>Papeles de trabajo de cada auditoría, informes de auditorías de gestión, de seguimientos, de auditorías y seguimientos especiales informes de ley y otros, que reposan en la Unidad de Auditoría y en el micrositio.</t>
  </si>
  <si>
    <t>Durante la vigencia 2022 la Unidad de Auditoría, realizó ocho auditorías y seguimientos especiales, que generaron un total de 10 hallazgos, de los cuales uno tiene connotación disciplinaria, que se remitió a la autoridad competente, así como la obligación de suscribir dos planes de mejoramiento. El cumplimiento fue del 100%, pues del total de auditorías solicitadas, se ejecutaron igual cantidad.</t>
  </si>
  <si>
    <t>La actividad de presentación de informes de ley implica la recopilación de los datos e información necesaria a través de la consulta de evaluaciones anteriores e información contenida en los sistemas informáticos, internos y externos; de la solicitud de información a las áreas o dependencias involucradas; de visitas en sitio o trabajo de campo; de la verificación de registros, consulta de informes, actas, expedientes y demás que soporten los informes a generar. La información recolectada es verificada, cotejada y validad antes de elaborar los correspondientes informes, con lo que, durante la vigencia 2022 la Unidad de Auditoría presentó 54 informes.</t>
  </si>
  <si>
    <t>A través de este rol la Unidad de Auditoría, como tercera línea de defensa, proporcionó aseguramiento objetivo a la Alta Dirección o línea estratégica, sobre el diseño y efectividad de las actividades de administración del riesgo, para ayudar a asegurar que los riesgos claves o estratégicos estén adecuadamente definidos, sean gestionados apropiadamente y que el Sistema Institucional de Control Interno de la Rama Judicial esté siendo operado efectivamente.
En desarrollo de este rol, también se brindó asesoría a los responsables y ejecutores de los procesos y proyectos, o primera línea de defensa, tanto a nivel central como seccional, respecto de la metodología y herramientas para la identificación, análisis y evaluación de riesgos. De igual forma, en la evaluación independiente, a través de la actividad de auditoría interna, se señalaron los aspectos que pueden representar amenaza para el cumplimiento de los objetivos de los procesos, así como de los objetivos y metas institucionales.</t>
  </si>
  <si>
    <t>La Unidad de Auditoría desempeñó este rol sirviendo de puente entre los entes externos de control, en particular con la Contraloría General de la República, tanto a nivel central como seccional, cuando esta realiza alguna auditoría gubernamental al interior de la Rama Judicial, cualquiera que sea la dependencia objeto de auditoría, facilitando el flujo de información, lo mismo que en la rendición de la cuenta o en el seguimiento a los planes de mejoramiento institucionales suscritos con dicha entidad.
Valga aclarar que las actividades que desarrolla la Unidad de Auditoría en el marco de este rol, en ningún momento se deben entender como actos de aprobación o refrendación y que el contenido y cumplimiento de los atributos de la información requerida por el órgano de control son responsabilidad exclusiva de los líderes de procesos o los delegados para su entrega.
Durante la vigencia 2022 se atendió los requerimientos y se facilitó la comunicación con la CGR en la auditorias que adelantó durante este año.</t>
  </si>
  <si>
    <t>En este rol se mantuvo contacto permanente con las dependencias del CSJ, informándole sobre el estado del control interno a través de los informes de auditoría, atendiendo los requerimientos de forma oportuna y haciéndole las recomendaciones del caso para la toma de decisiones.</t>
  </si>
  <si>
    <t>TRIMESTRE 4</t>
  </si>
  <si>
    <t>A través de este rol la Unidad de Auditoría agrega valor a la institucionalidad, a través de la asesoría permanente al CSJ, a la DEAJ y a los Consejos y Direcciones Seccionales; de la formulación de recomendaciones con alcance preventivo y de la ejecución de acciones de fomento de la cultura del control, que sirven a la Alta Dirección para la toma de decisiones oportunas, frente al quehacer de la Rama Judicial y la mejora continua.
La Unidad de Auditoría, con el conocimiento, experiencia y visión integral del Sistema Institucional de Control Interno de la Rama Judicial, orienta técnicamente al CSJ, a la DEAJ, a los Consejos y Direcciones Seccionales y a los líderes de procesos, tanto a nivel central como seccional, en los temas de su competencia, proporcionando metodologías, conocimientos específicos, mejores prácticas de gestión y opiniones soportadas en la experticia y conocimiento de los auditores. También realiza actividades de consultoría, que se caracterizan por ser desarrolladas por solicitud expresa de la Alta Dirección o de los líderes de procesos.
En el desarrollo de este rol la Unidad de Auditoría durante la vigencia 2022, participó, asistió y ejecutó un sinnúmero de actividades; como:
Sesiones ordinarias del Comité Institucional de Control Interno (3 nivel central y 65 a nivel seccional) 
Comité Nacional de SIGCMA 
Comité de Defensa Judicial 
Comité de Cartera 
Comité de Seguros (Control y manejo depósitos judiciales a nivel nacional)
Mesas de trabajo obras infraestructura física 
Mesa de trabajo Efinómina 
Participación en diplomados, cursos y talleres en materia de control interno, auditoría, presupuesto, contratación, control social, riesgos
Asesoría en formulación de planes de mejoramiento
Reuniones de asesoría, revisión y depuración de planes de mejoramiento y uso del SIA POAS Manager.</t>
  </si>
  <si>
    <t>Durante la vigencia 2022 la Unidad de Auditoría, suscribió 67 informes de auditoría de gestión y seguimientos, en los niveles nacional, central y seccional que dan cuenta de un total de 250 hallazgos, de los cuales se determinó que dos tienen incidencia fiscal y ocho disciplinaria, que se remitieron a los respectivos órganos de control, así como la obligación de suscribir 36 planes de mejoramiento por parte de los responsables de los procesos objeto de auditoría o seguimiento. El nivel de ejecución fue del 85%, realizando 17 de auditorías de 20 programadas. Las que no se hicieron obedecen a la renuncia del profesional a quien les fue asignadas.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</si>
</sst>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dd/mm/yyyy;@"/>
  </numFmts>
  <fonts count="25" x14ac:knownFonts="1">
    <font>
      <sz val="11"/>
      <color theme="1"/>
      <name val="Calibri"/>
      <family val="2"/>
      <scheme val="minor"/>
    </font>
    <font>
      <sz val="11"/>
      <name val="Calibri"/>
      <family val="2"/>
      <scheme val="minor"/>
    </font>
    <font>
      <b/>
      <i/>
      <sz val="11"/>
      <color theme="1"/>
      <name val="Calibri"/>
      <family val="2"/>
      <scheme val="minor"/>
    </font>
    <font>
      <b/>
      <sz val="11"/>
      <color theme="1"/>
      <name val="Calibri"/>
      <family val="2"/>
      <scheme val="minor"/>
    </font>
    <font>
      <b/>
      <sz val="11"/>
      <color theme="0"/>
      <name val="Calibri"/>
      <family val="2"/>
      <scheme val="minor"/>
    </font>
    <font>
      <sz val="11"/>
      <color theme="0"/>
      <name val="Calibri"/>
      <family val="2"/>
      <scheme val="minor"/>
    </font>
    <font>
      <b/>
      <sz val="10"/>
      <color theme="0" tint="-4.9989318521683403E-2"/>
      <name val="Calibri"/>
      <family val="2"/>
      <scheme val="minor"/>
    </font>
    <font>
      <sz val="10"/>
      <color theme="1"/>
      <name val="Calibri"/>
      <family val="2"/>
      <scheme val="minor"/>
    </font>
    <font>
      <b/>
      <sz val="10"/>
      <color theme="1"/>
      <name val="Calibri"/>
      <family val="2"/>
      <scheme val="minor"/>
    </font>
    <font>
      <sz val="10"/>
      <color rgb="FF000000"/>
      <name val="Calibri"/>
      <family val="2"/>
      <scheme val="minor"/>
    </font>
    <font>
      <sz val="10"/>
      <name val="Calibri"/>
      <family val="2"/>
      <scheme val="minor"/>
    </font>
    <font>
      <sz val="10"/>
      <color theme="0"/>
      <name val="Calibri"/>
      <family val="2"/>
      <scheme val="minor"/>
    </font>
    <font>
      <b/>
      <i/>
      <sz val="11"/>
      <name val="Calibri"/>
      <family val="2"/>
      <scheme val="minor"/>
    </font>
    <font>
      <b/>
      <sz val="11"/>
      <name val="Calibri"/>
      <family val="2"/>
      <scheme val="minor"/>
    </font>
    <font>
      <b/>
      <sz val="10"/>
      <name val="Calibri"/>
      <family val="2"/>
      <scheme val="minor"/>
    </font>
    <font>
      <b/>
      <i/>
      <sz val="10"/>
      <name val="Calibri"/>
      <family val="2"/>
      <scheme val="minor"/>
    </font>
    <font>
      <b/>
      <i/>
      <sz val="10"/>
      <color theme="1"/>
      <name val="Calibri"/>
      <family val="2"/>
      <scheme val="minor"/>
    </font>
    <font>
      <b/>
      <sz val="10"/>
      <color theme="2"/>
      <name val="Calibri"/>
      <family val="2"/>
      <scheme val="minor"/>
    </font>
    <font>
      <sz val="11"/>
      <color theme="1"/>
      <name val="Calibri"/>
      <family val="2"/>
      <scheme val="minor"/>
    </font>
    <font>
      <b/>
      <sz val="10"/>
      <color theme="0"/>
      <name val="Calibri"/>
      <family val="2"/>
      <scheme val="minor"/>
    </font>
    <font>
      <sz val="10"/>
      <color rgb="FF000000"/>
      <name val="Arial"/>
      <family val="2"/>
    </font>
    <font>
      <sz val="11"/>
      <color rgb="FF000000"/>
      <name val="Arial"/>
      <family val="2"/>
    </font>
    <font>
      <sz val="10"/>
      <color theme="1"/>
      <name val="Arial"/>
      <family val="2"/>
    </font>
    <font>
      <sz val="10"/>
      <color rgb="FFFF0000"/>
      <name val="Calibri"/>
      <family val="2"/>
      <scheme val="minor"/>
    </font>
    <font>
      <i/>
      <sz val="10"/>
      <name val="Calibri"/>
      <family val="2"/>
      <scheme val="minor"/>
    </font>
  </fonts>
  <fills count="14">
    <fill>
      <patternFill patternType="none"/>
    </fill>
    <fill>
      <patternFill patternType="gray125"/>
    </fill>
    <fill>
      <patternFill patternType="solid">
        <fgColor theme="3" tint="-0.249977111117893"/>
        <bgColor indexed="64"/>
      </patternFill>
    </fill>
    <fill>
      <patternFill patternType="solid">
        <fgColor theme="0"/>
        <bgColor indexed="64"/>
      </patternFill>
    </fill>
    <fill>
      <patternFill patternType="solid">
        <fgColor rgb="FF002060"/>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9" tint="-0.249977111117893"/>
        <bgColor indexed="64"/>
      </patternFill>
    </fill>
    <fill>
      <patternFill patternType="solid">
        <fgColor theme="0" tint="-0.499984740745262"/>
        <bgColor indexed="64"/>
      </patternFill>
    </fill>
    <fill>
      <patternFill patternType="solid">
        <fgColor rgb="FFFFC000"/>
        <bgColor indexed="64"/>
      </patternFill>
    </fill>
    <fill>
      <patternFill patternType="solid">
        <fgColor rgb="FFFFFF00"/>
        <bgColor indexed="64"/>
      </patternFill>
    </fill>
    <fill>
      <patternFill patternType="solid">
        <fgColor rgb="FFFF0000"/>
        <bgColor indexed="64"/>
      </patternFill>
    </fill>
    <fill>
      <patternFill patternType="solid">
        <fgColor theme="9" tint="0.59999389629810485"/>
        <bgColor indexed="64"/>
      </patternFill>
    </fill>
    <fill>
      <patternFill patternType="solid">
        <fgColor rgb="FFFFFFFF"/>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auto="1"/>
      </left>
      <right style="thin">
        <color theme="0"/>
      </right>
      <top style="thin">
        <color auto="1"/>
      </top>
      <bottom style="thin">
        <color theme="0"/>
      </bottom>
      <diagonal/>
    </border>
    <border>
      <left style="thin">
        <color theme="0"/>
      </left>
      <right style="thin">
        <color theme="0"/>
      </right>
      <top style="thin">
        <color auto="1"/>
      </top>
      <bottom style="thin">
        <color theme="0"/>
      </bottom>
      <diagonal/>
    </border>
    <border>
      <left style="thin">
        <color theme="0"/>
      </left>
      <right style="thin">
        <color auto="1"/>
      </right>
      <top style="thin">
        <color auto="1"/>
      </top>
      <bottom style="thin">
        <color theme="0"/>
      </bottom>
      <diagonal/>
    </border>
    <border>
      <left style="thin">
        <color auto="1"/>
      </left>
      <right style="thin">
        <color theme="0"/>
      </right>
      <top style="thin">
        <color theme="0"/>
      </top>
      <bottom style="thin">
        <color auto="1"/>
      </bottom>
      <diagonal/>
    </border>
    <border>
      <left style="thin">
        <color theme="0"/>
      </left>
      <right style="thin">
        <color theme="0"/>
      </right>
      <top style="thin">
        <color theme="0"/>
      </top>
      <bottom style="thin">
        <color auto="1"/>
      </bottom>
      <diagonal/>
    </border>
    <border>
      <left style="thin">
        <color theme="0"/>
      </left>
      <right style="thin">
        <color auto="1"/>
      </right>
      <top style="thin">
        <color theme="0"/>
      </top>
      <bottom style="thin">
        <color auto="1"/>
      </bottom>
      <diagonal/>
    </border>
    <border>
      <left style="thin">
        <color theme="0"/>
      </left>
      <right style="thin">
        <color theme="0"/>
      </right>
      <top style="thin">
        <color auto="1"/>
      </top>
      <bottom/>
      <diagonal/>
    </border>
    <border>
      <left style="thin">
        <color theme="0"/>
      </left>
      <right style="thin">
        <color theme="0"/>
      </right>
      <top/>
      <bottom style="thin">
        <color auto="1"/>
      </bottom>
      <diagonal/>
    </border>
    <border>
      <left/>
      <right/>
      <top/>
      <bottom style="thin">
        <color indexed="64"/>
      </bottom>
      <diagonal/>
    </border>
  </borders>
  <cellStyleXfs count="3">
    <xf numFmtId="0" fontId="0" fillId="0" borderId="0"/>
    <xf numFmtId="0" fontId="18" fillId="0" borderId="0"/>
    <xf numFmtId="9" fontId="18" fillId="0" borderId="0" applyFont="0" applyFill="0" applyBorder="0" applyAlignment="0" applyProtection="0"/>
  </cellStyleXfs>
  <cellXfs count="173">
    <xf numFmtId="0" fontId="0" fillId="0" borderId="0" xfId="0"/>
    <xf numFmtId="0" fontId="1" fillId="0" borderId="0" xfId="0" applyFont="1" applyAlignment="1">
      <alignment vertical="center" wrapText="1"/>
    </xf>
    <xf numFmtId="0" fontId="0" fillId="0" borderId="0" xfId="0" applyAlignment="1" applyProtection="1">
      <alignment vertical="center"/>
      <protection locked="0"/>
    </xf>
    <xf numFmtId="0" fontId="0" fillId="0" borderId="0" xfId="0" applyAlignment="1">
      <alignment vertical="center"/>
    </xf>
    <xf numFmtId="0" fontId="3" fillId="5" borderId="0" xfId="0" applyFont="1" applyFill="1" applyAlignment="1" applyProtection="1">
      <alignment horizontal="left" vertical="center"/>
      <protection locked="0"/>
    </xf>
    <xf numFmtId="0" fontId="3" fillId="0" borderId="0" xfId="0" applyFont="1" applyAlignment="1" applyProtection="1">
      <alignment horizontal="left" vertical="center"/>
      <protection locked="0"/>
    </xf>
    <xf numFmtId="0" fontId="4" fillId="0" borderId="0" xfId="0" applyFont="1" applyAlignment="1" applyProtection="1">
      <alignment horizontal="center" vertical="center"/>
      <protection locked="0"/>
    </xf>
    <xf numFmtId="0" fontId="5" fillId="0" borderId="0" xfId="0" applyFont="1" applyAlignment="1" applyProtection="1">
      <alignment horizontal="center" vertical="center"/>
      <protection locked="0"/>
    </xf>
    <xf numFmtId="0" fontId="3" fillId="5" borderId="0" xfId="0" applyFont="1" applyFill="1" applyAlignment="1" applyProtection="1">
      <alignment horizontal="left" vertical="center" wrapText="1"/>
      <protection locked="0"/>
    </xf>
    <xf numFmtId="0" fontId="7" fillId="0" borderId="0" xfId="0" applyFont="1" applyAlignment="1">
      <alignment vertical="center"/>
    </xf>
    <xf numFmtId="0" fontId="8" fillId="5" borderId="1" xfId="0" applyFont="1" applyFill="1" applyBorder="1" applyAlignment="1">
      <alignment horizontal="center" vertical="center" wrapText="1" readingOrder="1"/>
    </xf>
    <xf numFmtId="0" fontId="9" fillId="0" borderId="1" xfId="0" applyFont="1" applyBorder="1" applyAlignment="1">
      <alignment horizontal="center" vertical="center" wrapText="1" readingOrder="1"/>
    </xf>
    <xf numFmtId="0" fontId="10" fillId="0" borderId="1" xfId="0" applyFont="1" applyBorder="1" applyAlignment="1">
      <alignment horizontal="justify" vertical="center" wrapText="1"/>
    </xf>
    <xf numFmtId="0" fontId="9" fillId="0" borderId="2" xfId="0" applyFont="1" applyBorder="1" applyAlignment="1">
      <alignment vertical="center" wrapText="1" readingOrder="1"/>
    </xf>
    <xf numFmtId="0" fontId="10" fillId="0" borderId="1" xfId="0" applyFont="1" applyBorder="1" applyAlignment="1">
      <alignment horizontal="center" vertical="center" wrapText="1" readingOrder="1"/>
    </xf>
    <xf numFmtId="0" fontId="7" fillId="0" borderId="1" xfId="0" applyFont="1" applyBorder="1" applyAlignment="1">
      <alignment horizontal="justify" vertical="center" wrapText="1"/>
    </xf>
    <xf numFmtId="0" fontId="11" fillId="0" borderId="0" xfId="0" applyFont="1" applyAlignment="1">
      <alignment vertical="center"/>
    </xf>
    <xf numFmtId="0" fontId="9" fillId="0" borderId="1" xfId="0" applyFont="1" applyBorder="1" applyAlignment="1">
      <alignment horizontal="left" vertical="center" wrapText="1" readingOrder="1"/>
    </xf>
    <xf numFmtId="0" fontId="7" fillId="0" borderId="0" xfId="0" applyFont="1" applyAlignment="1">
      <alignment horizontal="left" vertical="center"/>
    </xf>
    <xf numFmtId="0" fontId="7" fillId="0" borderId="0" xfId="0" applyFont="1" applyAlignment="1">
      <alignment horizontal="center" vertical="center"/>
    </xf>
    <xf numFmtId="0" fontId="13" fillId="6" borderId="1" xfId="0" applyFont="1" applyFill="1" applyBorder="1" applyAlignment="1">
      <alignment horizontal="center" vertical="center" wrapText="1"/>
    </xf>
    <xf numFmtId="0" fontId="13" fillId="8" borderId="1" xfId="0" applyFont="1" applyFill="1" applyBorder="1" applyAlignment="1">
      <alignment horizontal="center" vertical="center" wrapText="1"/>
    </xf>
    <xf numFmtId="0" fontId="13" fillId="8" borderId="1" xfId="0" applyFont="1" applyFill="1" applyBorder="1" applyAlignment="1">
      <alignment vertical="center" wrapText="1"/>
    </xf>
    <xf numFmtId="0" fontId="10" fillId="0" borderId="2" xfId="0" applyFont="1" applyBorder="1" applyAlignment="1">
      <alignment horizontal="left" vertical="center" wrapText="1"/>
    </xf>
    <xf numFmtId="0" fontId="10" fillId="0" borderId="0" xfId="0" applyFont="1" applyAlignment="1">
      <alignment vertical="center" wrapText="1"/>
    </xf>
    <xf numFmtId="0" fontId="10" fillId="0" borderId="1" xfId="0" applyFont="1" applyBorder="1" applyAlignment="1">
      <alignment horizontal="left" vertical="center" wrapText="1"/>
    </xf>
    <xf numFmtId="0" fontId="10" fillId="0" borderId="0" xfId="0" applyFont="1" applyAlignment="1">
      <alignment horizontal="justify" vertical="center" wrapText="1"/>
    </xf>
    <xf numFmtId="0" fontId="14" fillId="0" borderId="0" xfId="0" applyFont="1" applyAlignment="1">
      <alignment horizontal="center" vertical="center" wrapText="1"/>
    </xf>
    <xf numFmtId="0" fontId="10" fillId="0" borderId="0" xfId="0" applyFont="1" applyAlignment="1">
      <alignment horizontal="left" vertical="center" wrapText="1"/>
    </xf>
    <xf numFmtId="0" fontId="10" fillId="3" borderId="1" xfId="0" applyFont="1" applyFill="1" applyBorder="1" applyAlignment="1">
      <alignment vertical="center" wrapText="1"/>
    </xf>
    <xf numFmtId="0" fontId="7" fillId="3" borderId="1" xfId="0" applyFont="1" applyFill="1" applyBorder="1" applyAlignment="1">
      <alignment horizontal="left" vertical="center" wrapText="1"/>
    </xf>
    <xf numFmtId="0" fontId="10" fillId="3" borderId="1" xfId="0" applyFont="1" applyFill="1" applyBorder="1" applyAlignment="1">
      <alignment horizontal="justify" vertical="center" wrapText="1"/>
    </xf>
    <xf numFmtId="164" fontId="10" fillId="0" borderId="1" xfId="0" applyNumberFormat="1" applyFont="1" applyBorder="1" applyAlignment="1">
      <alignment horizontal="center" vertical="center" wrapText="1"/>
    </xf>
    <xf numFmtId="0" fontId="10" fillId="0" borderId="1" xfId="0" applyFont="1" applyBorder="1" applyAlignment="1">
      <alignment vertical="center" wrapText="1"/>
    </xf>
    <xf numFmtId="0" fontId="17" fillId="4" borderId="12" xfId="0" applyFont="1" applyFill="1" applyBorder="1" applyAlignment="1">
      <alignment horizontal="center" vertical="center" textRotation="90" wrapText="1"/>
    </xf>
    <xf numFmtId="164" fontId="17" fillId="4" borderId="12" xfId="0" applyNumberFormat="1" applyFont="1" applyFill="1" applyBorder="1" applyAlignment="1">
      <alignment horizontal="center" vertical="center" wrapText="1"/>
    </xf>
    <xf numFmtId="14" fontId="10" fillId="3" borderId="1" xfId="0" applyNumberFormat="1" applyFont="1" applyFill="1" applyBorder="1" applyAlignment="1">
      <alignment horizontal="center" vertical="center" wrapText="1"/>
    </xf>
    <xf numFmtId="0" fontId="10" fillId="3" borderId="0" xfId="0" applyFont="1" applyFill="1" applyAlignment="1">
      <alignment horizontal="center" vertical="center" wrapText="1"/>
    </xf>
    <xf numFmtId="49" fontId="14" fillId="0" borderId="1" xfId="0" applyNumberFormat="1" applyFont="1" applyBorder="1" applyAlignment="1">
      <alignment horizontal="center" vertical="center" wrapText="1"/>
    </xf>
    <xf numFmtId="164" fontId="10" fillId="3" borderId="1" xfId="0" applyNumberFormat="1" applyFont="1" applyFill="1" applyBorder="1" applyAlignment="1">
      <alignment horizontal="center" vertical="center" wrapText="1"/>
    </xf>
    <xf numFmtId="0" fontId="10" fillId="9" borderId="0" xfId="0" applyFont="1" applyFill="1" applyAlignment="1">
      <alignment horizontal="center" vertical="center" wrapText="1"/>
    </xf>
    <xf numFmtId="0" fontId="10" fillId="3" borderId="0" xfId="0" applyFont="1" applyFill="1" applyAlignment="1">
      <alignment vertical="center"/>
    </xf>
    <xf numFmtId="0" fontId="10" fillId="0" borderId="0" xfId="0" applyFont="1" applyAlignment="1">
      <alignment vertical="center"/>
    </xf>
    <xf numFmtId="0" fontId="10" fillId="0" borderId="0" xfId="0" applyFont="1" applyAlignment="1">
      <alignment horizontal="center" vertical="center" wrapText="1"/>
    </xf>
    <xf numFmtId="0" fontId="7" fillId="0" borderId="0" xfId="0" applyFont="1" applyAlignment="1">
      <alignment vertical="center" wrapText="1"/>
    </xf>
    <xf numFmtId="0" fontId="7" fillId="0" borderId="0" xfId="0" applyFont="1" applyAlignment="1">
      <alignment horizontal="center" vertical="center" wrapText="1"/>
    </xf>
    <xf numFmtId="0" fontId="10" fillId="0" borderId="1" xfId="0" applyFont="1" applyBorder="1" applyAlignment="1">
      <alignment horizontal="center" vertical="center" wrapText="1"/>
    </xf>
    <xf numFmtId="0" fontId="7" fillId="0" borderId="1" xfId="0" applyFont="1" applyBorder="1" applyAlignment="1">
      <alignment horizontal="left" vertical="center" wrapText="1"/>
    </xf>
    <xf numFmtId="0" fontId="17" fillId="4" borderId="12"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0" fillId="3" borderId="1" xfId="0" applyFont="1" applyFill="1" applyBorder="1" applyAlignment="1">
      <alignment horizontal="left" vertical="center" wrapText="1"/>
    </xf>
    <xf numFmtId="0" fontId="15" fillId="0" borderId="0" xfId="0" applyFont="1" applyAlignment="1">
      <alignment vertical="center" wrapText="1"/>
    </xf>
    <xf numFmtId="164" fontId="7" fillId="0" borderId="0" xfId="0" applyNumberFormat="1" applyFont="1" applyAlignment="1">
      <alignment horizontal="center" vertical="center" wrapText="1"/>
    </xf>
    <xf numFmtId="164" fontId="10" fillId="0" borderId="0" xfId="0" applyNumberFormat="1" applyFont="1" applyAlignment="1">
      <alignment horizontal="center" vertical="center" wrapText="1"/>
    </xf>
    <xf numFmtId="0" fontId="11" fillId="3" borderId="0" xfId="0" applyFont="1" applyFill="1" applyAlignment="1">
      <alignment horizontal="center" vertical="center" wrapText="1"/>
    </xf>
    <xf numFmtId="0" fontId="19" fillId="2" borderId="2" xfId="0" applyFont="1" applyFill="1" applyBorder="1" applyAlignment="1">
      <alignment horizontal="center" vertical="center" wrapText="1"/>
    </xf>
    <xf numFmtId="0" fontId="19" fillId="2" borderId="1" xfId="0" applyFont="1" applyFill="1" applyBorder="1" applyAlignment="1">
      <alignment horizontal="center" vertical="center" wrapText="1"/>
    </xf>
    <xf numFmtId="0" fontId="10" fillId="9" borderId="0" xfId="0" applyFont="1" applyFill="1" applyAlignment="1">
      <alignment horizontal="left" vertical="center" wrapText="1"/>
    </xf>
    <xf numFmtId="0" fontId="10" fillId="3" borderId="0" xfId="0" applyFont="1" applyFill="1" applyAlignment="1">
      <alignment vertical="center" wrapText="1"/>
    </xf>
    <xf numFmtId="0" fontId="10" fillId="12" borderId="1" xfId="0" applyFont="1" applyFill="1" applyBorder="1" applyAlignment="1">
      <alignment horizontal="center" vertical="center" wrapText="1"/>
    </xf>
    <xf numFmtId="0" fontId="10" fillId="12" borderId="1" xfId="0" applyFont="1" applyFill="1" applyBorder="1" applyAlignment="1">
      <alignment vertical="center" wrapText="1"/>
    </xf>
    <xf numFmtId="0" fontId="10" fillId="12" borderId="2" xfId="0" applyFont="1" applyFill="1" applyBorder="1" applyAlignment="1">
      <alignment horizontal="center" vertical="center" wrapText="1"/>
    </xf>
    <xf numFmtId="164" fontId="10" fillId="12" borderId="1" xfId="0" applyNumberFormat="1" applyFont="1" applyFill="1" applyBorder="1" applyAlignment="1">
      <alignment horizontal="center" vertical="center" wrapText="1"/>
    </xf>
    <xf numFmtId="0" fontId="10" fillId="12" borderId="1" xfId="1" applyFont="1" applyFill="1" applyBorder="1" applyAlignment="1">
      <alignment horizontal="justify" vertical="center" wrapText="1"/>
    </xf>
    <xf numFmtId="0" fontId="10" fillId="12" borderId="3" xfId="0" applyFont="1" applyFill="1" applyBorder="1" applyAlignment="1">
      <alignment horizontal="center" vertical="center" wrapText="1"/>
    </xf>
    <xf numFmtId="0" fontId="22" fillId="3" borderId="1" xfId="0" applyFont="1" applyFill="1" applyBorder="1" applyAlignment="1">
      <alignment horizontal="center"/>
    </xf>
    <xf numFmtId="0" fontId="21" fillId="3" borderId="3" xfId="0" applyFont="1" applyFill="1" applyBorder="1" applyAlignment="1">
      <alignment horizontal="center" vertical="center" wrapText="1" readingOrder="1"/>
    </xf>
    <xf numFmtId="0" fontId="0" fillId="0" borderId="0" xfId="0" applyAlignment="1" applyProtection="1">
      <alignment horizontal="center" vertical="center"/>
      <protection locked="0"/>
    </xf>
    <xf numFmtId="0" fontId="9" fillId="0" borderId="2" xfId="0" applyFont="1" applyBorder="1" applyAlignment="1">
      <alignment horizontal="left" vertical="center" wrapText="1" readingOrder="1"/>
    </xf>
    <xf numFmtId="0" fontId="10" fillId="0" borderId="2" xfId="0" applyFont="1" applyBorder="1" applyAlignment="1">
      <alignment horizontal="left" vertical="center" wrapText="1" readingOrder="1"/>
    </xf>
    <xf numFmtId="0" fontId="9" fillId="0" borderId="7" xfId="0" applyFont="1" applyBorder="1" applyAlignment="1">
      <alignment horizontal="left" vertical="center" wrapText="1" readingOrder="1"/>
    </xf>
    <xf numFmtId="14" fontId="10" fillId="0" borderId="1" xfId="0" applyNumberFormat="1" applyFont="1" applyBorder="1" applyAlignment="1">
      <alignment horizontal="center" vertical="center" wrapText="1"/>
    </xf>
    <xf numFmtId="0" fontId="13" fillId="8" borderId="0" xfId="0" applyFont="1" applyFill="1" applyAlignment="1" applyProtection="1">
      <alignment horizontal="center" vertical="center" wrapText="1"/>
      <protection locked="0"/>
    </xf>
    <xf numFmtId="0" fontId="23" fillId="0" borderId="1" xfId="0" applyFont="1" applyBorder="1" applyAlignment="1">
      <alignment horizontal="justify" vertical="center" wrapText="1"/>
    </xf>
    <xf numFmtId="0" fontId="23" fillId="0" borderId="1" xfId="0" applyFont="1" applyBorder="1" applyAlignment="1">
      <alignment horizontal="center" vertical="center" wrapText="1" readingOrder="1"/>
    </xf>
    <xf numFmtId="0" fontId="10" fillId="12" borderId="7" xfId="0" applyFont="1" applyFill="1" applyBorder="1" applyAlignment="1">
      <alignment horizontal="center" vertical="center" wrapText="1"/>
    </xf>
    <xf numFmtId="0" fontId="3" fillId="5" borderId="0" xfId="0" applyFont="1" applyFill="1" applyAlignment="1" applyProtection="1">
      <alignment horizontal="center" vertical="center"/>
      <protection locked="0"/>
    </xf>
    <xf numFmtId="0" fontId="20" fillId="0" borderId="2" xfId="0" applyFont="1" applyBorder="1" applyAlignment="1">
      <alignment horizontal="left" vertical="center" wrapText="1" readingOrder="1"/>
    </xf>
    <xf numFmtId="0" fontId="20" fillId="0" borderId="7" xfId="0" applyFont="1" applyBorder="1" applyAlignment="1">
      <alignment horizontal="left" vertical="center" wrapText="1" readingOrder="1"/>
    </xf>
    <xf numFmtId="0" fontId="20" fillId="0" borderId="3" xfId="0" applyFont="1" applyBorder="1" applyAlignment="1">
      <alignment horizontal="left" vertical="center" wrapText="1" readingOrder="1"/>
    </xf>
    <xf numFmtId="0" fontId="20" fillId="0" borderId="2" xfId="0" applyFont="1" applyBorder="1" applyAlignment="1">
      <alignment horizontal="center" vertical="center" wrapText="1" readingOrder="1"/>
    </xf>
    <xf numFmtId="0" fontId="20" fillId="0" borderId="7" xfId="0" applyFont="1" applyBorder="1" applyAlignment="1">
      <alignment horizontal="center" vertical="center" wrapText="1" readingOrder="1"/>
    </xf>
    <xf numFmtId="0" fontId="20" fillId="0" borderId="3" xfId="0" applyFont="1" applyBorder="1" applyAlignment="1">
      <alignment horizontal="center" vertical="center" wrapText="1" readingOrder="1"/>
    </xf>
    <xf numFmtId="0" fontId="13" fillId="8" borderId="0" xfId="0" applyFont="1" applyFill="1" applyAlignment="1" applyProtection="1">
      <alignment horizontal="left" vertical="center" wrapText="1"/>
      <protection locked="0"/>
    </xf>
    <xf numFmtId="0" fontId="9" fillId="0" borderId="2" xfId="0" applyFont="1" applyBorder="1" applyAlignment="1">
      <alignment horizontal="left" vertical="center" wrapText="1" readingOrder="1"/>
    </xf>
    <xf numFmtId="0" fontId="9" fillId="0" borderId="3" xfId="0" applyFont="1" applyBorder="1" applyAlignment="1">
      <alignment horizontal="left" vertical="center" wrapText="1" readingOrder="1"/>
    </xf>
    <xf numFmtId="0" fontId="6" fillId="4" borderId="5" xfId="0" applyFont="1" applyFill="1" applyBorder="1" applyAlignment="1">
      <alignment horizontal="center" vertical="center" wrapText="1" readingOrder="1"/>
    </xf>
    <xf numFmtId="0" fontId="6" fillId="4" borderId="6" xfId="0" applyFont="1" applyFill="1" applyBorder="1" applyAlignment="1">
      <alignment horizontal="center" vertical="center" wrapText="1" readingOrder="1"/>
    </xf>
    <xf numFmtId="0" fontId="6" fillId="4" borderId="4" xfId="0" applyFont="1" applyFill="1" applyBorder="1" applyAlignment="1">
      <alignment horizontal="center" vertical="center" wrapText="1" readingOrder="1"/>
    </xf>
    <xf numFmtId="0" fontId="9" fillId="0" borderId="7" xfId="0" applyFont="1" applyBorder="1" applyAlignment="1">
      <alignment horizontal="left" vertical="center" wrapText="1" readingOrder="1"/>
    </xf>
    <xf numFmtId="0" fontId="10" fillId="0" borderId="2" xfId="0" applyFont="1" applyBorder="1" applyAlignment="1">
      <alignment horizontal="left" vertical="center" wrapText="1" readingOrder="1"/>
    </xf>
    <xf numFmtId="0" fontId="10" fillId="0" borderId="3" xfId="0" applyFont="1" applyBorder="1" applyAlignment="1">
      <alignment horizontal="left" vertical="center" wrapText="1" readingOrder="1"/>
    </xf>
    <xf numFmtId="0" fontId="0" fillId="0" borderId="0" xfId="0" applyAlignment="1" applyProtection="1">
      <alignment horizontal="center" vertical="center"/>
      <protection locked="0"/>
    </xf>
    <xf numFmtId="0" fontId="2" fillId="0" borderId="0" xfId="0" applyFont="1" applyAlignment="1" applyProtection="1">
      <alignment horizontal="center" vertical="center" wrapText="1"/>
      <protection locked="0"/>
    </xf>
    <xf numFmtId="0" fontId="3" fillId="0" borderId="0" xfId="0" applyFont="1" applyAlignment="1" applyProtection="1">
      <alignment horizontal="center" vertical="center"/>
      <protection locked="0"/>
    </xf>
    <xf numFmtId="0" fontId="13" fillId="8" borderId="0" xfId="0" applyFont="1" applyFill="1" applyAlignment="1" applyProtection="1">
      <alignment horizontal="center" vertical="center" wrapText="1"/>
      <protection locked="0"/>
    </xf>
    <xf numFmtId="0" fontId="13" fillId="8" borderId="0" xfId="0" applyFont="1" applyFill="1" applyAlignment="1" applyProtection="1">
      <alignment horizontal="center" vertical="center"/>
      <protection locked="0"/>
    </xf>
    <xf numFmtId="0" fontId="12" fillId="0" borderId="0" xfId="0" applyFont="1" applyAlignment="1">
      <alignment horizontal="center" vertical="center" wrapText="1"/>
    </xf>
    <xf numFmtId="0" fontId="13" fillId="4" borderId="5" xfId="0" applyFont="1" applyFill="1" applyBorder="1" applyAlignment="1">
      <alignment horizontal="center" vertical="center" wrapText="1"/>
    </xf>
    <xf numFmtId="0" fontId="13" fillId="4" borderId="6" xfId="0" applyFont="1" applyFill="1" applyBorder="1" applyAlignment="1">
      <alignment horizontal="center" vertical="center" wrapText="1"/>
    </xf>
    <xf numFmtId="0" fontId="13" fillId="4" borderId="4" xfId="0" applyFont="1" applyFill="1" applyBorder="1" applyAlignment="1">
      <alignment horizontal="center" vertical="center" wrapText="1"/>
    </xf>
    <xf numFmtId="0" fontId="13" fillId="6" borderId="2" xfId="0" applyFont="1" applyFill="1" applyBorder="1" applyAlignment="1">
      <alignment horizontal="center" vertical="center" wrapText="1"/>
    </xf>
    <xf numFmtId="0" fontId="13" fillId="6" borderId="3" xfId="0" applyFont="1" applyFill="1" applyBorder="1" applyAlignment="1">
      <alignment horizontal="center" vertical="center" wrapText="1"/>
    </xf>
    <xf numFmtId="0" fontId="13" fillId="6" borderId="5" xfId="0" applyFont="1" applyFill="1" applyBorder="1" applyAlignment="1">
      <alignment horizontal="center" vertical="center" wrapText="1"/>
    </xf>
    <xf numFmtId="0" fontId="13" fillId="6" borderId="6" xfId="0" applyFont="1" applyFill="1" applyBorder="1" applyAlignment="1">
      <alignment horizontal="center" vertical="center" wrapText="1"/>
    </xf>
    <xf numFmtId="0" fontId="13" fillId="6" borderId="4" xfId="0" applyFont="1" applyFill="1" applyBorder="1" applyAlignment="1">
      <alignment horizontal="center" vertical="center" wrapText="1"/>
    </xf>
    <xf numFmtId="0" fontId="17" fillId="4" borderId="9" xfId="0" applyFont="1" applyFill="1" applyBorder="1" applyAlignment="1">
      <alignment horizontal="center" vertical="center" wrapText="1"/>
    </xf>
    <xf numFmtId="0" fontId="16" fillId="0" borderId="0" xfId="0" applyFont="1" applyAlignment="1">
      <alignment horizontal="center" vertical="center" wrapText="1"/>
    </xf>
    <xf numFmtId="0" fontId="17" fillId="4" borderId="8" xfId="0" applyFont="1" applyFill="1" applyBorder="1" applyAlignment="1">
      <alignment horizontal="center" vertical="center" wrapText="1"/>
    </xf>
    <xf numFmtId="0" fontId="17" fillId="4" borderId="11" xfId="0" applyFont="1" applyFill="1" applyBorder="1" applyAlignment="1">
      <alignment horizontal="center" vertical="center" wrapText="1"/>
    </xf>
    <xf numFmtId="0" fontId="17" fillId="4" borderId="12" xfId="0" applyFont="1" applyFill="1" applyBorder="1" applyAlignment="1">
      <alignment horizontal="center" vertical="center" wrapText="1"/>
    </xf>
    <xf numFmtId="0" fontId="10" fillId="0" borderId="2"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3" xfId="0" applyFont="1" applyBorder="1" applyAlignment="1">
      <alignment horizontal="center" vertical="center" wrapText="1"/>
    </xf>
    <xf numFmtId="0" fontId="7" fillId="0" borderId="2" xfId="0" applyFont="1" applyBorder="1" applyAlignment="1">
      <alignment horizontal="left" vertical="center" wrapText="1"/>
    </xf>
    <xf numFmtId="0" fontId="7" fillId="0" borderId="7" xfId="0" applyFont="1" applyBorder="1" applyAlignment="1">
      <alignment horizontal="left" vertical="center" wrapText="1"/>
    </xf>
    <xf numFmtId="0" fontId="7" fillId="0" borderId="3" xfId="0" applyFont="1" applyBorder="1" applyAlignment="1">
      <alignment horizontal="left" vertical="center" wrapText="1"/>
    </xf>
    <xf numFmtId="0" fontId="17" fillId="4" borderId="10" xfId="0" applyFont="1" applyFill="1" applyBorder="1" applyAlignment="1">
      <alignment horizontal="center" vertical="center" wrapText="1"/>
    </xf>
    <xf numFmtId="0" fontId="17" fillId="4" borderId="13"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7" xfId="0" applyFont="1" applyFill="1" applyBorder="1" applyAlignment="1">
      <alignment horizontal="center" vertical="center" wrapText="1"/>
    </xf>
    <xf numFmtId="0" fontId="10" fillId="3" borderId="3" xfId="0" applyFont="1" applyFill="1" applyBorder="1" applyAlignment="1">
      <alignment horizontal="center" vertical="center" wrapText="1"/>
    </xf>
    <xf numFmtId="0" fontId="10" fillId="3" borderId="2" xfId="0" applyFont="1" applyFill="1" applyBorder="1" applyAlignment="1">
      <alignment horizontal="left" vertical="center" wrapText="1"/>
    </xf>
    <xf numFmtId="0" fontId="10" fillId="3" borderId="7" xfId="0" applyFont="1" applyFill="1" applyBorder="1" applyAlignment="1">
      <alignment horizontal="left" vertical="center" wrapText="1"/>
    </xf>
    <xf numFmtId="0" fontId="10" fillId="3" borderId="3" xfId="0" applyFont="1" applyFill="1" applyBorder="1" applyAlignment="1">
      <alignment horizontal="left" vertical="center" wrapText="1"/>
    </xf>
    <xf numFmtId="0" fontId="17" fillId="4" borderId="14" xfId="0" applyFont="1" applyFill="1" applyBorder="1" applyAlignment="1">
      <alignment horizontal="center" vertical="center" wrapText="1"/>
    </xf>
    <xf numFmtId="0" fontId="17" fillId="4" borderId="15" xfId="0" applyFont="1" applyFill="1" applyBorder="1" applyAlignment="1">
      <alignment horizontal="center" vertical="center" wrapText="1"/>
    </xf>
    <xf numFmtId="164" fontId="17" fillId="4" borderId="9" xfId="0" applyNumberFormat="1" applyFont="1" applyFill="1" applyBorder="1" applyAlignment="1">
      <alignment horizontal="center" vertical="center" wrapText="1"/>
    </xf>
    <xf numFmtId="0" fontId="10" fillId="0" borderId="2" xfId="0" applyFont="1" applyBorder="1" applyAlignment="1">
      <alignment horizontal="left" vertical="center" wrapText="1"/>
    </xf>
    <xf numFmtId="0" fontId="10" fillId="0" borderId="7" xfId="0" applyFont="1" applyBorder="1" applyAlignment="1">
      <alignment horizontal="left" vertical="center" wrapText="1"/>
    </xf>
    <xf numFmtId="0" fontId="10" fillId="0" borderId="3" xfId="0" applyFont="1" applyBorder="1" applyAlignment="1">
      <alignment horizontal="left" vertical="center" wrapText="1"/>
    </xf>
    <xf numFmtId="0" fontId="15" fillId="0" borderId="0" xfId="0" applyFont="1" applyAlignment="1">
      <alignment horizontal="center" vertical="center" wrapText="1"/>
    </xf>
    <xf numFmtId="0" fontId="10" fillId="0" borderId="1" xfId="0" applyFont="1" applyBorder="1" applyAlignment="1">
      <alignment horizontal="center" vertical="center" wrapText="1"/>
    </xf>
    <xf numFmtId="0" fontId="14" fillId="13" borderId="1" xfId="0" applyFont="1" applyFill="1" applyBorder="1" applyAlignment="1">
      <alignment horizontal="center" vertical="center" wrapText="1"/>
    </xf>
    <xf numFmtId="0" fontId="10" fillId="0" borderId="1" xfId="0" applyFont="1" applyBorder="1" applyAlignment="1">
      <alignment horizontal="left" vertical="center" wrapText="1"/>
    </xf>
    <xf numFmtId="0" fontId="10" fillId="12" borderId="2" xfId="0" applyFont="1" applyFill="1" applyBorder="1" applyAlignment="1">
      <alignment horizontal="center" vertical="center" wrapText="1"/>
    </xf>
    <xf numFmtId="0" fontId="10" fillId="12" borderId="7" xfId="0" applyFont="1" applyFill="1" applyBorder="1" applyAlignment="1">
      <alignment horizontal="center" vertical="center" wrapText="1"/>
    </xf>
    <xf numFmtId="0" fontId="10" fillId="12" borderId="3" xfId="0" applyFont="1" applyFill="1" applyBorder="1" applyAlignment="1">
      <alignment horizontal="center" vertical="center" wrapText="1"/>
    </xf>
    <xf numFmtId="164" fontId="10" fillId="0" borderId="2" xfId="0" applyNumberFormat="1" applyFont="1" applyBorder="1" applyAlignment="1">
      <alignment horizontal="center" vertical="center" wrapText="1"/>
    </xf>
    <xf numFmtId="164" fontId="10" fillId="0" borderId="7" xfId="0" applyNumberFormat="1" applyFont="1" applyBorder="1" applyAlignment="1">
      <alignment horizontal="center" vertical="center" wrapText="1"/>
    </xf>
    <xf numFmtId="164" fontId="10" fillId="0" borderId="3" xfId="0" applyNumberFormat="1" applyFont="1" applyBorder="1" applyAlignment="1">
      <alignment horizontal="center" vertical="center" wrapText="1"/>
    </xf>
    <xf numFmtId="164" fontId="10" fillId="12" borderId="2" xfId="0" applyNumberFormat="1" applyFont="1" applyFill="1" applyBorder="1" applyAlignment="1">
      <alignment horizontal="center" vertical="center" wrapText="1"/>
    </xf>
    <xf numFmtId="164" fontId="10" fillId="12" borderId="7" xfId="0" applyNumberFormat="1" applyFont="1" applyFill="1" applyBorder="1" applyAlignment="1">
      <alignment horizontal="center" vertical="center" wrapText="1"/>
    </xf>
    <xf numFmtId="164" fontId="10" fillId="12" borderId="3" xfId="0" applyNumberFormat="1" applyFont="1" applyFill="1" applyBorder="1" applyAlignment="1">
      <alignment horizontal="center" vertical="center" wrapText="1"/>
    </xf>
    <xf numFmtId="0" fontId="14" fillId="13" borderId="2" xfId="0" applyFont="1" applyFill="1" applyBorder="1" applyAlignment="1">
      <alignment horizontal="center" vertical="center" wrapText="1"/>
    </xf>
    <xf numFmtId="0" fontId="14" fillId="13" borderId="7" xfId="0" applyFont="1" applyFill="1" applyBorder="1" applyAlignment="1">
      <alignment horizontal="center" vertical="center" wrapText="1"/>
    </xf>
    <xf numFmtId="0" fontId="14" fillId="13" borderId="3" xfId="0" applyFont="1" applyFill="1" applyBorder="1" applyAlignment="1">
      <alignment horizontal="center" vertical="center" wrapText="1"/>
    </xf>
    <xf numFmtId="0" fontId="10" fillId="12" borderId="1" xfId="0" applyFont="1" applyFill="1" applyBorder="1" applyAlignment="1">
      <alignment horizontal="center" vertical="center" wrapText="1"/>
    </xf>
    <xf numFmtId="0" fontId="19" fillId="2" borderId="5" xfId="0" applyFont="1" applyFill="1" applyBorder="1" applyAlignment="1">
      <alignment horizontal="center" vertical="center" wrapText="1"/>
    </xf>
    <xf numFmtId="0" fontId="19" fillId="2" borderId="6" xfId="0" applyFont="1" applyFill="1" applyBorder="1" applyAlignment="1">
      <alignment horizontal="center" vertical="center" wrapText="1"/>
    </xf>
    <xf numFmtId="0" fontId="19" fillId="2" borderId="4" xfId="0" applyFont="1" applyFill="1" applyBorder="1" applyAlignment="1">
      <alignment horizontal="center" vertical="center" wrapText="1"/>
    </xf>
    <xf numFmtId="0" fontId="19" fillId="7" borderId="2" xfId="0" applyFont="1" applyFill="1" applyBorder="1" applyAlignment="1">
      <alignment horizontal="center" vertical="center" wrapText="1"/>
    </xf>
    <xf numFmtId="0" fontId="19" fillId="7" borderId="3" xfId="0" applyFont="1" applyFill="1" applyBorder="1" applyAlignment="1">
      <alignment horizontal="center" vertical="center" wrapText="1"/>
    </xf>
    <xf numFmtId="0" fontId="19" fillId="2" borderId="2" xfId="0" applyFont="1" applyFill="1" applyBorder="1" applyAlignment="1">
      <alignment horizontal="center" vertical="center" wrapText="1"/>
    </xf>
    <xf numFmtId="0" fontId="19" fillId="2" borderId="3" xfId="0" applyFont="1" applyFill="1" applyBorder="1" applyAlignment="1">
      <alignment horizontal="center" vertical="center" wrapText="1"/>
    </xf>
    <xf numFmtId="0" fontId="7" fillId="3" borderId="2" xfId="0" applyFont="1" applyFill="1" applyBorder="1" applyAlignment="1">
      <alignment horizontal="left" vertical="center" wrapText="1"/>
    </xf>
    <xf numFmtId="0" fontId="7" fillId="3" borderId="3" xfId="0" applyFont="1" applyFill="1" applyBorder="1" applyAlignment="1">
      <alignment horizontal="left" vertical="center" wrapText="1"/>
    </xf>
    <xf numFmtId="0" fontId="16" fillId="0" borderId="16" xfId="0" applyFont="1" applyBorder="1" applyAlignment="1">
      <alignment horizontal="center" vertical="center"/>
    </xf>
    <xf numFmtId="0" fontId="14" fillId="10" borderId="1" xfId="0" applyFont="1" applyFill="1" applyBorder="1" applyAlignment="1">
      <alignment horizontal="center" vertical="center" wrapText="1"/>
    </xf>
    <xf numFmtId="0" fontId="7" fillId="0" borderId="1" xfId="0" applyFont="1" applyBorder="1" applyAlignment="1">
      <alignment horizontal="left" vertical="center" wrapText="1"/>
    </xf>
    <xf numFmtId="0" fontId="8" fillId="11" borderId="2" xfId="0" applyFont="1" applyFill="1" applyBorder="1" applyAlignment="1">
      <alignment horizontal="left" vertical="center" wrapText="1"/>
    </xf>
    <xf numFmtId="0" fontId="8" fillId="11" borderId="7" xfId="0" applyFont="1" applyFill="1" applyBorder="1" applyAlignment="1">
      <alignment horizontal="left" vertical="center" wrapText="1"/>
    </xf>
    <xf numFmtId="0" fontId="8" fillId="11" borderId="3" xfId="0" applyFont="1" applyFill="1" applyBorder="1" applyAlignment="1">
      <alignment horizontal="left" vertical="center" wrapText="1"/>
    </xf>
    <xf numFmtId="0" fontId="7" fillId="3" borderId="7" xfId="0" applyFont="1" applyFill="1" applyBorder="1" applyAlignment="1">
      <alignment horizontal="left" vertical="center" wrapText="1"/>
    </xf>
    <xf numFmtId="14" fontId="10" fillId="0" borderId="2" xfId="0" applyNumberFormat="1" applyFont="1" applyBorder="1" applyAlignment="1">
      <alignment horizontal="center" vertical="center" wrapText="1"/>
    </xf>
    <xf numFmtId="14" fontId="10" fillId="0" borderId="7" xfId="0" applyNumberFormat="1" applyFont="1" applyBorder="1" applyAlignment="1">
      <alignment horizontal="center" vertical="center" wrapText="1"/>
    </xf>
    <xf numFmtId="14" fontId="10" fillId="0" borderId="3" xfId="0" applyNumberFormat="1" applyFont="1" applyBorder="1" applyAlignment="1">
      <alignment horizontal="center" vertical="center" wrapText="1"/>
    </xf>
    <xf numFmtId="9" fontId="10" fillId="0" borderId="2" xfId="2" applyFont="1" applyBorder="1" applyAlignment="1">
      <alignment horizontal="center" vertical="center" wrapText="1"/>
    </xf>
    <xf numFmtId="9" fontId="10" fillId="0" borderId="7" xfId="2" applyFont="1" applyBorder="1" applyAlignment="1">
      <alignment horizontal="center" vertical="center" wrapText="1"/>
    </xf>
    <xf numFmtId="9" fontId="10" fillId="0" borderId="3" xfId="2" applyFont="1" applyBorder="1" applyAlignment="1">
      <alignment horizontal="center" vertical="center" wrapText="1"/>
    </xf>
    <xf numFmtId="0" fontId="10" fillId="0" borderId="2" xfId="0" applyFont="1" applyBorder="1" applyAlignment="1">
      <alignment horizontal="justify" vertical="center" wrapText="1"/>
    </xf>
    <xf numFmtId="0" fontId="10" fillId="0" borderId="7" xfId="0" applyFont="1" applyBorder="1" applyAlignment="1">
      <alignment horizontal="justify" vertical="center" wrapText="1"/>
    </xf>
    <xf numFmtId="0" fontId="10" fillId="0" borderId="3" xfId="0" applyFont="1" applyBorder="1" applyAlignment="1">
      <alignment horizontal="justify" vertical="center" wrapText="1"/>
    </xf>
  </cellXfs>
  <cellStyles count="3">
    <cellStyle name="Normal" xfId="0" builtinId="0"/>
    <cellStyle name="Normal 2 2" xfId="1" xr:uid="{00000000-0005-0000-0000-000001000000}"/>
    <cellStyle name="Porcentaje" xfId="2" builtinId="5"/>
  </cellStyles>
  <dxfs count="0"/>
  <tableStyles count="1" defaultTableStyle="TableStyleMedium2" defaultPivotStyle="PivotStyleLight16">
    <tableStyle name="Invisible" pivot="0" table="0" count="0" xr9:uid="{6CD2192B-9872-4E44-9F95-1EE81A5860A2}"/>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jpe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5.jpeg"/></Relationships>
</file>

<file path=xl/drawings/_rels/drawing3.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6.png"/><Relationship Id="rId1" Type="http://schemas.openxmlformats.org/officeDocument/2006/relationships/image" Target="../media/image1.png"/><Relationship Id="rId5" Type="http://schemas.openxmlformats.org/officeDocument/2006/relationships/image" Target="../media/image7.jpeg"/><Relationship Id="rId4" Type="http://schemas.openxmlformats.org/officeDocument/2006/relationships/image" Target="../media/image3.png"/></Relationships>
</file>

<file path=xl/drawings/_rels/drawing4.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6.png"/><Relationship Id="rId1" Type="http://schemas.openxmlformats.org/officeDocument/2006/relationships/image" Target="../media/image1.png"/><Relationship Id="rId5" Type="http://schemas.openxmlformats.org/officeDocument/2006/relationships/image" Target="../media/image4.jpeg"/><Relationship Id="rId4" Type="http://schemas.openxmlformats.org/officeDocument/2006/relationships/image" Target="../media/image3.png"/></Relationships>
</file>

<file path=xl/drawings/_rels/drawing5.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6.png"/><Relationship Id="rId1" Type="http://schemas.openxmlformats.org/officeDocument/2006/relationships/image" Target="../media/image1.png"/><Relationship Id="rId5" Type="http://schemas.openxmlformats.org/officeDocument/2006/relationships/image" Target="../media/image4.jpeg"/><Relationship Id="rId4" Type="http://schemas.openxmlformats.org/officeDocument/2006/relationships/image" Target="../media/image3.png"/></Relationships>
</file>

<file path=xl/drawings/_rels/drawing6.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6.png"/><Relationship Id="rId1" Type="http://schemas.openxmlformats.org/officeDocument/2006/relationships/image" Target="../media/image1.png"/><Relationship Id="rId5" Type="http://schemas.openxmlformats.org/officeDocument/2006/relationships/image" Target="../media/image4.jpeg"/><Relationship Id="rId4" Type="http://schemas.openxmlformats.org/officeDocument/2006/relationships/image" Target="../media/image3.png"/></Relationships>
</file>

<file path=xl/drawings/_rels/drawing7.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6.png"/><Relationship Id="rId1" Type="http://schemas.openxmlformats.org/officeDocument/2006/relationships/image" Target="../media/image1.png"/><Relationship Id="rId5" Type="http://schemas.openxmlformats.org/officeDocument/2006/relationships/image" Target="../media/image4.jpeg"/><Relationship Id="rId4"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oneCellAnchor>
    <xdr:from>
      <xdr:col>5</xdr:col>
      <xdr:colOff>441960</xdr:colOff>
      <xdr:row>9</xdr:row>
      <xdr:rowOff>243840</xdr:rowOff>
    </xdr:from>
    <xdr:ext cx="1539240" cy="1508760"/>
    <xdr:sp macro="" textlink="">
      <xdr:nvSpPr>
        <xdr:cNvPr id="2" name="CuadroTexto 1">
          <a:extLst>
            <a:ext uri="{FF2B5EF4-FFF2-40B4-BE49-F238E27FC236}">
              <a16:creationId xmlns:a16="http://schemas.microsoft.com/office/drawing/2014/main" id="{0DDD7762-286F-4ABB-9B8E-B2E8A6C970FC}"/>
            </a:ext>
          </a:extLst>
        </xdr:cNvPr>
        <xdr:cNvSpPr txBox="1"/>
      </xdr:nvSpPr>
      <xdr:spPr>
        <a:xfrm>
          <a:off x="11338560" y="2377440"/>
          <a:ext cx="1539240" cy="1508760"/>
        </a:xfrm>
        <a:prstGeom prst="rect">
          <a:avLst/>
        </a:prstGeom>
        <a:solidFill>
          <a:srgbClr val="FFC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a:t>Columnas</a:t>
          </a:r>
          <a:r>
            <a:rPr lang="es-CO" sz="1100" baseline="0"/>
            <a:t> B y D, (No.) enumerar secuencialmente .</a:t>
          </a:r>
        </a:p>
        <a:p>
          <a:r>
            <a:rPr lang="es-CO" sz="1100" baseline="0"/>
            <a:t>Un factor temático puede tener muchos factores específicos, no siempre es una relación 1 a 1</a:t>
          </a:r>
        </a:p>
      </xdr:txBody>
    </xdr:sp>
    <xdr:clientData/>
  </xdr:oneCellAnchor>
  <xdr:twoCellAnchor>
    <xdr:from>
      <xdr:col>4</xdr:col>
      <xdr:colOff>1153412</xdr:colOff>
      <xdr:row>0</xdr:row>
      <xdr:rowOff>9524</xdr:rowOff>
    </xdr:from>
    <xdr:to>
      <xdr:col>4</xdr:col>
      <xdr:colOff>2809875</xdr:colOff>
      <xdr:row>1</xdr:row>
      <xdr:rowOff>152400</xdr:rowOff>
    </xdr:to>
    <xdr:sp macro="" textlink="">
      <xdr:nvSpPr>
        <xdr:cNvPr id="4" name="CuadroTexto 4">
          <a:extLst>
            <a:ext uri="{FF2B5EF4-FFF2-40B4-BE49-F238E27FC236}">
              <a16:creationId xmlns:a16="http://schemas.microsoft.com/office/drawing/2014/main" id="{D72CE73F-7D95-46CF-8B8D-DF2AAE155BCF}"/>
            </a:ext>
          </a:extLst>
        </xdr:cNvPr>
        <xdr:cNvSpPr txBox="1"/>
      </xdr:nvSpPr>
      <xdr:spPr>
        <a:xfrm>
          <a:off x="8668637" y="9524"/>
          <a:ext cx="1656463" cy="333376"/>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4</xdr:col>
      <xdr:colOff>190500</xdr:colOff>
      <xdr:row>2</xdr:row>
      <xdr:rowOff>9525</xdr:rowOff>
    </xdr:from>
    <xdr:to>
      <xdr:col>4</xdr:col>
      <xdr:colOff>2962274</xdr:colOff>
      <xdr:row>3</xdr:row>
      <xdr:rowOff>28576</xdr:rowOff>
    </xdr:to>
    <xdr:grpSp>
      <xdr:nvGrpSpPr>
        <xdr:cNvPr id="5" name="Group 8">
          <a:extLst>
            <a:ext uri="{FF2B5EF4-FFF2-40B4-BE49-F238E27FC236}">
              <a16:creationId xmlns:a16="http://schemas.microsoft.com/office/drawing/2014/main" id="{C28F46DA-5750-4D35-9B4A-7CFE80B69FD3}"/>
            </a:ext>
          </a:extLst>
        </xdr:cNvPr>
        <xdr:cNvGrpSpPr>
          <a:grpSpLocks/>
        </xdr:cNvGrpSpPr>
      </xdr:nvGrpSpPr>
      <xdr:grpSpPr bwMode="auto">
        <a:xfrm>
          <a:off x="7667625" y="390525"/>
          <a:ext cx="2771774" cy="209551"/>
          <a:chOff x="2381" y="720"/>
          <a:chExt cx="3154" cy="65"/>
        </a:xfrm>
      </xdr:grpSpPr>
      <xdr:pic>
        <xdr:nvPicPr>
          <xdr:cNvPr id="6" name="6 Imagen">
            <a:extLst>
              <a:ext uri="{FF2B5EF4-FFF2-40B4-BE49-F238E27FC236}">
                <a16:creationId xmlns:a16="http://schemas.microsoft.com/office/drawing/2014/main" id="{344F3645-CD4B-4C5C-8059-26BD603E639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7" name="7 Imagen">
            <a:extLst>
              <a:ext uri="{FF2B5EF4-FFF2-40B4-BE49-F238E27FC236}">
                <a16:creationId xmlns:a16="http://schemas.microsoft.com/office/drawing/2014/main" id="{F4DA813E-2CDB-440F-A1F6-0F2369ECCBE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4</xdr:col>
      <xdr:colOff>1323975</xdr:colOff>
      <xdr:row>1</xdr:row>
      <xdr:rowOff>142875</xdr:rowOff>
    </xdr:from>
    <xdr:to>
      <xdr:col>4</xdr:col>
      <xdr:colOff>2781301</xdr:colOff>
      <xdr:row>3</xdr:row>
      <xdr:rowOff>32929</xdr:rowOff>
    </xdr:to>
    <xdr:pic>
      <xdr:nvPicPr>
        <xdr:cNvPr id="8" name="Imagen 7">
          <a:extLst>
            <a:ext uri="{FF2B5EF4-FFF2-40B4-BE49-F238E27FC236}">
              <a16:creationId xmlns:a16="http://schemas.microsoft.com/office/drawing/2014/main" id="{4E648FD3-8E3F-4747-B92C-775064881395}"/>
            </a:ext>
          </a:extLst>
        </xdr:cNvPr>
        <xdr:cNvPicPr>
          <a:picLocks noChangeAspect="1"/>
        </xdr:cNvPicPr>
      </xdr:nvPicPr>
      <xdr:blipFill>
        <a:blip xmlns:r="http://schemas.openxmlformats.org/officeDocument/2006/relationships" r:embed="rId3"/>
        <a:stretch>
          <a:fillRect/>
        </a:stretch>
      </xdr:blipFill>
      <xdr:spPr>
        <a:xfrm>
          <a:off x="8839200" y="333375"/>
          <a:ext cx="1457326" cy="271054"/>
        </a:xfrm>
        <a:prstGeom prst="rect">
          <a:avLst/>
        </a:prstGeom>
      </xdr:spPr>
    </xdr:pic>
    <xdr:clientData/>
  </xdr:twoCellAnchor>
  <xdr:oneCellAnchor>
    <xdr:from>
      <xdr:col>5</xdr:col>
      <xdr:colOff>441960</xdr:colOff>
      <xdr:row>9</xdr:row>
      <xdr:rowOff>243840</xdr:rowOff>
    </xdr:from>
    <xdr:ext cx="1539240" cy="1508760"/>
    <xdr:sp macro="" textlink="">
      <xdr:nvSpPr>
        <xdr:cNvPr id="9" name="CuadroTexto 8">
          <a:extLst>
            <a:ext uri="{FF2B5EF4-FFF2-40B4-BE49-F238E27FC236}">
              <a16:creationId xmlns:a16="http://schemas.microsoft.com/office/drawing/2014/main" id="{3D200324-C55F-41E9-B7CE-9FB6F4DDAFDE}"/>
            </a:ext>
          </a:extLst>
        </xdr:cNvPr>
        <xdr:cNvSpPr txBox="1"/>
      </xdr:nvSpPr>
      <xdr:spPr>
        <a:xfrm>
          <a:off x="11338560" y="2377440"/>
          <a:ext cx="1539240" cy="1508760"/>
        </a:xfrm>
        <a:prstGeom prst="rect">
          <a:avLst/>
        </a:prstGeom>
        <a:solidFill>
          <a:srgbClr val="FFC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a:t>Columnas</a:t>
          </a:r>
          <a:r>
            <a:rPr lang="es-CO" sz="1100" baseline="0"/>
            <a:t> B y D, (No.) enumerar secuencialmente .</a:t>
          </a:r>
        </a:p>
        <a:p>
          <a:r>
            <a:rPr lang="es-CO" sz="1100" baseline="0"/>
            <a:t>Un factor temático puede tener muchos factores específicos, no siempre es una relación 1 a 1</a:t>
          </a:r>
        </a:p>
      </xdr:txBody>
    </xdr:sp>
    <xdr:clientData/>
  </xdr:oneCellAnchor>
  <xdr:twoCellAnchor editAs="absolute">
    <xdr:from>
      <xdr:col>0</xdr:col>
      <xdr:colOff>0</xdr:colOff>
      <xdr:row>0</xdr:row>
      <xdr:rowOff>0</xdr:rowOff>
    </xdr:from>
    <xdr:to>
      <xdr:col>0</xdr:col>
      <xdr:colOff>1855582</xdr:colOff>
      <xdr:row>2</xdr:row>
      <xdr:rowOff>180975</xdr:rowOff>
    </xdr:to>
    <xdr:pic>
      <xdr:nvPicPr>
        <xdr:cNvPr id="10" name="18 Imagen" descr="Logo CSJ RGB_01">
          <a:extLst>
            <a:ext uri="{FF2B5EF4-FFF2-40B4-BE49-F238E27FC236}">
              <a16:creationId xmlns:a16="http://schemas.microsoft.com/office/drawing/2014/main" id="{5C0E8568-B51A-4BB4-839F-7097898E14B5}"/>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0" y="0"/>
          <a:ext cx="1855582"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5</xdr:col>
      <xdr:colOff>1162050</xdr:colOff>
      <xdr:row>0</xdr:row>
      <xdr:rowOff>38100</xdr:rowOff>
    </xdr:from>
    <xdr:to>
      <xdr:col>5</xdr:col>
      <xdr:colOff>2905125</xdr:colOff>
      <xdr:row>1</xdr:row>
      <xdr:rowOff>171449</xdr:rowOff>
    </xdr:to>
    <xdr:sp macro="" textlink="">
      <xdr:nvSpPr>
        <xdr:cNvPr id="4" name="CuadroTexto 4">
          <a:extLst>
            <a:ext uri="{FF2B5EF4-FFF2-40B4-BE49-F238E27FC236}">
              <a16:creationId xmlns:a16="http://schemas.microsoft.com/office/drawing/2014/main" id="{D49D0E2F-6E3E-49DF-A006-4C5099B83A63}"/>
            </a:ext>
          </a:extLst>
        </xdr:cNvPr>
        <xdr:cNvSpPr txBox="1"/>
      </xdr:nvSpPr>
      <xdr:spPr>
        <a:xfrm>
          <a:off x="7924800" y="38100"/>
          <a:ext cx="1743075" cy="32384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38101</xdr:colOff>
      <xdr:row>1</xdr:row>
      <xdr:rowOff>161925</xdr:rowOff>
    </xdr:from>
    <xdr:to>
      <xdr:col>5</xdr:col>
      <xdr:colOff>2924175</xdr:colOff>
      <xdr:row>2</xdr:row>
      <xdr:rowOff>0</xdr:rowOff>
    </xdr:to>
    <xdr:grpSp>
      <xdr:nvGrpSpPr>
        <xdr:cNvPr id="5" name="Group 8">
          <a:extLst>
            <a:ext uri="{FF2B5EF4-FFF2-40B4-BE49-F238E27FC236}">
              <a16:creationId xmlns:a16="http://schemas.microsoft.com/office/drawing/2014/main" id="{0946E184-0B00-4838-94D4-8AE97954F477}"/>
            </a:ext>
          </a:extLst>
        </xdr:cNvPr>
        <xdr:cNvGrpSpPr>
          <a:grpSpLocks/>
        </xdr:cNvGrpSpPr>
      </xdr:nvGrpSpPr>
      <xdr:grpSpPr bwMode="auto">
        <a:xfrm>
          <a:off x="6814219" y="354096"/>
          <a:ext cx="2886074" cy="30246"/>
          <a:chOff x="2381" y="720"/>
          <a:chExt cx="3154" cy="65"/>
        </a:xfrm>
      </xdr:grpSpPr>
      <xdr:pic>
        <xdr:nvPicPr>
          <xdr:cNvPr id="6" name="6 Imagen">
            <a:extLst>
              <a:ext uri="{FF2B5EF4-FFF2-40B4-BE49-F238E27FC236}">
                <a16:creationId xmlns:a16="http://schemas.microsoft.com/office/drawing/2014/main" id="{EB84567A-BD01-447A-B827-CFED48232CB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7" name="7 Imagen">
            <a:extLst>
              <a:ext uri="{FF2B5EF4-FFF2-40B4-BE49-F238E27FC236}">
                <a16:creationId xmlns:a16="http://schemas.microsoft.com/office/drawing/2014/main" id="{8C88581C-4DA2-475C-837F-29346F69772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5</xdr:col>
      <xdr:colOff>1266824</xdr:colOff>
      <xdr:row>1</xdr:row>
      <xdr:rowOff>57150</xdr:rowOff>
    </xdr:from>
    <xdr:to>
      <xdr:col>5</xdr:col>
      <xdr:colOff>2800350</xdr:colOff>
      <xdr:row>2</xdr:row>
      <xdr:rowOff>142996</xdr:rowOff>
    </xdr:to>
    <xdr:pic>
      <xdr:nvPicPr>
        <xdr:cNvPr id="8" name="Imagen 7">
          <a:extLst>
            <a:ext uri="{FF2B5EF4-FFF2-40B4-BE49-F238E27FC236}">
              <a16:creationId xmlns:a16="http://schemas.microsoft.com/office/drawing/2014/main" id="{30972DAB-0FFB-421E-B3BD-6FBB398A940B}"/>
            </a:ext>
          </a:extLst>
        </xdr:cNvPr>
        <xdr:cNvPicPr>
          <a:picLocks noChangeAspect="1"/>
        </xdr:cNvPicPr>
      </xdr:nvPicPr>
      <xdr:blipFill>
        <a:blip xmlns:r="http://schemas.openxmlformats.org/officeDocument/2006/relationships" r:embed="rId3"/>
        <a:stretch>
          <a:fillRect/>
        </a:stretch>
      </xdr:blipFill>
      <xdr:spPr>
        <a:xfrm>
          <a:off x="8029574" y="247650"/>
          <a:ext cx="1533526" cy="276346"/>
        </a:xfrm>
        <a:prstGeom prst="rect">
          <a:avLst/>
        </a:prstGeom>
      </xdr:spPr>
    </xdr:pic>
    <xdr:clientData/>
  </xdr:twoCellAnchor>
  <xdr:oneCellAnchor>
    <xdr:from>
      <xdr:col>6</xdr:col>
      <xdr:colOff>99059</xdr:colOff>
      <xdr:row>2</xdr:row>
      <xdr:rowOff>5715</xdr:rowOff>
    </xdr:from>
    <xdr:ext cx="4491991" cy="3308985"/>
    <xdr:sp macro="" textlink="">
      <xdr:nvSpPr>
        <xdr:cNvPr id="9" name="CuadroTexto 8">
          <a:extLst>
            <a:ext uri="{FF2B5EF4-FFF2-40B4-BE49-F238E27FC236}">
              <a16:creationId xmlns:a16="http://schemas.microsoft.com/office/drawing/2014/main" id="{0FA74E85-501E-46C2-9135-5A65BBE03264}"/>
            </a:ext>
          </a:extLst>
        </xdr:cNvPr>
        <xdr:cNvSpPr txBox="1"/>
      </xdr:nvSpPr>
      <xdr:spPr>
        <a:xfrm>
          <a:off x="9824084" y="386715"/>
          <a:ext cx="4491991" cy="3308985"/>
        </a:xfrm>
        <a:prstGeom prst="rect">
          <a:avLst/>
        </a:prstGeom>
        <a:solidFill>
          <a:srgbClr val="FFC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a:t>Tener en</a:t>
          </a:r>
          <a:r>
            <a:rPr lang="es-CO" sz="1100" baseline="0"/>
            <a:t> cuenta-.</a:t>
          </a:r>
        </a:p>
        <a:p>
          <a:r>
            <a:rPr lang="es-CO" sz="1100" baseline="0"/>
            <a:t>1- La estrategia (Columna A),  es la forma como se va a gestionar la debilidad o la fortaleza (contexto interno) o la amenaza y la oportunidad (contexto externo).</a:t>
          </a:r>
        </a:p>
        <a:p>
          <a:endParaRPr lang="es-CO" sz="1100" baseline="0"/>
        </a:p>
        <a:p>
          <a:r>
            <a:rPr lang="es-CO" sz="1100" baseline="0"/>
            <a:t>2. Columnas (B, C, D, E)</a:t>
          </a:r>
        </a:p>
        <a:p>
          <a:r>
            <a:rPr lang="es-CO" sz="1100" baseline="0"/>
            <a:t>Copiar el numero que corresponde, según la debilidad , oportunidad, fortaleza o amenaza identificada.</a:t>
          </a:r>
        </a:p>
        <a:p>
          <a:r>
            <a:rPr lang="es-CO" sz="1100" baseline="0"/>
            <a:t> </a:t>
          </a:r>
        </a:p>
        <a:p>
          <a:r>
            <a:rPr lang="es-CO" sz="1100"/>
            <a:t>3.</a:t>
          </a:r>
          <a:r>
            <a:rPr lang="es-CO" sz="1100" baseline="0"/>
            <a:t> Las oportunidades y fortalezas se pueden gestionar  a través de acciones o proyectos  que se incluyen en el plan de acción (mejoras), si se considera que aportan valor </a:t>
          </a:r>
        </a:p>
        <a:p>
          <a:endParaRPr lang="es-CO" sz="1100" baseline="0"/>
        </a:p>
        <a:p>
          <a:r>
            <a:rPr lang="es-CO" sz="1100" baseline="0"/>
            <a:t>Las debilidades y amenazas si  afectan los objetivos estratégicos y requieren recursos se documentan en este plan de acción  .</a:t>
          </a:r>
        </a:p>
        <a:p>
          <a:endParaRPr lang="es-CO" sz="1100" baseline="0"/>
        </a:p>
        <a:p>
          <a:r>
            <a:rPr lang="es-CO" sz="1100" baseline="0"/>
            <a:t>Si la debilidad o amenaza afecta la parte operativa (errores, demoras, etc.) se llevan como causa  de los riesgos, en el Plan de riesgos respectivo.</a:t>
          </a:r>
        </a:p>
      </xdr:txBody>
    </xdr:sp>
    <xdr:clientData/>
  </xdr:oneCellAnchor>
  <xdr:twoCellAnchor editAs="absolute">
    <xdr:from>
      <xdr:col>0</xdr:col>
      <xdr:colOff>0</xdr:colOff>
      <xdr:row>0</xdr:row>
      <xdr:rowOff>0</xdr:rowOff>
    </xdr:from>
    <xdr:to>
      <xdr:col>0</xdr:col>
      <xdr:colOff>1100769</xdr:colOff>
      <xdr:row>1</xdr:row>
      <xdr:rowOff>142875</xdr:rowOff>
    </xdr:to>
    <xdr:pic>
      <xdr:nvPicPr>
        <xdr:cNvPr id="10" name="18 Imagen" descr="Logo CSJ RGB_01">
          <a:extLst>
            <a:ext uri="{FF2B5EF4-FFF2-40B4-BE49-F238E27FC236}">
              <a16:creationId xmlns:a16="http://schemas.microsoft.com/office/drawing/2014/main" id="{BE5E215C-B231-42A5-BBFD-A6BA6CC9C211}"/>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0" y="0"/>
          <a:ext cx="1100769"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17</xdr:col>
      <xdr:colOff>1606826</xdr:colOff>
      <xdr:row>2</xdr:row>
      <xdr:rowOff>998</xdr:rowOff>
    </xdr:from>
    <xdr:to>
      <xdr:col>22</xdr:col>
      <xdr:colOff>538370</xdr:colOff>
      <xdr:row>2</xdr:row>
      <xdr:rowOff>998</xdr:rowOff>
    </xdr:to>
    <xdr:grpSp>
      <xdr:nvGrpSpPr>
        <xdr:cNvPr id="2" name="Group 8">
          <a:extLst>
            <a:ext uri="{FF2B5EF4-FFF2-40B4-BE49-F238E27FC236}">
              <a16:creationId xmlns:a16="http://schemas.microsoft.com/office/drawing/2014/main" id="{2EF27A09-C624-4C8A-BE52-A084775E0FB4}"/>
            </a:ext>
          </a:extLst>
        </xdr:cNvPr>
        <xdr:cNvGrpSpPr>
          <a:grpSpLocks/>
        </xdr:cNvGrpSpPr>
      </xdr:nvGrpSpPr>
      <xdr:grpSpPr bwMode="auto">
        <a:xfrm>
          <a:off x="37277951" y="318498"/>
          <a:ext cx="5916544" cy="0"/>
          <a:chOff x="2381" y="720"/>
          <a:chExt cx="3154" cy="65"/>
        </a:xfrm>
      </xdr:grpSpPr>
      <xdr:pic>
        <xdr:nvPicPr>
          <xdr:cNvPr id="3" name="6 Imagen">
            <a:extLst>
              <a:ext uri="{FF2B5EF4-FFF2-40B4-BE49-F238E27FC236}">
                <a16:creationId xmlns:a16="http://schemas.microsoft.com/office/drawing/2014/main" id="{6A26BAEF-F756-4C8E-AC6A-C51688ABCB2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4" name="7 Imagen">
            <a:extLst>
              <a:ext uri="{FF2B5EF4-FFF2-40B4-BE49-F238E27FC236}">
                <a16:creationId xmlns:a16="http://schemas.microsoft.com/office/drawing/2014/main" id="{0FA76801-A129-4D1B-AC4A-5DCE2EA7B64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5</xdr:col>
      <xdr:colOff>1285875</xdr:colOff>
      <xdr:row>0</xdr:row>
      <xdr:rowOff>19050</xdr:rowOff>
    </xdr:from>
    <xdr:to>
      <xdr:col>5</xdr:col>
      <xdr:colOff>3028950</xdr:colOff>
      <xdr:row>1</xdr:row>
      <xdr:rowOff>142874</xdr:rowOff>
    </xdr:to>
    <xdr:sp macro="" textlink="">
      <xdr:nvSpPr>
        <xdr:cNvPr id="6" name="CuadroTexto 4">
          <a:extLst>
            <a:ext uri="{FF2B5EF4-FFF2-40B4-BE49-F238E27FC236}">
              <a16:creationId xmlns:a16="http://schemas.microsoft.com/office/drawing/2014/main" id="{9C5EC733-FBE7-42D5-8E12-C1BC053B1B7B}"/>
            </a:ext>
          </a:extLst>
        </xdr:cNvPr>
        <xdr:cNvSpPr txBox="1"/>
      </xdr:nvSpPr>
      <xdr:spPr>
        <a:xfrm>
          <a:off x="13144500" y="19050"/>
          <a:ext cx="1743075" cy="28574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38101</xdr:colOff>
      <xdr:row>2</xdr:row>
      <xdr:rowOff>0</xdr:rowOff>
    </xdr:from>
    <xdr:to>
      <xdr:col>5</xdr:col>
      <xdr:colOff>2924175</xdr:colOff>
      <xdr:row>2</xdr:row>
      <xdr:rowOff>0</xdr:rowOff>
    </xdr:to>
    <xdr:grpSp>
      <xdr:nvGrpSpPr>
        <xdr:cNvPr id="7" name="Group 8">
          <a:extLst>
            <a:ext uri="{FF2B5EF4-FFF2-40B4-BE49-F238E27FC236}">
              <a16:creationId xmlns:a16="http://schemas.microsoft.com/office/drawing/2014/main" id="{9E3BA71F-BC71-42E5-8450-11DA098ECC9A}"/>
            </a:ext>
          </a:extLst>
        </xdr:cNvPr>
        <xdr:cNvGrpSpPr>
          <a:grpSpLocks/>
        </xdr:cNvGrpSpPr>
      </xdr:nvGrpSpPr>
      <xdr:grpSpPr bwMode="auto">
        <a:xfrm>
          <a:off x="11896726" y="317500"/>
          <a:ext cx="2886074" cy="0"/>
          <a:chOff x="2381" y="720"/>
          <a:chExt cx="3154" cy="65"/>
        </a:xfrm>
      </xdr:grpSpPr>
      <xdr:pic>
        <xdr:nvPicPr>
          <xdr:cNvPr id="8" name="6 Imagen">
            <a:extLst>
              <a:ext uri="{FF2B5EF4-FFF2-40B4-BE49-F238E27FC236}">
                <a16:creationId xmlns:a16="http://schemas.microsoft.com/office/drawing/2014/main" id="{AB6B202C-7DDE-4C26-A085-8A160D237B1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9" name="7 Imagen">
            <a:extLst>
              <a:ext uri="{FF2B5EF4-FFF2-40B4-BE49-F238E27FC236}">
                <a16:creationId xmlns:a16="http://schemas.microsoft.com/office/drawing/2014/main" id="{2A4A5046-53A0-43A8-8040-7402C18DF7AE}"/>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5</xdr:col>
      <xdr:colOff>171449</xdr:colOff>
      <xdr:row>0</xdr:row>
      <xdr:rowOff>19050</xdr:rowOff>
    </xdr:from>
    <xdr:to>
      <xdr:col>5</xdr:col>
      <xdr:colOff>1704975</xdr:colOff>
      <xdr:row>1</xdr:row>
      <xdr:rowOff>145573</xdr:rowOff>
    </xdr:to>
    <xdr:pic>
      <xdr:nvPicPr>
        <xdr:cNvPr id="10" name="Imagen 9">
          <a:extLst>
            <a:ext uri="{FF2B5EF4-FFF2-40B4-BE49-F238E27FC236}">
              <a16:creationId xmlns:a16="http://schemas.microsoft.com/office/drawing/2014/main" id="{C840BF32-8A9D-46AA-8397-51421826A243}"/>
            </a:ext>
          </a:extLst>
        </xdr:cNvPr>
        <xdr:cNvPicPr>
          <a:picLocks noChangeAspect="1"/>
        </xdr:cNvPicPr>
      </xdr:nvPicPr>
      <xdr:blipFill>
        <a:blip xmlns:r="http://schemas.openxmlformats.org/officeDocument/2006/relationships" r:embed="rId4"/>
        <a:stretch>
          <a:fillRect/>
        </a:stretch>
      </xdr:blipFill>
      <xdr:spPr>
        <a:xfrm>
          <a:off x="12030074" y="19050"/>
          <a:ext cx="1533526" cy="288448"/>
        </a:xfrm>
        <a:prstGeom prst="rect">
          <a:avLst/>
        </a:prstGeom>
      </xdr:spPr>
    </xdr:pic>
    <xdr:clientData/>
  </xdr:twoCellAnchor>
  <xdr:twoCellAnchor editAs="absolute">
    <xdr:from>
      <xdr:col>0</xdr:col>
      <xdr:colOff>0</xdr:colOff>
      <xdr:row>0</xdr:row>
      <xdr:rowOff>0</xdr:rowOff>
    </xdr:from>
    <xdr:to>
      <xdr:col>1</xdr:col>
      <xdr:colOff>729294</xdr:colOff>
      <xdr:row>2</xdr:row>
      <xdr:rowOff>9525</xdr:rowOff>
    </xdr:to>
    <xdr:pic>
      <xdr:nvPicPr>
        <xdr:cNvPr id="11" name="18 Imagen" descr="Logo CSJ RGB_01">
          <a:extLst>
            <a:ext uri="{FF2B5EF4-FFF2-40B4-BE49-F238E27FC236}">
              <a16:creationId xmlns:a16="http://schemas.microsoft.com/office/drawing/2014/main" id="{8E770F02-1031-4F34-BA68-431F72F20135}"/>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0" y="0"/>
          <a:ext cx="1100769"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15</xdr:col>
      <xdr:colOff>783866</xdr:colOff>
      <xdr:row>2</xdr:row>
      <xdr:rowOff>2903</xdr:rowOff>
    </xdr:from>
    <xdr:to>
      <xdr:col>20</xdr:col>
      <xdr:colOff>538370</xdr:colOff>
      <xdr:row>2</xdr:row>
      <xdr:rowOff>2903</xdr:rowOff>
    </xdr:to>
    <xdr:grpSp>
      <xdr:nvGrpSpPr>
        <xdr:cNvPr id="25" name="Group 8">
          <a:extLst>
            <a:ext uri="{FF2B5EF4-FFF2-40B4-BE49-F238E27FC236}">
              <a16:creationId xmlns:a16="http://schemas.microsoft.com/office/drawing/2014/main" id="{C7D3ACF3-398E-4AF9-B072-CD4802A06FAF}"/>
            </a:ext>
          </a:extLst>
        </xdr:cNvPr>
        <xdr:cNvGrpSpPr>
          <a:grpSpLocks/>
        </xdr:cNvGrpSpPr>
      </xdr:nvGrpSpPr>
      <xdr:grpSpPr bwMode="auto">
        <a:xfrm>
          <a:off x="32471160" y="336278"/>
          <a:ext cx="3464491" cy="0"/>
          <a:chOff x="2381" y="720"/>
          <a:chExt cx="3154" cy="65"/>
        </a:xfrm>
      </xdr:grpSpPr>
      <xdr:pic>
        <xdr:nvPicPr>
          <xdr:cNvPr id="26" name="6 Imagen">
            <a:extLst>
              <a:ext uri="{FF2B5EF4-FFF2-40B4-BE49-F238E27FC236}">
                <a16:creationId xmlns:a16="http://schemas.microsoft.com/office/drawing/2014/main" id="{113649A5-EB7B-4906-B603-13BF927F1ED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7" name="7 Imagen">
            <a:extLst>
              <a:ext uri="{FF2B5EF4-FFF2-40B4-BE49-F238E27FC236}">
                <a16:creationId xmlns:a16="http://schemas.microsoft.com/office/drawing/2014/main" id="{6F937529-3616-438A-B711-E515D5B2588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5</xdr:col>
      <xdr:colOff>245223</xdr:colOff>
      <xdr:row>0</xdr:row>
      <xdr:rowOff>0</xdr:rowOff>
    </xdr:from>
    <xdr:to>
      <xdr:col>5</xdr:col>
      <xdr:colOff>2012951</xdr:colOff>
      <xdr:row>1</xdr:row>
      <xdr:rowOff>123824</xdr:rowOff>
    </xdr:to>
    <xdr:sp macro="" textlink="">
      <xdr:nvSpPr>
        <xdr:cNvPr id="29" name="CuadroTexto 4">
          <a:extLst>
            <a:ext uri="{FF2B5EF4-FFF2-40B4-BE49-F238E27FC236}">
              <a16:creationId xmlns:a16="http://schemas.microsoft.com/office/drawing/2014/main" id="{C40F7D99-8EC1-4735-B3D3-A082539C29FC}"/>
            </a:ext>
          </a:extLst>
        </xdr:cNvPr>
        <xdr:cNvSpPr txBox="1"/>
      </xdr:nvSpPr>
      <xdr:spPr>
        <a:xfrm>
          <a:off x="14323173" y="0"/>
          <a:ext cx="1767728" cy="28574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38101</xdr:colOff>
      <xdr:row>2</xdr:row>
      <xdr:rowOff>1905</xdr:rowOff>
    </xdr:from>
    <xdr:to>
      <xdr:col>5</xdr:col>
      <xdr:colOff>1948815</xdr:colOff>
      <xdr:row>2</xdr:row>
      <xdr:rowOff>1905</xdr:rowOff>
    </xdr:to>
    <xdr:grpSp>
      <xdr:nvGrpSpPr>
        <xdr:cNvPr id="30" name="Group 8">
          <a:extLst>
            <a:ext uri="{FF2B5EF4-FFF2-40B4-BE49-F238E27FC236}">
              <a16:creationId xmlns:a16="http://schemas.microsoft.com/office/drawing/2014/main" id="{6E3BD819-1D0C-481A-8D43-D349EAFB906D}"/>
            </a:ext>
          </a:extLst>
        </xdr:cNvPr>
        <xdr:cNvGrpSpPr>
          <a:grpSpLocks/>
        </xdr:cNvGrpSpPr>
      </xdr:nvGrpSpPr>
      <xdr:grpSpPr bwMode="auto">
        <a:xfrm>
          <a:off x="11896726" y="335280"/>
          <a:ext cx="1910714" cy="0"/>
          <a:chOff x="2381" y="720"/>
          <a:chExt cx="3154" cy="65"/>
        </a:xfrm>
      </xdr:grpSpPr>
      <xdr:pic>
        <xdr:nvPicPr>
          <xdr:cNvPr id="31" name="6 Imagen">
            <a:extLst>
              <a:ext uri="{FF2B5EF4-FFF2-40B4-BE49-F238E27FC236}">
                <a16:creationId xmlns:a16="http://schemas.microsoft.com/office/drawing/2014/main" id="{085A0336-D2E0-4D8D-B065-55B187ADFA7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32" name="7 Imagen">
            <a:extLst>
              <a:ext uri="{FF2B5EF4-FFF2-40B4-BE49-F238E27FC236}">
                <a16:creationId xmlns:a16="http://schemas.microsoft.com/office/drawing/2014/main" id="{FFD80BCF-4C59-4C18-A1FD-1B0FDB5475AA}"/>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5</xdr:col>
      <xdr:colOff>1638299</xdr:colOff>
      <xdr:row>0</xdr:row>
      <xdr:rowOff>57150</xdr:rowOff>
    </xdr:from>
    <xdr:to>
      <xdr:col>5</xdr:col>
      <xdr:colOff>3116580</xdr:colOff>
      <xdr:row>2</xdr:row>
      <xdr:rowOff>9732</xdr:rowOff>
    </xdr:to>
    <xdr:pic>
      <xdr:nvPicPr>
        <xdr:cNvPr id="33" name="Imagen 32">
          <a:extLst>
            <a:ext uri="{FF2B5EF4-FFF2-40B4-BE49-F238E27FC236}">
              <a16:creationId xmlns:a16="http://schemas.microsoft.com/office/drawing/2014/main" id="{6BF76D84-3635-46C2-9202-E80BD2763CA7}"/>
            </a:ext>
          </a:extLst>
        </xdr:cNvPr>
        <xdr:cNvPicPr>
          <a:picLocks noChangeAspect="1"/>
        </xdr:cNvPicPr>
      </xdr:nvPicPr>
      <xdr:blipFill>
        <a:blip xmlns:r="http://schemas.openxmlformats.org/officeDocument/2006/relationships" r:embed="rId4"/>
        <a:stretch>
          <a:fillRect/>
        </a:stretch>
      </xdr:blipFill>
      <xdr:spPr>
        <a:xfrm>
          <a:off x="15716249" y="57150"/>
          <a:ext cx="1478281" cy="276432"/>
        </a:xfrm>
        <a:prstGeom prst="rect">
          <a:avLst/>
        </a:prstGeom>
      </xdr:spPr>
    </xdr:pic>
    <xdr:clientData/>
  </xdr:twoCellAnchor>
  <xdr:twoCellAnchor editAs="absolute">
    <xdr:from>
      <xdr:col>0</xdr:col>
      <xdr:colOff>0</xdr:colOff>
      <xdr:row>0</xdr:row>
      <xdr:rowOff>0</xdr:rowOff>
    </xdr:from>
    <xdr:to>
      <xdr:col>1</xdr:col>
      <xdr:colOff>729294</xdr:colOff>
      <xdr:row>2</xdr:row>
      <xdr:rowOff>9525</xdr:rowOff>
    </xdr:to>
    <xdr:pic>
      <xdr:nvPicPr>
        <xdr:cNvPr id="12" name="18 Imagen" descr="Logo CSJ RGB_01">
          <a:extLst>
            <a:ext uri="{FF2B5EF4-FFF2-40B4-BE49-F238E27FC236}">
              <a16:creationId xmlns:a16="http://schemas.microsoft.com/office/drawing/2014/main" id="{0C77F75C-0A6D-406B-8A41-09CD5D94AD03}"/>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0" y="0"/>
          <a:ext cx="1100769"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16</xdr:col>
      <xdr:colOff>2816</xdr:colOff>
      <xdr:row>2</xdr:row>
      <xdr:rowOff>2903</xdr:rowOff>
    </xdr:from>
    <xdr:to>
      <xdr:col>20</xdr:col>
      <xdr:colOff>538370</xdr:colOff>
      <xdr:row>2</xdr:row>
      <xdr:rowOff>2903</xdr:rowOff>
    </xdr:to>
    <xdr:grpSp>
      <xdr:nvGrpSpPr>
        <xdr:cNvPr id="2" name="Group 8">
          <a:extLst>
            <a:ext uri="{FF2B5EF4-FFF2-40B4-BE49-F238E27FC236}">
              <a16:creationId xmlns:a16="http://schemas.microsoft.com/office/drawing/2014/main" id="{216700A7-97E9-4EF2-9960-91921E717C9A}"/>
            </a:ext>
          </a:extLst>
        </xdr:cNvPr>
        <xdr:cNvGrpSpPr>
          <a:grpSpLocks/>
        </xdr:cNvGrpSpPr>
      </xdr:nvGrpSpPr>
      <xdr:grpSpPr bwMode="auto">
        <a:xfrm>
          <a:off x="32471160" y="336278"/>
          <a:ext cx="3464491" cy="0"/>
          <a:chOff x="2381" y="720"/>
          <a:chExt cx="3154" cy="65"/>
        </a:xfrm>
      </xdr:grpSpPr>
      <xdr:pic>
        <xdr:nvPicPr>
          <xdr:cNvPr id="3" name="6 Imagen">
            <a:extLst>
              <a:ext uri="{FF2B5EF4-FFF2-40B4-BE49-F238E27FC236}">
                <a16:creationId xmlns:a16="http://schemas.microsoft.com/office/drawing/2014/main" id="{88E4D95B-E847-8BF6-61DE-E0F45F06038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4" name="7 Imagen">
            <a:extLst>
              <a:ext uri="{FF2B5EF4-FFF2-40B4-BE49-F238E27FC236}">
                <a16:creationId xmlns:a16="http://schemas.microsoft.com/office/drawing/2014/main" id="{130CCAD9-3CC3-DB11-52ED-4CE762DF9E0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5</xdr:col>
      <xdr:colOff>245223</xdr:colOff>
      <xdr:row>0</xdr:row>
      <xdr:rowOff>0</xdr:rowOff>
    </xdr:from>
    <xdr:to>
      <xdr:col>5</xdr:col>
      <xdr:colOff>2012951</xdr:colOff>
      <xdr:row>1</xdr:row>
      <xdr:rowOff>123824</xdr:rowOff>
    </xdr:to>
    <xdr:sp macro="" textlink="">
      <xdr:nvSpPr>
        <xdr:cNvPr id="5" name="CuadroTexto 4">
          <a:extLst>
            <a:ext uri="{FF2B5EF4-FFF2-40B4-BE49-F238E27FC236}">
              <a16:creationId xmlns:a16="http://schemas.microsoft.com/office/drawing/2014/main" id="{1867FE7C-51DC-411D-AEE5-BF9FA62BDD5D}"/>
            </a:ext>
          </a:extLst>
        </xdr:cNvPr>
        <xdr:cNvSpPr txBox="1"/>
      </xdr:nvSpPr>
      <xdr:spPr>
        <a:xfrm>
          <a:off x="12103848" y="0"/>
          <a:ext cx="1767728" cy="28574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38101</xdr:colOff>
      <xdr:row>2</xdr:row>
      <xdr:rowOff>1905</xdr:rowOff>
    </xdr:from>
    <xdr:to>
      <xdr:col>5</xdr:col>
      <xdr:colOff>1948815</xdr:colOff>
      <xdr:row>2</xdr:row>
      <xdr:rowOff>1905</xdr:rowOff>
    </xdr:to>
    <xdr:grpSp>
      <xdr:nvGrpSpPr>
        <xdr:cNvPr id="6" name="Group 8">
          <a:extLst>
            <a:ext uri="{FF2B5EF4-FFF2-40B4-BE49-F238E27FC236}">
              <a16:creationId xmlns:a16="http://schemas.microsoft.com/office/drawing/2014/main" id="{F59BF9AE-D752-48C7-B52C-307FC6310003}"/>
            </a:ext>
          </a:extLst>
        </xdr:cNvPr>
        <xdr:cNvGrpSpPr>
          <a:grpSpLocks/>
        </xdr:cNvGrpSpPr>
      </xdr:nvGrpSpPr>
      <xdr:grpSpPr bwMode="auto">
        <a:xfrm>
          <a:off x="11896726" y="335280"/>
          <a:ext cx="1910714" cy="0"/>
          <a:chOff x="2381" y="720"/>
          <a:chExt cx="3154" cy="65"/>
        </a:xfrm>
      </xdr:grpSpPr>
      <xdr:pic>
        <xdr:nvPicPr>
          <xdr:cNvPr id="7" name="6 Imagen">
            <a:extLst>
              <a:ext uri="{FF2B5EF4-FFF2-40B4-BE49-F238E27FC236}">
                <a16:creationId xmlns:a16="http://schemas.microsoft.com/office/drawing/2014/main" id="{D80E3011-6DBA-A53D-26A5-3D54172FE66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8" name="7 Imagen">
            <a:extLst>
              <a:ext uri="{FF2B5EF4-FFF2-40B4-BE49-F238E27FC236}">
                <a16:creationId xmlns:a16="http://schemas.microsoft.com/office/drawing/2014/main" id="{844F650A-5D79-D6DC-6489-E7D263FC1F72}"/>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5</xdr:col>
      <xdr:colOff>1638299</xdr:colOff>
      <xdr:row>0</xdr:row>
      <xdr:rowOff>57150</xdr:rowOff>
    </xdr:from>
    <xdr:to>
      <xdr:col>5</xdr:col>
      <xdr:colOff>3116580</xdr:colOff>
      <xdr:row>2</xdr:row>
      <xdr:rowOff>9732</xdr:rowOff>
    </xdr:to>
    <xdr:pic>
      <xdr:nvPicPr>
        <xdr:cNvPr id="9" name="Imagen 8">
          <a:extLst>
            <a:ext uri="{FF2B5EF4-FFF2-40B4-BE49-F238E27FC236}">
              <a16:creationId xmlns:a16="http://schemas.microsoft.com/office/drawing/2014/main" id="{772B5D8D-B678-41BC-8EBA-FEE480DCC21F}"/>
            </a:ext>
          </a:extLst>
        </xdr:cNvPr>
        <xdr:cNvPicPr>
          <a:picLocks noChangeAspect="1"/>
        </xdr:cNvPicPr>
      </xdr:nvPicPr>
      <xdr:blipFill>
        <a:blip xmlns:r="http://schemas.openxmlformats.org/officeDocument/2006/relationships" r:embed="rId4"/>
        <a:stretch>
          <a:fillRect/>
        </a:stretch>
      </xdr:blipFill>
      <xdr:spPr>
        <a:xfrm>
          <a:off x="13496924" y="57150"/>
          <a:ext cx="1478281" cy="276432"/>
        </a:xfrm>
        <a:prstGeom prst="rect">
          <a:avLst/>
        </a:prstGeom>
      </xdr:spPr>
    </xdr:pic>
    <xdr:clientData/>
  </xdr:twoCellAnchor>
  <xdr:twoCellAnchor editAs="absolute">
    <xdr:from>
      <xdr:col>0</xdr:col>
      <xdr:colOff>0</xdr:colOff>
      <xdr:row>0</xdr:row>
      <xdr:rowOff>0</xdr:rowOff>
    </xdr:from>
    <xdr:to>
      <xdr:col>1</xdr:col>
      <xdr:colOff>729294</xdr:colOff>
      <xdr:row>2</xdr:row>
      <xdr:rowOff>9525</xdr:rowOff>
    </xdr:to>
    <xdr:pic>
      <xdr:nvPicPr>
        <xdr:cNvPr id="10" name="18 Imagen" descr="Logo CSJ RGB_01">
          <a:extLst>
            <a:ext uri="{FF2B5EF4-FFF2-40B4-BE49-F238E27FC236}">
              <a16:creationId xmlns:a16="http://schemas.microsoft.com/office/drawing/2014/main" id="{A254E93C-C0BE-425E-9165-72900050A03D}"/>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0" y="0"/>
          <a:ext cx="1100769"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16</xdr:col>
      <xdr:colOff>2816</xdr:colOff>
      <xdr:row>2</xdr:row>
      <xdr:rowOff>2903</xdr:rowOff>
    </xdr:from>
    <xdr:to>
      <xdr:col>20</xdr:col>
      <xdr:colOff>538370</xdr:colOff>
      <xdr:row>2</xdr:row>
      <xdr:rowOff>2903</xdr:rowOff>
    </xdr:to>
    <xdr:grpSp>
      <xdr:nvGrpSpPr>
        <xdr:cNvPr id="2" name="Group 8">
          <a:extLst>
            <a:ext uri="{FF2B5EF4-FFF2-40B4-BE49-F238E27FC236}">
              <a16:creationId xmlns:a16="http://schemas.microsoft.com/office/drawing/2014/main" id="{F56FDB4C-BCA8-4150-9976-F57BC5A498C7}"/>
            </a:ext>
          </a:extLst>
        </xdr:cNvPr>
        <xdr:cNvGrpSpPr>
          <a:grpSpLocks/>
        </xdr:cNvGrpSpPr>
      </xdr:nvGrpSpPr>
      <xdr:grpSpPr bwMode="auto">
        <a:xfrm>
          <a:off x="33614160" y="336278"/>
          <a:ext cx="3464491" cy="0"/>
          <a:chOff x="2381" y="720"/>
          <a:chExt cx="3154" cy="65"/>
        </a:xfrm>
      </xdr:grpSpPr>
      <xdr:pic>
        <xdr:nvPicPr>
          <xdr:cNvPr id="3" name="6 Imagen">
            <a:extLst>
              <a:ext uri="{FF2B5EF4-FFF2-40B4-BE49-F238E27FC236}">
                <a16:creationId xmlns:a16="http://schemas.microsoft.com/office/drawing/2014/main" id="{77771FA9-BFB1-51DD-67A7-A9A1BEBFD12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4" name="7 Imagen">
            <a:extLst>
              <a:ext uri="{FF2B5EF4-FFF2-40B4-BE49-F238E27FC236}">
                <a16:creationId xmlns:a16="http://schemas.microsoft.com/office/drawing/2014/main" id="{669A2F57-8F55-0752-FC33-20F3225B0263}"/>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5</xdr:col>
      <xdr:colOff>245223</xdr:colOff>
      <xdr:row>0</xdr:row>
      <xdr:rowOff>0</xdr:rowOff>
    </xdr:from>
    <xdr:to>
      <xdr:col>5</xdr:col>
      <xdr:colOff>2012951</xdr:colOff>
      <xdr:row>1</xdr:row>
      <xdr:rowOff>123824</xdr:rowOff>
    </xdr:to>
    <xdr:sp macro="" textlink="">
      <xdr:nvSpPr>
        <xdr:cNvPr id="5" name="CuadroTexto 4">
          <a:extLst>
            <a:ext uri="{FF2B5EF4-FFF2-40B4-BE49-F238E27FC236}">
              <a16:creationId xmlns:a16="http://schemas.microsoft.com/office/drawing/2014/main" id="{7CC6469E-E903-421C-8F51-C2D3260B2814}"/>
            </a:ext>
          </a:extLst>
        </xdr:cNvPr>
        <xdr:cNvSpPr txBox="1"/>
      </xdr:nvSpPr>
      <xdr:spPr>
        <a:xfrm>
          <a:off x="12103848" y="0"/>
          <a:ext cx="1767728" cy="28574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38101</xdr:colOff>
      <xdr:row>2</xdr:row>
      <xdr:rowOff>1905</xdr:rowOff>
    </xdr:from>
    <xdr:to>
      <xdr:col>5</xdr:col>
      <xdr:colOff>1948815</xdr:colOff>
      <xdr:row>2</xdr:row>
      <xdr:rowOff>1905</xdr:rowOff>
    </xdr:to>
    <xdr:grpSp>
      <xdr:nvGrpSpPr>
        <xdr:cNvPr id="6" name="Group 8">
          <a:extLst>
            <a:ext uri="{FF2B5EF4-FFF2-40B4-BE49-F238E27FC236}">
              <a16:creationId xmlns:a16="http://schemas.microsoft.com/office/drawing/2014/main" id="{BF2236FD-DC1F-4DF2-B842-03112D2BA1BE}"/>
            </a:ext>
          </a:extLst>
        </xdr:cNvPr>
        <xdr:cNvGrpSpPr>
          <a:grpSpLocks/>
        </xdr:cNvGrpSpPr>
      </xdr:nvGrpSpPr>
      <xdr:grpSpPr bwMode="auto">
        <a:xfrm>
          <a:off x="11896726" y="335280"/>
          <a:ext cx="1910714" cy="0"/>
          <a:chOff x="2381" y="720"/>
          <a:chExt cx="3154" cy="65"/>
        </a:xfrm>
      </xdr:grpSpPr>
      <xdr:pic>
        <xdr:nvPicPr>
          <xdr:cNvPr id="7" name="6 Imagen">
            <a:extLst>
              <a:ext uri="{FF2B5EF4-FFF2-40B4-BE49-F238E27FC236}">
                <a16:creationId xmlns:a16="http://schemas.microsoft.com/office/drawing/2014/main" id="{18927C1C-8D0C-85D3-5B53-F85991E1B25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8" name="7 Imagen">
            <a:extLst>
              <a:ext uri="{FF2B5EF4-FFF2-40B4-BE49-F238E27FC236}">
                <a16:creationId xmlns:a16="http://schemas.microsoft.com/office/drawing/2014/main" id="{65EFA165-7B2C-8973-C384-713AC4ABDEC6}"/>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5</xdr:col>
      <xdr:colOff>1638299</xdr:colOff>
      <xdr:row>0</xdr:row>
      <xdr:rowOff>57150</xdr:rowOff>
    </xdr:from>
    <xdr:to>
      <xdr:col>5</xdr:col>
      <xdr:colOff>3116580</xdr:colOff>
      <xdr:row>2</xdr:row>
      <xdr:rowOff>9732</xdr:rowOff>
    </xdr:to>
    <xdr:pic>
      <xdr:nvPicPr>
        <xdr:cNvPr id="9" name="Imagen 8">
          <a:extLst>
            <a:ext uri="{FF2B5EF4-FFF2-40B4-BE49-F238E27FC236}">
              <a16:creationId xmlns:a16="http://schemas.microsoft.com/office/drawing/2014/main" id="{6F36352D-33C1-4656-9E32-9633DFB86654}"/>
            </a:ext>
          </a:extLst>
        </xdr:cNvPr>
        <xdr:cNvPicPr>
          <a:picLocks noChangeAspect="1"/>
        </xdr:cNvPicPr>
      </xdr:nvPicPr>
      <xdr:blipFill>
        <a:blip xmlns:r="http://schemas.openxmlformats.org/officeDocument/2006/relationships" r:embed="rId4"/>
        <a:stretch>
          <a:fillRect/>
        </a:stretch>
      </xdr:blipFill>
      <xdr:spPr>
        <a:xfrm>
          <a:off x="13496924" y="57150"/>
          <a:ext cx="1478281" cy="276432"/>
        </a:xfrm>
        <a:prstGeom prst="rect">
          <a:avLst/>
        </a:prstGeom>
      </xdr:spPr>
    </xdr:pic>
    <xdr:clientData/>
  </xdr:twoCellAnchor>
  <xdr:twoCellAnchor editAs="absolute">
    <xdr:from>
      <xdr:col>0</xdr:col>
      <xdr:colOff>0</xdr:colOff>
      <xdr:row>0</xdr:row>
      <xdr:rowOff>0</xdr:rowOff>
    </xdr:from>
    <xdr:to>
      <xdr:col>1</xdr:col>
      <xdr:colOff>729294</xdr:colOff>
      <xdr:row>2</xdr:row>
      <xdr:rowOff>9525</xdr:rowOff>
    </xdr:to>
    <xdr:pic>
      <xdr:nvPicPr>
        <xdr:cNvPr id="10" name="18 Imagen" descr="Logo CSJ RGB_01">
          <a:extLst>
            <a:ext uri="{FF2B5EF4-FFF2-40B4-BE49-F238E27FC236}">
              <a16:creationId xmlns:a16="http://schemas.microsoft.com/office/drawing/2014/main" id="{2683FEEE-BB3E-48A9-B601-1DC38A454B04}"/>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0" y="0"/>
          <a:ext cx="1100769"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16</xdr:col>
      <xdr:colOff>2816</xdr:colOff>
      <xdr:row>2</xdr:row>
      <xdr:rowOff>2903</xdr:rowOff>
    </xdr:from>
    <xdr:to>
      <xdr:col>20</xdr:col>
      <xdr:colOff>538370</xdr:colOff>
      <xdr:row>2</xdr:row>
      <xdr:rowOff>2903</xdr:rowOff>
    </xdr:to>
    <xdr:grpSp>
      <xdr:nvGrpSpPr>
        <xdr:cNvPr id="2" name="Group 8">
          <a:extLst>
            <a:ext uri="{FF2B5EF4-FFF2-40B4-BE49-F238E27FC236}">
              <a16:creationId xmlns:a16="http://schemas.microsoft.com/office/drawing/2014/main" id="{C0F479F2-6E2B-4741-A482-55BA322DE8BE}"/>
            </a:ext>
          </a:extLst>
        </xdr:cNvPr>
        <xdr:cNvGrpSpPr>
          <a:grpSpLocks/>
        </xdr:cNvGrpSpPr>
      </xdr:nvGrpSpPr>
      <xdr:grpSpPr bwMode="auto">
        <a:xfrm>
          <a:off x="33614160" y="336278"/>
          <a:ext cx="3464491" cy="0"/>
          <a:chOff x="2381" y="720"/>
          <a:chExt cx="3154" cy="65"/>
        </a:xfrm>
      </xdr:grpSpPr>
      <xdr:pic>
        <xdr:nvPicPr>
          <xdr:cNvPr id="3" name="6 Imagen">
            <a:extLst>
              <a:ext uri="{FF2B5EF4-FFF2-40B4-BE49-F238E27FC236}">
                <a16:creationId xmlns:a16="http://schemas.microsoft.com/office/drawing/2014/main" id="{21A94B83-50A0-E133-C080-998698CF3CD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4" name="7 Imagen">
            <a:extLst>
              <a:ext uri="{FF2B5EF4-FFF2-40B4-BE49-F238E27FC236}">
                <a16:creationId xmlns:a16="http://schemas.microsoft.com/office/drawing/2014/main" id="{54305571-6666-BAEA-C410-58AB8E3E078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5</xdr:col>
      <xdr:colOff>245223</xdr:colOff>
      <xdr:row>0</xdr:row>
      <xdr:rowOff>0</xdr:rowOff>
    </xdr:from>
    <xdr:to>
      <xdr:col>5</xdr:col>
      <xdr:colOff>2012951</xdr:colOff>
      <xdr:row>1</xdr:row>
      <xdr:rowOff>123824</xdr:rowOff>
    </xdr:to>
    <xdr:sp macro="" textlink="">
      <xdr:nvSpPr>
        <xdr:cNvPr id="5" name="CuadroTexto 4">
          <a:extLst>
            <a:ext uri="{FF2B5EF4-FFF2-40B4-BE49-F238E27FC236}">
              <a16:creationId xmlns:a16="http://schemas.microsoft.com/office/drawing/2014/main" id="{84A9598F-1BE1-4A46-9711-97CEFCA26923}"/>
            </a:ext>
          </a:extLst>
        </xdr:cNvPr>
        <xdr:cNvSpPr txBox="1"/>
      </xdr:nvSpPr>
      <xdr:spPr>
        <a:xfrm>
          <a:off x="12103848" y="0"/>
          <a:ext cx="1767728" cy="28574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38101</xdr:colOff>
      <xdr:row>2</xdr:row>
      <xdr:rowOff>1905</xdr:rowOff>
    </xdr:from>
    <xdr:to>
      <xdr:col>5</xdr:col>
      <xdr:colOff>1948815</xdr:colOff>
      <xdr:row>2</xdr:row>
      <xdr:rowOff>1905</xdr:rowOff>
    </xdr:to>
    <xdr:grpSp>
      <xdr:nvGrpSpPr>
        <xdr:cNvPr id="6" name="Group 8">
          <a:extLst>
            <a:ext uri="{FF2B5EF4-FFF2-40B4-BE49-F238E27FC236}">
              <a16:creationId xmlns:a16="http://schemas.microsoft.com/office/drawing/2014/main" id="{F23B7875-F3AE-47F3-8558-1F6A1DBDC9D4}"/>
            </a:ext>
          </a:extLst>
        </xdr:cNvPr>
        <xdr:cNvGrpSpPr>
          <a:grpSpLocks/>
        </xdr:cNvGrpSpPr>
      </xdr:nvGrpSpPr>
      <xdr:grpSpPr bwMode="auto">
        <a:xfrm>
          <a:off x="11896726" y="335280"/>
          <a:ext cx="1910714" cy="0"/>
          <a:chOff x="2381" y="720"/>
          <a:chExt cx="3154" cy="65"/>
        </a:xfrm>
      </xdr:grpSpPr>
      <xdr:pic>
        <xdr:nvPicPr>
          <xdr:cNvPr id="7" name="6 Imagen">
            <a:extLst>
              <a:ext uri="{FF2B5EF4-FFF2-40B4-BE49-F238E27FC236}">
                <a16:creationId xmlns:a16="http://schemas.microsoft.com/office/drawing/2014/main" id="{80E2ED3B-F900-F237-93B5-7F405500E97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8" name="7 Imagen">
            <a:extLst>
              <a:ext uri="{FF2B5EF4-FFF2-40B4-BE49-F238E27FC236}">
                <a16:creationId xmlns:a16="http://schemas.microsoft.com/office/drawing/2014/main" id="{CACDCBAD-49A4-1875-0C81-1B58C13C9E3B}"/>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5</xdr:col>
      <xdr:colOff>1638299</xdr:colOff>
      <xdr:row>0</xdr:row>
      <xdr:rowOff>57150</xdr:rowOff>
    </xdr:from>
    <xdr:to>
      <xdr:col>5</xdr:col>
      <xdr:colOff>3116580</xdr:colOff>
      <xdr:row>2</xdr:row>
      <xdr:rowOff>9732</xdr:rowOff>
    </xdr:to>
    <xdr:pic>
      <xdr:nvPicPr>
        <xdr:cNvPr id="9" name="Imagen 8">
          <a:extLst>
            <a:ext uri="{FF2B5EF4-FFF2-40B4-BE49-F238E27FC236}">
              <a16:creationId xmlns:a16="http://schemas.microsoft.com/office/drawing/2014/main" id="{17311263-41EB-4AC3-B8EA-667C879EE2DF}"/>
            </a:ext>
          </a:extLst>
        </xdr:cNvPr>
        <xdr:cNvPicPr>
          <a:picLocks noChangeAspect="1"/>
        </xdr:cNvPicPr>
      </xdr:nvPicPr>
      <xdr:blipFill>
        <a:blip xmlns:r="http://schemas.openxmlformats.org/officeDocument/2006/relationships" r:embed="rId4"/>
        <a:stretch>
          <a:fillRect/>
        </a:stretch>
      </xdr:blipFill>
      <xdr:spPr>
        <a:xfrm>
          <a:off x="13496924" y="57150"/>
          <a:ext cx="1478281" cy="276432"/>
        </a:xfrm>
        <a:prstGeom prst="rect">
          <a:avLst/>
        </a:prstGeom>
      </xdr:spPr>
    </xdr:pic>
    <xdr:clientData/>
  </xdr:twoCellAnchor>
  <xdr:twoCellAnchor editAs="absolute">
    <xdr:from>
      <xdr:col>0</xdr:col>
      <xdr:colOff>0</xdr:colOff>
      <xdr:row>0</xdr:row>
      <xdr:rowOff>0</xdr:rowOff>
    </xdr:from>
    <xdr:to>
      <xdr:col>1</xdr:col>
      <xdr:colOff>729294</xdr:colOff>
      <xdr:row>2</xdr:row>
      <xdr:rowOff>9525</xdr:rowOff>
    </xdr:to>
    <xdr:pic>
      <xdr:nvPicPr>
        <xdr:cNvPr id="10" name="18 Imagen" descr="Logo CSJ RGB_01">
          <a:extLst>
            <a:ext uri="{FF2B5EF4-FFF2-40B4-BE49-F238E27FC236}">
              <a16:creationId xmlns:a16="http://schemas.microsoft.com/office/drawing/2014/main" id="{CB499A98-CBAE-4406-9D9A-3A247E59F0B9}"/>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0" y="0"/>
          <a:ext cx="1100769"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Carlos%20Castro/Downloads/MATRIZ%20DE%20RIESGOS%20UNIDAD%20DE%20AUDITORIA.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mador/OneDrive/Documentos/Norma%20Icontec/Formato%20ARIESGOS%20EJEMPL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entacion "/>
      <sheetName val="1. Contexto "/>
      <sheetName val="2. Estrategias"/>
      <sheetName val="3. Identificación de Riesgos "/>
      <sheetName val="4. Valoración Controles"/>
      <sheetName val="5. Mapa de Riesgo"/>
      <sheetName val="Valoración Probabilidad"/>
      <sheetName val="Valoración del Impacto"/>
      <sheetName val="Seguimiento 1 trimestre"/>
      <sheetName val="Seguimiento 2 trimestre"/>
      <sheetName val="Seguimiento 3 trimestre"/>
      <sheetName val="Seguimiento 4 trimestre"/>
      <sheetName val="Tabla de Valoración"/>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2">
          <cell r="J2" t="str">
            <v>Fuerte (siempre se ejecuta)</v>
          </cell>
          <cell r="K2" t="str">
            <v>Moderado (algunas veces)</v>
          </cell>
          <cell r="L2" t="str">
            <v>Débil (no se ejecuta)</v>
          </cell>
        </row>
        <row r="3">
          <cell r="I3" t="str">
            <v>Fuerte</v>
          </cell>
          <cell r="J3" t="str">
            <v>Fuerte</v>
          </cell>
          <cell r="K3" t="str">
            <v>Moderado</v>
          </cell>
          <cell r="L3" t="str">
            <v>Débil</v>
          </cell>
        </row>
        <row r="4">
          <cell r="I4" t="str">
            <v>Moderado</v>
          </cell>
          <cell r="J4" t="str">
            <v>Moderado</v>
          </cell>
          <cell r="K4" t="str">
            <v>Moderado</v>
          </cell>
          <cell r="L4" t="str">
            <v>Débil</v>
          </cell>
        </row>
        <row r="5">
          <cell r="I5" t="str">
            <v>Débil</v>
          </cell>
          <cell r="J5" t="str">
            <v>Débil</v>
          </cell>
          <cell r="K5" t="str">
            <v>Débil</v>
          </cell>
          <cell r="L5" t="str">
            <v>Débil</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álisis de Contexto "/>
      <sheetName val="ESTRATEGIAS "/>
      <sheetName val="Riesgos  "/>
      <sheetName val="Valoracion de la probabilidad "/>
      <sheetName val="Valoración del Impacto "/>
      <sheetName val="Hoja2"/>
    </sheetNames>
    <sheetDataSet>
      <sheetData sheetId="0"/>
      <sheetData sheetId="1"/>
      <sheetData sheetId="2"/>
      <sheetData sheetId="3"/>
      <sheetData sheetId="4"/>
      <sheetData sheetId="5">
        <row r="3">
          <cell r="F3">
            <v>1</v>
          </cell>
          <cell r="H3" t="str">
            <v>1-Rara vez</v>
          </cell>
        </row>
        <row r="4">
          <cell r="H4" t="str">
            <v>2-Improbable</v>
          </cell>
        </row>
        <row r="5">
          <cell r="H5" t="str">
            <v>3-Posible</v>
          </cell>
        </row>
        <row r="6">
          <cell r="H6" t="str">
            <v>4-Probable</v>
          </cell>
        </row>
        <row r="7">
          <cell r="H7" t="str">
            <v>5-Casi seguro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0" tint="-0.14999847407452621"/>
  </sheetPr>
  <dimension ref="A1:H58"/>
  <sheetViews>
    <sheetView showGridLines="0" topLeftCell="A21" zoomScaleNormal="100" workbookViewId="0">
      <selection activeCell="A20" sqref="A20"/>
    </sheetView>
  </sheetViews>
  <sheetFormatPr baseColWidth="10" defaultColWidth="10.5703125" defaultRowHeight="12.75" x14ac:dyDescent="0.25"/>
  <cols>
    <col min="1" max="1" width="44.42578125" style="18" customWidth="1"/>
    <col min="2" max="2" width="6.85546875" style="19" customWidth="1"/>
    <col min="3" max="3" width="50.7109375" style="9" customWidth="1"/>
    <col min="4" max="4" width="10.140625" style="19" customWidth="1"/>
    <col min="5" max="5" width="50.7109375" style="9" customWidth="1"/>
    <col min="6" max="16384" width="10.5703125" style="9"/>
  </cols>
  <sheetData>
    <row r="1" spans="1:8" s="3" customFormat="1" ht="15" x14ac:dyDescent="0.25">
      <c r="A1" s="92"/>
      <c r="B1" s="93" t="s">
        <v>0</v>
      </c>
      <c r="C1" s="93"/>
      <c r="D1" s="93"/>
      <c r="E1" s="94"/>
      <c r="F1" s="2"/>
      <c r="G1" s="2"/>
      <c r="H1" s="2"/>
    </row>
    <row r="2" spans="1:8" s="3" customFormat="1" ht="15" x14ac:dyDescent="0.25">
      <c r="A2" s="92"/>
      <c r="B2" s="93"/>
      <c r="C2" s="93"/>
      <c r="D2" s="93"/>
      <c r="E2" s="94"/>
      <c r="F2" s="2"/>
      <c r="G2" s="2"/>
      <c r="H2" s="2"/>
    </row>
    <row r="3" spans="1:8" s="3" customFormat="1" ht="15" x14ac:dyDescent="0.25">
      <c r="A3" s="92"/>
      <c r="B3" s="93"/>
      <c r="C3" s="93"/>
      <c r="D3" s="93"/>
      <c r="E3" s="94"/>
      <c r="F3" s="2"/>
      <c r="G3" s="2"/>
      <c r="H3" s="2"/>
    </row>
    <row r="4" spans="1:8" s="3" customFormat="1" ht="15" x14ac:dyDescent="0.25">
      <c r="A4" s="92"/>
      <c r="B4" s="93"/>
      <c r="C4" s="93"/>
      <c r="D4" s="93"/>
      <c r="E4" s="94"/>
      <c r="F4" s="2"/>
      <c r="G4" s="2"/>
      <c r="H4" s="2"/>
    </row>
    <row r="5" spans="1:8" s="3" customFormat="1" ht="15" x14ac:dyDescent="0.25">
      <c r="A5" s="4" t="s">
        <v>1</v>
      </c>
      <c r="B5" s="95" t="s">
        <v>2</v>
      </c>
      <c r="C5" s="95"/>
      <c r="D5" s="76" t="s">
        <v>3</v>
      </c>
      <c r="E5" s="72" t="s">
        <v>4</v>
      </c>
    </row>
    <row r="6" spans="1:8" s="3" customFormat="1" ht="15" x14ac:dyDescent="0.25">
      <c r="A6" s="5"/>
      <c r="B6" s="6"/>
      <c r="C6" s="6"/>
      <c r="D6" s="5"/>
      <c r="E6" s="7"/>
    </row>
    <row r="7" spans="1:8" s="3" customFormat="1" ht="30" x14ac:dyDescent="0.25">
      <c r="A7" s="8" t="s">
        <v>5</v>
      </c>
      <c r="B7" s="96" t="s">
        <v>6</v>
      </c>
      <c r="C7" s="96"/>
      <c r="D7" s="96"/>
      <c r="E7" s="96"/>
    </row>
    <row r="8" spans="1:8" s="3" customFormat="1" ht="15" x14ac:dyDescent="0.25">
      <c r="A8" s="5"/>
      <c r="B8" s="5"/>
      <c r="D8" s="67"/>
      <c r="E8" s="67"/>
    </row>
    <row r="9" spans="1:8" s="3" customFormat="1" ht="34.5" customHeight="1" x14ac:dyDescent="0.25">
      <c r="A9" s="8" t="s">
        <v>7</v>
      </c>
      <c r="B9" s="83" t="s">
        <v>8</v>
      </c>
      <c r="C9" s="83"/>
      <c r="D9" s="83"/>
      <c r="E9" s="83"/>
    </row>
    <row r="10" spans="1:8" s="3" customFormat="1" ht="15" x14ac:dyDescent="0.25">
      <c r="A10" s="5"/>
      <c r="B10" s="5"/>
      <c r="D10" s="67"/>
      <c r="E10" s="67"/>
    </row>
    <row r="11" spans="1:8" x14ac:dyDescent="0.25">
      <c r="A11" s="86" t="s">
        <v>9</v>
      </c>
      <c r="B11" s="87"/>
      <c r="C11" s="87"/>
      <c r="D11" s="87"/>
      <c r="E11" s="88"/>
    </row>
    <row r="12" spans="1:8" ht="25.5" x14ac:dyDescent="0.25">
      <c r="A12" s="10" t="s">
        <v>10</v>
      </c>
      <c r="B12" s="10" t="s">
        <v>11</v>
      </c>
      <c r="C12" s="10" t="s">
        <v>12</v>
      </c>
      <c r="D12" s="10" t="s">
        <v>13</v>
      </c>
      <c r="E12" s="10" t="s">
        <v>14</v>
      </c>
    </row>
    <row r="13" spans="1:8" ht="63.75" x14ac:dyDescent="0.25">
      <c r="A13" s="84" t="s">
        <v>15</v>
      </c>
      <c r="B13" s="11">
        <v>1</v>
      </c>
      <c r="C13" s="12" t="s">
        <v>16</v>
      </c>
      <c r="D13" s="11">
        <v>1</v>
      </c>
      <c r="E13" s="12" t="s">
        <v>17</v>
      </c>
    </row>
    <row r="14" spans="1:8" ht="51" x14ac:dyDescent="0.25">
      <c r="A14" s="89"/>
      <c r="B14" s="11">
        <v>2</v>
      </c>
      <c r="C14" s="12" t="s">
        <v>18</v>
      </c>
      <c r="D14" s="11">
        <v>2</v>
      </c>
      <c r="E14" s="12" t="s">
        <v>19</v>
      </c>
    </row>
    <row r="15" spans="1:8" ht="38.25" x14ac:dyDescent="0.25">
      <c r="A15" s="89"/>
      <c r="B15" s="14">
        <v>3</v>
      </c>
      <c r="C15" s="12" t="s">
        <v>20</v>
      </c>
      <c r="D15" s="11">
        <v>3</v>
      </c>
      <c r="E15" s="12" t="s">
        <v>21</v>
      </c>
    </row>
    <row r="16" spans="1:8" ht="25.5" x14ac:dyDescent="0.25">
      <c r="A16" s="89"/>
      <c r="B16" s="11"/>
      <c r="C16" s="12"/>
      <c r="D16" s="11">
        <v>4</v>
      </c>
      <c r="E16" s="12" t="s">
        <v>22</v>
      </c>
    </row>
    <row r="17" spans="1:5" ht="95.45" customHeight="1" x14ac:dyDescent="0.25">
      <c r="A17" s="70"/>
      <c r="B17" s="11"/>
      <c r="C17" s="12"/>
      <c r="D17" s="11">
        <v>5</v>
      </c>
      <c r="E17" s="12" t="s">
        <v>23</v>
      </c>
    </row>
    <row r="18" spans="1:5" ht="38.25" x14ac:dyDescent="0.25">
      <c r="A18" s="13" t="s">
        <v>24</v>
      </c>
      <c r="B18" s="14">
        <v>4</v>
      </c>
      <c r="C18" s="12" t="s">
        <v>25</v>
      </c>
      <c r="D18" s="11"/>
      <c r="E18" s="73"/>
    </row>
    <row r="19" spans="1:5" ht="38.25" x14ac:dyDescent="0.25">
      <c r="A19" s="13"/>
      <c r="B19" s="74"/>
      <c r="C19" s="12"/>
      <c r="D19" s="11">
        <v>6</v>
      </c>
      <c r="E19" s="12" t="s">
        <v>26</v>
      </c>
    </row>
    <row r="20" spans="1:5" ht="96.75" customHeight="1" x14ac:dyDescent="0.25">
      <c r="A20" s="13" t="s">
        <v>27</v>
      </c>
      <c r="B20" s="11">
        <v>5</v>
      </c>
      <c r="C20" s="12" t="s">
        <v>28</v>
      </c>
      <c r="D20" s="11">
        <v>7</v>
      </c>
      <c r="E20" s="12" t="s">
        <v>29</v>
      </c>
    </row>
    <row r="21" spans="1:5" ht="27.75" customHeight="1" x14ac:dyDescent="0.25">
      <c r="A21" s="13"/>
      <c r="B21" s="11">
        <v>6</v>
      </c>
      <c r="C21" s="12" t="s">
        <v>30</v>
      </c>
      <c r="D21" s="11">
        <v>8</v>
      </c>
      <c r="E21" s="12" t="s">
        <v>31</v>
      </c>
    </row>
    <row r="22" spans="1:5" ht="38.25" x14ac:dyDescent="0.25">
      <c r="A22" s="13" t="s">
        <v>32</v>
      </c>
      <c r="B22" s="11">
        <v>7</v>
      </c>
      <c r="C22" s="12" t="s">
        <v>33</v>
      </c>
      <c r="D22" s="11">
        <v>9</v>
      </c>
      <c r="E22" s="12" t="s">
        <v>34</v>
      </c>
    </row>
    <row r="23" spans="1:5" ht="25.5" x14ac:dyDescent="0.25">
      <c r="A23" s="13"/>
      <c r="B23" s="11">
        <v>8</v>
      </c>
      <c r="C23" s="12" t="s">
        <v>35</v>
      </c>
      <c r="D23" s="11">
        <v>10</v>
      </c>
      <c r="E23" s="12" t="s">
        <v>36</v>
      </c>
    </row>
    <row r="24" spans="1:5" ht="68.099999999999994" customHeight="1" x14ac:dyDescent="0.25">
      <c r="A24" s="13"/>
      <c r="B24" s="11">
        <v>9</v>
      </c>
      <c r="C24" s="12" t="s">
        <v>37</v>
      </c>
      <c r="D24" s="11">
        <v>11</v>
      </c>
      <c r="E24" s="12" t="s">
        <v>38</v>
      </c>
    </row>
    <row r="25" spans="1:5" ht="63.75" x14ac:dyDescent="0.25">
      <c r="A25" s="13" t="s">
        <v>39</v>
      </c>
      <c r="B25" s="11">
        <v>10</v>
      </c>
      <c r="C25" s="12" t="s">
        <v>40</v>
      </c>
      <c r="D25" s="11">
        <v>12</v>
      </c>
      <c r="E25" s="12" t="s">
        <v>41</v>
      </c>
    </row>
    <row r="26" spans="1:5" ht="25.5" x14ac:dyDescent="0.25">
      <c r="A26" s="13"/>
      <c r="B26" s="11"/>
      <c r="C26" s="12"/>
      <c r="D26" s="11">
        <v>13</v>
      </c>
      <c r="E26" s="12" t="s">
        <v>42</v>
      </c>
    </row>
    <row r="27" spans="1:5" ht="25.5" x14ac:dyDescent="0.25">
      <c r="A27" s="13"/>
      <c r="B27" s="11"/>
      <c r="C27" s="12"/>
      <c r="D27" s="11">
        <v>14</v>
      </c>
      <c r="E27" s="12" t="s">
        <v>43</v>
      </c>
    </row>
    <row r="28" spans="1:5" ht="51" x14ac:dyDescent="0.25">
      <c r="A28" s="77" t="s">
        <v>44</v>
      </c>
      <c r="B28" s="11">
        <v>11</v>
      </c>
      <c r="C28" s="12" t="s">
        <v>45</v>
      </c>
      <c r="D28" s="11">
        <v>15</v>
      </c>
      <c r="E28" s="12" t="s">
        <v>46</v>
      </c>
    </row>
    <row r="29" spans="1:5" ht="63.75" x14ac:dyDescent="0.25">
      <c r="A29" s="78"/>
      <c r="B29" s="11">
        <v>12</v>
      </c>
      <c r="C29" s="12" t="s">
        <v>47</v>
      </c>
      <c r="D29" s="11">
        <v>16</v>
      </c>
      <c r="E29" s="12" t="s">
        <v>48</v>
      </c>
    </row>
    <row r="30" spans="1:5" ht="25.5" x14ac:dyDescent="0.25">
      <c r="A30" s="78"/>
      <c r="B30" s="11">
        <v>13</v>
      </c>
      <c r="C30" s="12" t="s">
        <v>49</v>
      </c>
      <c r="D30" s="11"/>
      <c r="E30" s="12"/>
    </row>
    <row r="31" spans="1:5" ht="51" x14ac:dyDescent="0.25">
      <c r="A31" s="78"/>
      <c r="B31" s="11">
        <v>14</v>
      </c>
      <c r="C31" s="12" t="s">
        <v>50</v>
      </c>
      <c r="D31" s="11">
        <v>17</v>
      </c>
      <c r="E31" s="12" t="s">
        <v>51</v>
      </c>
    </row>
    <row r="32" spans="1:5" ht="38.25" x14ac:dyDescent="0.25">
      <c r="A32" s="79"/>
      <c r="B32" s="11">
        <v>15</v>
      </c>
      <c r="C32" s="12" t="s">
        <v>52</v>
      </c>
      <c r="D32" s="11"/>
      <c r="E32" s="12"/>
    </row>
    <row r="33" spans="1:5" x14ac:dyDescent="0.25">
      <c r="A33" s="86" t="s">
        <v>53</v>
      </c>
      <c r="B33" s="87"/>
      <c r="C33" s="87"/>
      <c r="D33" s="87"/>
      <c r="E33" s="88"/>
    </row>
    <row r="34" spans="1:5" s="16" customFormat="1" ht="25.5" x14ac:dyDescent="0.25">
      <c r="A34" s="10" t="s">
        <v>54</v>
      </c>
      <c r="B34" s="10" t="s">
        <v>11</v>
      </c>
      <c r="C34" s="10" t="s">
        <v>55</v>
      </c>
      <c r="D34" s="10" t="s">
        <v>13</v>
      </c>
      <c r="E34" s="10" t="s">
        <v>56</v>
      </c>
    </row>
    <row r="35" spans="1:5" ht="51" x14ac:dyDescent="0.25">
      <c r="A35" s="90" t="s">
        <v>57</v>
      </c>
      <c r="B35" s="11">
        <v>1</v>
      </c>
      <c r="C35" s="12" t="s">
        <v>58</v>
      </c>
      <c r="D35" s="14">
        <v>1</v>
      </c>
      <c r="E35" s="15" t="s">
        <v>59</v>
      </c>
    </row>
    <row r="36" spans="1:5" ht="27" customHeight="1" x14ac:dyDescent="0.25">
      <c r="A36" s="91"/>
      <c r="B36" s="11">
        <v>2</v>
      </c>
      <c r="C36" s="12" t="s">
        <v>60</v>
      </c>
      <c r="D36" s="14">
        <v>2</v>
      </c>
      <c r="E36" s="15" t="s">
        <v>61</v>
      </c>
    </row>
    <row r="37" spans="1:5" ht="38.25" x14ac:dyDescent="0.25">
      <c r="A37" s="69" t="s">
        <v>62</v>
      </c>
      <c r="B37" s="11">
        <v>3</v>
      </c>
      <c r="C37" s="12" t="s">
        <v>63</v>
      </c>
      <c r="D37" s="14"/>
      <c r="E37" s="15"/>
    </row>
    <row r="38" spans="1:5" ht="38.25" x14ac:dyDescent="0.25">
      <c r="A38" s="84" t="s">
        <v>64</v>
      </c>
      <c r="B38" s="11">
        <v>4</v>
      </c>
      <c r="C38" s="12" t="s">
        <v>65</v>
      </c>
      <c r="D38" s="14">
        <v>3</v>
      </c>
      <c r="E38" s="15" t="s">
        <v>66</v>
      </c>
    </row>
    <row r="39" spans="1:5" ht="51" x14ac:dyDescent="0.25">
      <c r="A39" s="89"/>
      <c r="B39" s="11"/>
      <c r="C39" s="12"/>
      <c r="D39" s="46">
        <v>4</v>
      </c>
      <c r="E39" s="15" t="s">
        <v>67</v>
      </c>
    </row>
    <row r="40" spans="1:5" ht="38.25" x14ac:dyDescent="0.25">
      <c r="A40" s="89"/>
      <c r="B40" s="11"/>
      <c r="C40" s="12"/>
      <c r="D40" s="46">
        <v>5</v>
      </c>
      <c r="E40" s="12" t="s">
        <v>68</v>
      </c>
    </row>
    <row r="41" spans="1:5" ht="25.5" x14ac:dyDescent="0.25">
      <c r="A41" s="89"/>
      <c r="B41" s="11"/>
      <c r="C41" s="12"/>
      <c r="D41" s="46">
        <v>6</v>
      </c>
      <c r="E41" s="12" t="s">
        <v>69</v>
      </c>
    </row>
    <row r="42" spans="1:5" ht="38.25" x14ac:dyDescent="0.25">
      <c r="A42" s="85"/>
      <c r="B42" s="11"/>
      <c r="C42" s="12"/>
      <c r="D42" s="46">
        <v>7</v>
      </c>
      <c r="E42" s="12" t="s">
        <v>70</v>
      </c>
    </row>
    <row r="43" spans="1:5" ht="63.75" x14ac:dyDescent="0.25">
      <c r="A43" s="84" t="s">
        <v>71</v>
      </c>
      <c r="B43" s="11">
        <v>5</v>
      </c>
      <c r="C43" s="12" t="s">
        <v>72</v>
      </c>
      <c r="D43" s="46">
        <v>8</v>
      </c>
      <c r="E43" s="15" t="s">
        <v>73</v>
      </c>
    </row>
    <row r="44" spans="1:5" ht="51" x14ac:dyDescent="0.25">
      <c r="A44" s="89"/>
      <c r="B44" s="11">
        <v>6</v>
      </c>
      <c r="C44" s="12" t="s">
        <v>74</v>
      </c>
      <c r="D44" s="46">
        <v>8</v>
      </c>
      <c r="E44" s="15" t="s">
        <v>75</v>
      </c>
    </row>
    <row r="45" spans="1:5" ht="38.25" x14ac:dyDescent="0.25">
      <c r="A45" s="89"/>
      <c r="B45" s="11">
        <v>7</v>
      </c>
      <c r="C45" s="12" t="s">
        <v>76</v>
      </c>
      <c r="D45" s="46"/>
      <c r="E45" s="15"/>
    </row>
    <row r="46" spans="1:5" ht="38.25" x14ac:dyDescent="0.25">
      <c r="A46" s="85"/>
      <c r="B46" s="11">
        <v>8</v>
      </c>
      <c r="C46" s="12" t="s">
        <v>77</v>
      </c>
      <c r="D46" s="46"/>
      <c r="E46" s="15"/>
    </row>
    <row r="47" spans="1:5" ht="51" x14ac:dyDescent="0.25">
      <c r="A47" s="68" t="s">
        <v>78</v>
      </c>
      <c r="B47" s="11">
        <v>9</v>
      </c>
      <c r="C47" s="12" t="s">
        <v>79</v>
      </c>
      <c r="D47" s="11">
        <v>9</v>
      </c>
      <c r="E47" s="15" t="s">
        <v>80</v>
      </c>
    </row>
    <row r="48" spans="1:5" ht="38.25" x14ac:dyDescent="0.25">
      <c r="A48" s="84" t="s">
        <v>81</v>
      </c>
      <c r="B48" s="11">
        <v>10</v>
      </c>
      <c r="C48" s="12" t="s">
        <v>82</v>
      </c>
      <c r="D48" s="11">
        <v>10</v>
      </c>
      <c r="E48" s="15" t="s">
        <v>83</v>
      </c>
    </row>
    <row r="49" spans="1:5" ht="38.25" x14ac:dyDescent="0.25">
      <c r="A49" s="85"/>
      <c r="B49" s="11"/>
      <c r="C49" s="12"/>
      <c r="D49" s="11">
        <v>11</v>
      </c>
      <c r="E49" s="15" t="s">
        <v>84</v>
      </c>
    </row>
    <row r="50" spans="1:5" ht="51" x14ac:dyDescent="0.25">
      <c r="A50" s="17" t="s">
        <v>85</v>
      </c>
      <c r="B50" s="11"/>
      <c r="C50" s="12"/>
      <c r="D50" s="11">
        <v>12</v>
      </c>
      <c r="E50" s="15" t="s">
        <v>86</v>
      </c>
    </row>
    <row r="51" spans="1:5" ht="38.25" x14ac:dyDescent="0.25">
      <c r="A51" s="17" t="s">
        <v>87</v>
      </c>
      <c r="B51" s="11"/>
      <c r="C51" s="12"/>
      <c r="D51" s="11">
        <v>13</v>
      </c>
      <c r="E51" s="15" t="s">
        <v>88</v>
      </c>
    </row>
    <row r="52" spans="1:5" ht="38.25" x14ac:dyDescent="0.25">
      <c r="A52" s="17" t="s">
        <v>89</v>
      </c>
      <c r="B52" s="11"/>
      <c r="C52" s="12"/>
      <c r="D52" s="11">
        <v>14</v>
      </c>
      <c r="E52" s="15" t="s">
        <v>90</v>
      </c>
    </row>
    <row r="53" spans="1:5" ht="51" x14ac:dyDescent="0.25">
      <c r="A53" s="80" t="s">
        <v>44</v>
      </c>
      <c r="B53" s="11">
        <v>11</v>
      </c>
      <c r="C53" s="12" t="s">
        <v>91</v>
      </c>
      <c r="D53" s="11">
        <v>15</v>
      </c>
      <c r="E53" s="15" t="s">
        <v>92</v>
      </c>
    </row>
    <row r="54" spans="1:5" ht="25.5" x14ac:dyDescent="0.25">
      <c r="A54" s="81"/>
      <c r="B54" s="11"/>
      <c r="C54" s="12"/>
      <c r="D54" s="11">
        <v>16</v>
      </c>
      <c r="E54" s="15" t="s">
        <v>93</v>
      </c>
    </row>
    <row r="55" spans="1:5" ht="60" customHeight="1" x14ac:dyDescent="0.25">
      <c r="A55" s="81"/>
      <c r="B55" s="66"/>
      <c r="C55" s="12"/>
      <c r="D55" s="11">
        <v>17</v>
      </c>
      <c r="E55" s="15" t="s">
        <v>94</v>
      </c>
    </row>
    <row r="56" spans="1:5" ht="38.25" x14ac:dyDescent="0.25">
      <c r="A56" s="81"/>
      <c r="B56" s="66"/>
      <c r="C56" s="12"/>
      <c r="D56" s="11">
        <v>18</v>
      </c>
      <c r="E56" s="15" t="s">
        <v>95</v>
      </c>
    </row>
    <row r="57" spans="1:5" ht="25.5" x14ac:dyDescent="0.25">
      <c r="A57" s="81"/>
      <c r="B57" s="66"/>
      <c r="C57" s="73"/>
      <c r="D57" s="11">
        <v>19</v>
      </c>
      <c r="E57" s="15" t="s">
        <v>96</v>
      </c>
    </row>
    <row r="58" spans="1:5" ht="14.25" x14ac:dyDescent="0.2">
      <c r="A58" s="82"/>
      <c r="B58" s="66"/>
      <c r="C58" s="12"/>
      <c r="D58" s="65"/>
      <c r="E58" s="15"/>
    </row>
  </sheetData>
  <mergeCells count="15">
    <mergeCell ref="A1:A4"/>
    <mergeCell ref="B1:D4"/>
    <mergeCell ref="E1:E4"/>
    <mergeCell ref="B5:C5"/>
    <mergeCell ref="B7:E7"/>
    <mergeCell ref="A28:A32"/>
    <mergeCell ref="A53:A58"/>
    <mergeCell ref="B9:E9"/>
    <mergeCell ref="A48:A49"/>
    <mergeCell ref="A11:E11"/>
    <mergeCell ref="A13:A16"/>
    <mergeCell ref="A33:E33"/>
    <mergeCell ref="A35:A36"/>
    <mergeCell ref="A38:A42"/>
    <mergeCell ref="A43:A46"/>
  </mergeCells>
  <pageMargins left="0.7" right="0.7" top="0.75" bottom="0.75" header="0.3" footer="0.3"/>
  <pageSetup paperSize="9" orientation="portrait" horizontalDpi="4294967293"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tabColor theme="0" tint="-0.14999847407452621"/>
  </sheetPr>
  <dimension ref="A1:F10"/>
  <sheetViews>
    <sheetView showGridLines="0" zoomScale="114" zoomScaleNormal="100" workbookViewId="0">
      <selection activeCell="A6" sqref="A6"/>
    </sheetView>
  </sheetViews>
  <sheetFormatPr baseColWidth="10" defaultColWidth="10.5703125" defaultRowHeight="12.75" x14ac:dyDescent="0.25"/>
  <cols>
    <col min="1" max="1" width="58.5703125" style="28" customWidth="1"/>
    <col min="2" max="5" width="10.7109375" style="27" customWidth="1"/>
    <col min="6" max="6" width="44.42578125" style="28" customWidth="1"/>
    <col min="7" max="16384" width="10.5703125" style="24"/>
  </cols>
  <sheetData>
    <row r="1" spans="1:6" s="1" customFormat="1" ht="15" x14ac:dyDescent="0.25">
      <c r="A1" s="97" t="s">
        <v>97</v>
      </c>
      <c r="B1" s="97"/>
      <c r="C1" s="97"/>
      <c r="D1" s="97"/>
      <c r="E1" s="97"/>
      <c r="F1" s="97"/>
    </row>
    <row r="2" spans="1:6" s="1" customFormat="1" ht="15" x14ac:dyDescent="0.25">
      <c r="A2" s="97" t="s">
        <v>98</v>
      </c>
      <c r="B2" s="97"/>
      <c r="C2" s="97"/>
      <c r="D2" s="97"/>
      <c r="E2" s="97"/>
      <c r="F2" s="97"/>
    </row>
    <row r="3" spans="1:6" s="1" customFormat="1" ht="15" x14ac:dyDescent="0.25">
      <c r="A3" s="98" t="s">
        <v>99</v>
      </c>
      <c r="B3" s="99"/>
      <c r="C3" s="99"/>
      <c r="D3" s="99"/>
      <c r="E3" s="99"/>
      <c r="F3" s="100"/>
    </row>
    <row r="4" spans="1:6" s="1" customFormat="1" ht="15" x14ac:dyDescent="0.25">
      <c r="A4" s="101" t="s">
        <v>100</v>
      </c>
      <c r="B4" s="103" t="s">
        <v>101</v>
      </c>
      <c r="C4" s="104"/>
      <c r="D4" s="104"/>
      <c r="E4" s="105"/>
      <c r="F4" s="20" t="s">
        <v>102</v>
      </c>
    </row>
    <row r="5" spans="1:6" s="1" customFormat="1" ht="15" x14ac:dyDescent="0.25">
      <c r="A5" s="102"/>
      <c r="B5" s="21" t="s">
        <v>103</v>
      </c>
      <c r="C5" s="21" t="s">
        <v>104</v>
      </c>
      <c r="D5" s="21" t="s">
        <v>105</v>
      </c>
      <c r="E5" s="21" t="s">
        <v>106</v>
      </c>
      <c r="F5" s="22"/>
    </row>
    <row r="6" spans="1:6" ht="114.75" x14ac:dyDescent="0.25">
      <c r="A6" s="12" t="s">
        <v>107</v>
      </c>
      <c r="B6" s="38" t="s">
        <v>108</v>
      </c>
      <c r="C6" s="38" t="s">
        <v>109</v>
      </c>
      <c r="D6" s="38">
        <v>3</v>
      </c>
      <c r="E6" s="38" t="s">
        <v>110</v>
      </c>
      <c r="F6" s="23" t="s">
        <v>111</v>
      </c>
    </row>
    <row r="7" spans="1:6" ht="51" x14ac:dyDescent="0.25">
      <c r="A7" s="12" t="s">
        <v>112</v>
      </c>
      <c r="B7" s="38">
        <v>3</v>
      </c>
      <c r="C7" s="38" t="s">
        <v>113</v>
      </c>
      <c r="D7" s="38" t="s">
        <v>114</v>
      </c>
      <c r="E7" s="38" t="s">
        <v>115</v>
      </c>
      <c r="F7" s="23" t="s">
        <v>116</v>
      </c>
    </row>
    <row r="8" spans="1:6" ht="38.25" x14ac:dyDescent="0.25">
      <c r="A8" s="12" t="s">
        <v>117</v>
      </c>
      <c r="B8" s="38">
        <v>5</v>
      </c>
      <c r="C8" s="38" t="s">
        <v>118</v>
      </c>
      <c r="D8" s="38" t="s">
        <v>119</v>
      </c>
      <c r="E8" s="38" t="s">
        <v>120</v>
      </c>
      <c r="F8" s="25" t="s">
        <v>121</v>
      </c>
    </row>
    <row r="9" spans="1:6" ht="51" x14ac:dyDescent="0.25">
      <c r="A9" s="12" t="s">
        <v>122</v>
      </c>
      <c r="B9" s="38" t="s">
        <v>123</v>
      </c>
      <c r="C9" s="38" t="s">
        <v>118</v>
      </c>
      <c r="D9" s="38" t="s">
        <v>124</v>
      </c>
      <c r="E9" s="38" t="s">
        <v>125</v>
      </c>
      <c r="F9" s="25" t="s">
        <v>126</v>
      </c>
    </row>
    <row r="10" spans="1:6" x14ac:dyDescent="0.25">
      <c r="A10" s="26"/>
    </row>
  </sheetData>
  <mergeCells count="5">
    <mergeCell ref="A1:F1"/>
    <mergeCell ref="A2:F2"/>
    <mergeCell ref="A3:F3"/>
    <mergeCell ref="A4:A5"/>
    <mergeCell ref="B4:E4"/>
  </mergeCells>
  <dataValidations count="2">
    <dataValidation allowBlank="1" showInputMessage="1" showErrorMessage="1" prompt="Proponer y escribir en una frase la estrategia para gestionar la debilidad, la oportunidad, la amenaza o la fortaleza.Usar verbo de acción en infinitivo._x000a_" sqref="G1 A4" xr:uid="{00000000-0002-0000-0100-000000000000}"/>
    <dataValidation allowBlank="1" showInputMessage="1" showErrorMessage="1" prompt="Escribir&quot; Plan de Acción &quot;si se va a documentar en este Plan de Acción o   escribir en el &quot;Plan o  acciones de  riesgos&quot;   si la debilidad o la amenaza ya están documentadas en riesgos o se van a documentar alli" sqref="J5 F4" xr:uid="{00000000-0002-0000-0100-000001000000}"/>
  </dataValidations>
  <pageMargins left="0.7" right="0.7" top="0.75" bottom="0.75" header="0.3" footer="0.3"/>
  <ignoredErrors>
    <ignoredError sqref="B6:C6 C7 E7 D9" twoDigitTextYear="1"/>
  </ignoredErrors>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X113"/>
  <sheetViews>
    <sheetView zoomScale="60" zoomScaleNormal="60" zoomScaleSheetLayoutView="120" workbookViewId="0">
      <pane xSplit="2" ySplit="4" topLeftCell="L5" activePane="bottomRight" state="frozen"/>
      <selection pane="topRight" activeCell="C1" sqref="C1"/>
      <selection pane="bottomLeft" activeCell="A5" sqref="A5"/>
      <selection pane="bottomRight" activeCell="V45" sqref="V45"/>
    </sheetView>
  </sheetViews>
  <sheetFormatPr baseColWidth="10" defaultColWidth="11.42578125" defaultRowHeight="12.75" x14ac:dyDescent="0.25"/>
  <cols>
    <col min="1" max="1" width="5.5703125" style="24" customWidth="1"/>
    <col min="2" max="2" width="20.140625" style="24" customWidth="1"/>
    <col min="3" max="4" width="60.7109375" style="28" customWidth="1"/>
    <col min="5" max="5" width="30.7109375" style="28" customWidth="1"/>
    <col min="6" max="6" width="55.7109375" style="28" customWidth="1"/>
    <col min="7" max="7" width="30.7109375" style="24" customWidth="1"/>
    <col min="8" max="8" width="48.5703125" style="24" customWidth="1"/>
    <col min="9" max="9" width="21" style="43" customWidth="1"/>
    <col min="10" max="10" width="26" style="24" customWidth="1"/>
    <col min="11" max="11" width="56.7109375" style="24" customWidth="1"/>
    <col min="12" max="12" width="18.140625" style="24" customWidth="1"/>
    <col min="13" max="13" width="5.42578125" style="43" customWidth="1"/>
    <col min="14" max="14" width="4.42578125" style="43" customWidth="1"/>
    <col min="15" max="15" width="17.140625" style="24" customWidth="1"/>
    <col min="16" max="16" width="25" style="24" customWidth="1"/>
    <col min="17" max="17" width="48.28515625" style="24" bestFit="1" customWidth="1"/>
    <col min="18" max="18" width="26" style="43" customWidth="1"/>
    <col min="19" max="19" width="18.5703125" style="43" customWidth="1"/>
    <col min="20" max="20" width="19.42578125" style="53" customWidth="1"/>
    <col min="21" max="21" width="18" style="53" customWidth="1"/>
    <col min="22" max="22" width="22.7109375" style="24" customWidth="1"/>
    <col min="23" max="23" width="23.7109375" style="24" customWidth="1"/>
    <col min="24" max="24" width="80.5703125" style="24" customWidth="1"/>
    <col min="25" max="16384" width="11.42578125" style="42"/>
  </cols>
  <sheetData>
    <row r="1" spans="1:24" s="9" customFormat="1" ht="12.75" customHeight="1" x14ac:dyDescent="0.25">
      <c r="A1" s="131" t="s">
        <v>97</v>
      </c>
      <c r="B1" s="131"/>
      <c r="C1" s="131"/>
      <c r="D1" s="131"/>
      <c r="E1" s="131"/>
      <c r="F1" s="131"/>
      <c r="G1" s="44"/>
      <c r="H1" s="44"/>
      <c r="I1" s="45"/>
      <c r="J1" s="44"/>
      <c r="K1" s="44"/>
      <c r="L1" s="44"/>
      <c r="M1" s="45"/>
      <c r="N1" s="45"/>
      <c r="O1" s="44"/>
      <c r="P1" s="44"/>
      <c r="Q1" s="44"/>
      <c r="R1" s="45"/>
      <c r="S1" s="45"/>
      <c r="T1" s="52"/>
      <c r="U1" s="52"/>
      <c r="V1" s="44"/>
      <c r="W1" s="44"/>
      <c r="X1" s="44"/>
    </row>
    <row r="2" spans="1:24" s="9" customFormat="1" x14ac:dyDescent="0.25">
      <c r="A2" s="107" t="s">
        <v>127</v>
      </c>
      <c r="B2" s="107"/>
      <c r="C2" s="107"/>
      <c r="D2" s="107"/>
      <c r="E2" s="107"/>
      <c r="F2" s="107"/>
      <c r="G2" s="44"/>
      <c r="H2" s="44"/>
      <c r="I2" s="45"/>
      <c r="J2" s="44"/>
      <c r="K2" s="44"/>
      <c r="L2" s="44"/>
      <c r="M2" s="45"/>
      <c r="N2" s="45"/>
      <c r="O2" s="44"/>
      <c r="P2" s="44"/>
      <c r="Q2" s="44"/>
      <c r="R2" s="45"/>
      <c r="S2" s="45"/>
      <c r="T2" s="52"/>
      <c r="U2" s="52"/>
      <c r="V2" s="44"/>
      <c r="W2" s="44"/>
      <c r="X2" s="44"/>
    </row>
    <row r="3" spans="1:24" s="37" customFormat="1" x14ac:dyDescent="0.25">
      <c r="A3" s="108" t="s">
        <v>13</v>
      </c>
      <c r="B3" s="106" t="s">
        <v>128</v>
      </c>
      <c r="C3" s="106" t="s">
        <v>129</v>
      </c>
      <c r="D3" s="106" t="s">
        <v>130</v>
      </c>
      <c r="E3" s="106" t="s">
        <v>131</v>
      </c>
      <c r="F3" s="106" t="s">
        <v>132</v>
      </c>
      <c r="G3" s="106" t="s">
        <v>133</v>
      </c>
      <c r="H3" s="106" t="s">
        <v>134</v>
      </c>
      <c r="I3" s="106" t="s">
        <v>135</v>
      </c>
      <c r="J3" s="106" t="s">
        <v>136</v>
      </c>
      <c r="K3" s="106" t="s">
        <v>137</v>
      </c>
      <c r="L3" s="106" t="s">
        <v>138</v>
      </c>
      <c r="M3" s="106"/>
      <c r="N3" s="106"/>
      <c r="O3" s="125" t="s">
        <v>139</v>
      </c>
      <c r="P3" s="106" t="s">
        <v>140</v>
      </c>
      <c r="Q3" s="106" t="s">
        <v>141</v>
      </c>
      <c r="R3" s="106" t="s">
        <v>142</v>
      </c>
      <c r="S3" s="106" t="s">
        <v>143</v>
      </c>
      <c r="T3" s="127" t="s">
        <v>144</v>
      </c>
      <c r="U3" s="127"/>
      <c r="V3" s="106" t="s">
        <v>145</v>
      </c>
      <c r="W3" s="117" t="s">
        <v>146</v>
      </c>
    </row>
    <row r="4" spans="1:24" s="37" customFormat="1" ht="51" x14ac:dyDescent="0.25">
      <c r="A4" s="109"/>
      <c r="B4" s="110"/>
      <c r="C4" s="110"/>
      <c r="D4" s="110"/>
      <c r="E4" s="110"/>
      <c r="F4" s="110"/>
      <c r="G4" s="110"/>
      <c r="H4" s="110"/>
      <c r="I4" s="110"/>
      <c r="J4" s="110"/>
      <c r="K4" s="110"/>
      <c r="L4" s="48" t="s">
        <v>147</v>
      </c>
      <c r="M4" s="34" t="s">
        <v>148</v>
      </c>
      <c r="N4" s="34" t="s">
        <v>149</v>
      </c>
      <c r="O4" s="126"/>
      <c r="P4" s="110"/>
      <c r="Q4" s="110"/>
      <c r="R4" s="110"/>
      <c r="S4" s="110"/>
      <c r="T4" s="35" t="s">
        <v>150</v>
      </c>
      <c r="U4" s="35" t="s">
        <v>151</v>
      </c>
      <c r="V4" s="110"/>
      <c r="W4" s="118"/>
      <c r="X4" s="43"/>
    </row>
    <row r="5" spans="1:24" s="37" customFormat="1" ht="38.25" hidden="1" x14ac:dyDescent="0.25">
      <c r="A5" s="119">
        <v>1</v>
      </c>
      <c r="B5" s="119" t="s">
        <v>152</v>
      </c>
      <c r="C5" s="122" t="s">
        <v>153</v>
      </c>
      <c r="D5" s="50" t="s">
        <v>154</v>
      </c>
      <c r="E5" s="122" t="s">
        <v>155</v>
      </c>
      <c r="F5" s="30" t="s">
        <v>156</v>
      </c>
      <c r="G5" s="122" t="s">
        <v>157</v>
      </c>
      <c r="H5" s="29"/>
      <c r="I5" s="49"/>
      <c r="J5" s="49"/>
      <c r="K5" s="30"/>
      <c r="L5" s="29"/>
      <c r="M5" s="49"/>
      <c r="N5" s="49"/>
      <c r="O5" s="29"/>
      <c r="P5" s="29"/>
      <c r="Q5" s="29"/>
      <c r="R5" s="49"/>
      <c r="S5" s="49"/>
      <c r="T5" s="39"/>
      <c r="U5" s="39"/>
      <c r="V5" s="29"/>
      <c r="W5" s="29"/>
      <c r="X5" s="57" t="s">
        <v>158</v>
      </c>
    </row>
    <row r="6" spans="1:24" s="37" customFormat="1" ht="51" hidden="1" x14ac:dyDescent="0.25">
      <c r="A6" s="120"/>
      <c r="B6" s="120"/>
      <c r="C6" s="123"/>
      <c r="D6" s="50" t="s">
        <v>159</v>
      </c>
      <c r="E6" s="123"/>
      <c r="F6" s="47" t="s">
        <v>160</v>
      </c>
      <c r="G6" s="123"/>
      <c r="H6" s="29"/>
      <c r="I6" s="49"/>
      <c r="J6" s="29"/>
      <c r="K6" s="30"/>
      <c r="L6" s="29"/>
      <c r="M6" s="49"/>
      <c r="N6" s="49"/>
      <c r="O6" s="29"/>
      <c r="P6" s="29"/>
      <c r="Q6" s="29"/>
      <c r="R6" s="49"/>
      <c r="S6" s="49"/>
      <c r="T6" s="39"/>
      <c r="U6" s="39"/>
      <c r="V6" s="29"/>
      <c r="W6" s="29"/>
      <c r="X6" s="40"/>
    </row>
    <row r="7" spans="1:24" s="37" customFormat="1" ht="63.75" hidden="1" x14ac:dyDescent="0.25">
      <c r="A7" s="120"/>
      <c r="B7" s="120"/>
      <c r="C7" s="123"/>
      <c r="D7" s="50" t="s">
        <v>161</v>
      </c>
      <c r="E7" s="123"/>
      <c r="F7" s="47" t="s">
        <v>162</v>
      </c>
      <c r="G7" s="123"/>
      <c r="H7" s="29"/>
      <c r="I7" s="49"/>
      <c r="J7" s="29"/>
      <c r="K7" s="30"/>
      <c r="L7" s="29"/>
      <c r="M7" s="49"/>
      <c r="N7" s="49"/>
      <c r="O7" s="29"/>
      <c r="P7" s="29"/>
      <c r="Q7" s="29"/>
      <c r="R7" s="49"/>
      <c r="S7" s="49"/>
      <c r="T7" s="39"/>
      <c r="U7" s="39"/>
      <c r="V7" s="29"/>
      <c r="W7" s="29"/>
    </row>
    <row r="8" spans="1:24" s="41" customFormat="1" ht="38.25" hidden="1" x14ac:dyDescent="0.25">
      <c r="A8" s="120"/>
      <c r="B8" s="120"/>
      <c r="C8" s="123"/>
      <c r="D8" s="50" t="s">
        <v>163</v>
      </c>
      <c r="E8" s="123"/>
      <c r="F8" s="47" t="s">
        <v>164</v>
      </c>
      <c r="G8" s="123"/>
      <c r="H8" s="29"/>
      <c r="I8" s="49"/>
      <c r="J8" s="29"/>
      <c r="K8" s="31"/>
      <c r="L8" s="29"/>
      <c r="M8" s="49"/>
      <c r="N8" s="49"/>
      <c r="O8" s="29"/>
      <c r="P8" s="29"/>
      <c r="Q8" s="29"/>
      <c r="R8" s="49"/>
      <c r="S8" s="49"/>
      <c r="T8" s="39"/>
      <c r="U8" s="39"/>
      <c r="V8" s="29"/>
      <c r="W8" s="29"/>
      <c r="X8" s="58"/>
    </row>
    <row r="9" spans="1:24" s="41" customFormat="1" ht="93.75" hidden="1" customHeight="1" x14ac:dyDescent="0.25">
      <c r="A9" s="121"/>
      <c r="B9" s="121"/>
      <c r="C9" s="124"/>
      <c r="D9" s="50" t="s">
        <v>165</v>
      </c>
      <c r="E9" s="124"/>
      <c r="F9" s="47" t="s">
        <v>166</v>
      </c>
      <c r="G9" s="124"/>
      <c r="H9" s="29"/>
      <c r="I9" s="49"/>
      <c r="J9" s="29"/>
      <c r="K9" s="31"/>
      <c r="L9" s="29"/>
      <c r="M9" s="49"/>
      <c r="N9" s="49"/>
      <c r="O9" s="29"/>
      <c r="P9" s="29"/>
      <c r="Q9" s="29"/>
      <c r="R9" s="49"/>
      <c r="S9" s="49"/>
      <c r="T9" s="39"/>
      <c r="U9" s="39"/>
      <c r="V9" s="29"/>
      <c r="W9" s="29"/>
      <c r="X9" s="58"/>
    </row>
    <row r="10" spans="1:24" ht="25.5" hidden="1" x14ac:dyDescent="0.25">
      <c r="A10" s="111">
        <v>2</v>
      </c>
      <c r="B10" s="111" t="s">
        <v>167</v>
      </c>
      <c r="C10" s="128" t="s">
        <v>168</v>
      </c>
      <c r="D10" s="47" t="s">
        <v>169</v>
      </c>
      <c r="E10" s="114" t="s">
        <v>170</v>
      </c>
      <c r="F10" s="25" t="s">
        <v>171</v>
      </c>
      <c r="G10" s="114" t="s">
        <v>172</v>
      </c>
      <c r="H10" s="47"/>
      <c r="I10" s="46"/>
      <c r="J10" s="33"/>
      <c r="K10" s="33"/>
      <c r="L10" s="33"/>
      <c r="M10" s="46"/>
      <c r="N10" s="46"/>
      <c r="O10" s="33"/>
      <c r="P10" s="33"/>
      <c r="Q10" s="33"/>
      <c r="R10" s="46"/>
      <c r="S10" s="46"/>
      <c r="T10" s="32"/>
      <c r="U10" s="32"/>
      <c r="V10" s="29"/>
      <c r="W10" s="33"/>
    </row>
    <row r="11" spans="1:24" ht="42" hidden="1" customHeight="1" x14ac:dyDescent="0.25">
      <c r="A11" s="112"/>
      <c r="B11" s="112"/>
      <c r="C11" s="129"/>
      <c r="D11" s="47" t="s">
        <v>173</v>
      </c>
      <c r="E11" s="115"/>
      <c r="F11" s="47" t="s">
        <v>174</v>
      </c>
      <c r="G11" s="115"/>
      <c r="H11" s="47"/>
      <c r="I11" s="46"/>
      <c r="J11" s="33"/>
      <c r="K11" s="33"/>
      <c r="L11" s="33"/>
      <c r="M11" s="46"/>
      <c r="N11" s="46"/>
      <c r="O11" s="33"/>
      <c r="P11" s="33"/>
      <c r="Q11" s="33"/>
      <c r="R11" s="46"/>
      <c r="S11" s="46"/>
      <c r="T11" s="32"/>
      <c r="U11" s="32"/>
      <c r="V11" s="33"/>
      <c r="W11" s="33"/>
    </row>
    <row r="12" spans="1:24" ht="25.5" hidden="1" x14ac:dyDescent="0.25">
      <c r="A12" s="112"/>
      <c r="B12" s="112"/>
      <c r="C12" s="129"/>
      <c r="D12" s="47" t="s">
        <v>175</v>
      </c>
      <c r="E12" s="115"/>
      <c r="F12" s="25" t="s">
        <v>176</v>
      </c>
      <c r="G12" s="115"/>
      <c r="H12" s="47"/>
      <c r="I12" s="46"/>
      <c r="J12" s="33"/>
      <c r="K12" s="33"/>
      <c r="L12" s="33"/>
      <c r="M12" s="46"/>
      <c r="N12" s="46"/>
      <c r="O12" s="33"/>
      <c r="P12" s="33"/>
      <c r="Q12" s="33"/>
      <c r="R12" s="46"/>
      <c r="S12" s="46"/>
      <c r="T12" s="32"/>
      <c r="U12" s="32"/>
      <c r="V12" s="33"/>
      <c r="W12" s="33"/>
    </row>
    <row r="13" spans="1:24" ht="38.25" hidden="1" x14ac:dyDescent="0.25">
      <c r="A13" s="112"/>
      <c r="B13" s="112"/>
      <c r="C13" s="129"/>
      <c r="D13" s="47" t="s">
        <v>177</v>
      </c>
      <c r="E13" s="115"/>
      <c r="F13" s="25" t="s">
        <v>178</v>
      </c>
      <c r="G13" s="115"/>
      <c r="H13" s="47"/>
      <c r="I13" s="46"/>
      <c r="J13" s="33"/>
      <c r="K13" s="33"/>
      <c r="L13" s="33"/>
      <c r="M13" s="46"/>
      <c r="N13" s="46"/>
      <c r="O13" s="33"/>
      <c r="P13" s="33"/>
      <c r="Q13" s="33"/>
      <c r="R13" s="46"/>
      <c r="S13" s="46"/>
      <c r="T13" s="32"/>
      <c r="U13" s="32"/>
      <c r="V13" s="33"/>
      <c r="W13" s="33"/>
    </row>
    <row r="14" spans="1:24" ht="51" hidden="1" x14ac:dyDescent="0.25">
      <c r="A14" s="113"/>
      <c r="B14" s="113"/>
      <c r="C14" s="130"/>
      <c r="D14" s="25" t="s">
        <v>179</v>
      </c>
      <c r="E14" s="116"/>
      <c r="F14" s="25" t="s">
        <v>180</v>
      </c>
      <c r="G14" s="116"/>
      <c r="H14" s="47"/>
      <c r="I14" s="46"/>
      <c r="J14" s="33"/>
      <c r="K14" s="33"/>
      <c r="L14" s="33"/>
      <c r="M14" s="46"/>
      <c r="N14" s="46"/>
      <c r="O14" s="33"/>
      <c r="P14" s="33"/>
      <c r="Q14" s="33"/>
      <c r="R14" s="46"/>
      <c r="S14" s="46"/>
      <c r="T14" s="32"/>
      <c r="U14" s="32"/>
      <c r="V14" s="33"/>
      <c r="W14" s="33"/>
    </row>
    <row r="15" spans="1:24" hidden="1" x14ac:dyDescent="0.25">
      <c r="A15" s="111">
        <v>3</v>
      </c>
      <c r="B15" s="111" t="s">
        <v>181</v>
      </c>
      <c r="C15" s="128" t="s">
        <v>182</v>
      </c>
      <c r="D15" s="47" t="s">
        <v>175</v>
      </c>
      <c r="E15" s="114" t="s">
        <v>183</v>
      </c>
      <c r="F15" s="114" t="s">
        <v>184</v>
      </c>
      <c r="G15" s="128" t="s">
        <v>185</v>
      </c>
      <c r="H15" s="25"/>
      <c r="I15" s="46"/>
      <c r="J15" s="46"/>
      <c r="K15" s="46"/>
      <c r="L15" s="46"/>
      <c r="M15" s="46"/>
      <c r="N15" s="46"/>
      <c r="O15" s="46"/>
      <c r="P15" s="46"/>
      <c r="Q15" s="46"/>
      <c r="R15" s="46"/>
      <c r="S15" s="46"/>
      <c r="T15" s="32"/>
      <c r="U15" s="32"/>
      <c r="V15" s="33"/>
      <c r="W15" s="46"/>
    </row>
    <row r="16" spans="1:24" hidden="1" x14ac:dyDescent="0.25">
      <c r="A16" s="112"/>
      <c r="B16" s="112"/>
      <c r="C16" s="129"/>
      <c r="D16" s="47" t="s">
        <v>173</v>
      </c>
      <c r="E16" s="115"/>
      <c r="F16" s="116"/>
      <c r="G16" s="129"/>
      <c r="H16" s="25"/>
      <c r="I16" s="46"/>
      <c r="J16" s="33"/>
      <c r="K16" s="33"/>
      <c r="L16" s="33"/>
      <c r="M16" s="46"/>
      <c r="N16" s="46"/>
      <c r="O16" s="33"/>
      <c r="P16" s="33"/>
      <c r="Q16" s="33"/>
      <c r="R16" s="46"/>
      <c r="S16" s="46"/>
      <c r="T16" s="32"/>
      <c r="U16" s="32"/>
      <c r="V16" s="46"/>
      <c r="W16" s="33"/>
    </row>
    <row r="17" spans="1:23" ht="51" hidden="1" x14ac:dyDescent="0.25">
      <c r="A17" s="112"/>
      <c r="B17" s="112"/>
      <c r="C17" s="129"/>
      <c r="D17" s="47" t="s">
        <v>169</v>
      </c>
      <c r="E17" s="115"/>
      <c r="F17" s="47" t="s">
        <v>186</v>
      </c>
      <c r="G17" s="129"/>
      <c r="H17" s="25"/>
      <c r="I17" s="46"/>
      <c r="J17" s="33"/>
      <c r="K17" s="33"/>
      <c r="L17" s="33"/>
      <c r="M17" s="46"/>
      <c r="N17" s="46"/>
      <c r="O17" s="33"/>
      <c r="P17" s="33"/>
      <c r="Q17" s="33"/>
      <c r="R17" s="46"/>
      <c r="S17" s="46"/>
      <c r="T17" s="32"/>
      <c r="U17" s="32"/>
      <c r="V17" s="33"/>
      <c r="W17" s="33"/>
    </row>
    <row r="18" spans="1:23" ht="25.5" hidden="1" x14ac:dyDescent="0.25">
      <c r="A18" s="112"/>
      <c r="B18" s="112"/>
      <c r="C18" s="129"/>
      <c r="D18" s="47" t="s">
        <v>187</v>
      </c>
      <c r="E18" s="115"/>
      <c r="F18" s="114" t="s">
        <v>188</v>
      </c>
      <c r="G18" s="129"/>
      <c r="H18" s="25"/>
      <c r="I18" s="46"/>
      <c r="J18" s="33"/>
      <c r="K18" s="33"/>
      <c r="L18" s="33"/>
      <c r="M18" s="46"/>
      <c r="N18" s="46"/>
      <c r="O18" s="33"/>
      <c r="P18" s="33"/>
      <c r="Q18" s="33"/>
      <c r="R18" s="46"/>
      <c r="S18" s="46"/>
      <c r="T18" s="32"/>
      <c r="U18" s="32"/>
      <c r="V18" s="33"/>
      <c r="W18" s="33"/>
    </row>
    <row r="19" spans="1:23" hidden="1" x14ac:dyDescent="0.25">
      <c r="A19" s="112"/>
      <c r="B19" s="112"/>
      <c r="C19" s="129"/>
      <c r="D19" s="47" t="s">
        <v>189</v>
      </c>
      <c r="E19" s="115"/>
      <c r="F19" s="115"/>
      <c r="G19" s="129"/>
      <c r="H19" s="25"/>
      <c r="I19" s="46"/>
      <c r="J19" s="33"/>
      <c r="K19" s="33"/>
      <c r="L19" s="33"/>
      <c r="M19" s="46"/>
      <c r="N19" s="46"/>
      <c r="O19" s="33"/>
      <c r="P19" s="33"/>
      <c r="Q19" s="33"/>
      <c r="R19" s="46"/>
      <c r="S19" s="46"/>
      <c r="T19" s="32"/>
      <c r="U19" s="32"/>
      <c r="V19" s="33"/>
      <c r="W19" s="33"/>
    </row>
    <row r="20" spans="1:23" ht="38.25" hidden="1" x14ac:dyDescent="0.25">
      <c r="A20" s="112"/>
      <c r="B20" s="112"/>
      <c r="C20" s="129"/>
      <c r="D20" s="47" t="s">
        <v>190</v>
      </c>
      <c r="E20" s="115"/>
      <c r="F20" s="116"/>
      <c r="G20" s="129"/>
      <c r="H20" s="25"/>
      <c r="I20" s="46"/>
      <c r="J20" s="33"/>
      <c r="K20" s="33"/>
      <c r="L20" s="33"/>
      <c r="M20" s="46"/>
      <c r="N20" s="46"/>
      <c r="O20" s="33"/>
      <c r="P20" s="33"/>
      <c r="Q20" s="33"/>
      <c r="R20" s="46"/>
      <c r="S20" s="46"/>
      <c r="T20" s="32"/>
      <c r="U20" s="32"/>
      <c r="V20" s="33"/>
      <c r="W20" s="33"/>
    </row>
    <row r="21" spans="1:23" ht="38.25" hidden="1" x14ac:dyDescent="0.25">
      <c r="A21" s="112"/>
      <c r="B21" s="112"/>
      <c r="C21" s="129"/>
      <c r="D21" s="47" t="s">
        <v>191</v>
      </c>
      <c r="E21" s="115"/>
      <c r="F21" s="114" t="s">
        <v>192</v>
      </c>
      <c r="G21" s="129"/>
      <c r="H21" s="25"/>
      <c r="I21" s="46"/>
      <c r="J21" s="33"/>
      <c r="K21" s="33"/>
      <c r="L21" s="33"/>
      <c r="M21" s="46"/>
      <c r="N21" s="46"/>
      <c r="O21" s="33"/>
      <c r="P21" s="33"/>
      <c r="Q21" s="33"/>
      <c r="R21" s="46"/>
      <c r="S21" s="46"/>
      <c r="T21" s="32"/>
      <c r="U21" s="32"/>
      <c r="V21" s="33"/>
      <c r="W21" s="33"/>
    </row>
    <row r="22" spans="1:23" ht="25.5" hidden="1" x14ac:dyDescent="0.25">
      <c r="A22" s="112"/>
      <c r="B22" s="112"/>
      <c r="C22" s="129"/>
      <c r="D22" s="47" t="s">
        <v>193</v>
      </c>
      <c r="E22" s="115"/>
      <c r="F22" s="116"/>
      <c r="G22" s="129"/>
      <c r="H22" s="25"/>
      <c r="I22" s="46"/>
      <c r="J22" s="33"/>
      <c r="K22" s="33"/>
      <c r="L22" s="33"/>
      <c r="M22" s="46"/>
      <c r="N22" s="46"/>
      <c r="O22" s="33"/>
      <c r="P22" s="33"/>
      <c r="Q22" s="33"/>
      <c r="R22" s="46"/>
      <c r="S22" s="46"/>
      <c r="T22" s="32"/>
      <c r="U22" s="32"/>
      <c r="V22" s="33"/>
      <c r="W22" s="33"/>
    </row>
    <row r="23" spans="1:23" ht="51" hidden="1" x14ac:dyDescent="0.25">
      <c r="A23" s="112"/>
      <c r="B23" s="112"/>
      <c r="C23" s="129"/>
      <c r="D23" s="47" t="s">
        <v>194</v>
      </c>
      <c r="E23" s="115"/>
      <c r="F23" s="47" t="s">
        <v>195</v>
      </c>
      <c r="G23" s="129"/>
      <c r="H23" s="25"/>
      <c r="I23" s="46"/>
      <c r="J23" s="33"/>
      <c r="K23" s="33"/>
      <c r="L23" s="33"/>
      <c r="M23" s="46"/>
      <c r="N23" s="46"/>
      <c r="O23" s="33"/>
      <c r="P23" s="33"/>
      <c r="Q23" s="33"/>
      <c r="R23" s="46"/>
      <c r="S23" s="46"/>
      <c r="T23" s="32"/>
      <c r="U23" s="32"/>
      <c r="V23" s="33"/>
      <c r="W23" s="33"/>
    </row>
    <row r="24" spans="1:23" ht="38.25" hidden="1" x14ac:dyDescent="0.25">
      <c r="A24" s="113"/>
      <c r="B24" s="113"/>
      <c r="C24" s="130"/>
      <c r="D24" s="47" t="s">
        <v>196</v>
      </c>
      <c r="E24" s="116"/>
      <c r="F24" s="47" t="s">
        <v>197</v>
      </c>
      <c r="G24" s="130"/>
      <c r="H24" s="25"/>
      <c r="I24" s="46"/>
      <c r="J24" s="33"/>
      <c r="K24" s="33"/>
      <c r="L24" s="33"/>
      <c r="M24" s="46"/>
      <c r="N24" s="46"/>
      <c r="O24" s="33"/>
      <c r="P24" s="33"/>
      <c r="Q24" s="33"/>
      <c r="R24" s="46"/>
      <c r="S24" s="46"/>
      <c r="T24" s="32"/>
      <c r="U24" s="32"/>
      <c r="V24" s="33"/>
      <c r="W24" s="33"/>
    </row>
    <row r="25" spans="1:23" ht="38.25" hidden="1" x14ac:dyDescent="0.25">
      <c r="A25" s="111">
        <v>4</v>
      </c>
      <c r="B25" s="111" t="s">
        <v>198</v>
      </c>
      <c r="C25" s="128" t="s">
        <v>153</v>
      </c>
      <c r="D25" s="47" t="s">
        <v>173</v>
      </c>
      <c r="E25" s="114" t="s">
        <v>199</v>
      </c>
      <c r="F25" s="47" t="s">
        <v>200</v>
      </c>
      <c r="G25" s="128" t="s">
        <v>201</v>
      </c>
      <c r="H25" s="25"/>
      <c r="I25" s="46"/>
      <c r="J25" s="33"/>
      <c r="K25" s="33"/>
      <c r="L25" s="33"/>
      <c r="M25" s="46"/>
      <c r="N25" s="46"/>
      <c r="O25" s="33"/>
      <c r="P25" s="33"/>
      <c r="Q25" s="33"/>
      <c r="R25" s="46"/>
      <c r="S25" s="46"/>
      <c r="T25" s="32"/>
      <c r="U25" s="32"/>
      <c r="V25" s="33"/>
      <c r="W25" s="33"/>
    </row>
    <row r="26" spans="1:23" ht="38.25" hidden="1" x14ac:dyDescent="0.25">
      <c r="A26" s="112"/>
      <c r="B26" s="112"/>
      <c r="C26" s="129"/>
      <c r="D26" s="47" t="s">
        <v>175</v>
      </c>
      <c r="E26" s="115"/>
      <c r="F26" s="47" t="s">
        <v>202</v>
      </c>
      <c r="G26" s="129"/>
      <c r="H26" s="25"/>
      <c r="I26" s="46"/>
      <c r="J26" s="33"/>
      <c r="K26" s="33"/>
      <c r="L26" s="33"/>
      <c r="M26" s="46"/>
      <c r="N26" s="46"/>
      <c r="O26" s="33"/>
      <c r="P26" s="33"/>
      <c r="Q26" s="33"/>
      <c r="R26" s="46"/>
      <c r="S26" s="46"/>
      <c r="T26" s="32"/>
      <c r="U26" s="32"/>
      <c r="V26" s="33"/>
      <c r="W26" s="33"/>
    </row>
    <row r="27" spans="1:23" ht="102" hidden="1" x14ac:dyDescent="0.25">
      <c r="A27" s="112"/>
      <c r="B27" s="112"/>
      <c r="C27" s="129"/>
      <c r="D27" s="47" t="s">
        <v>203</v>
      </c>
      <c r="E27" s="115"/>
      <c r="F27" s="47" t="s">
        <v>204</v>
      </c>
      <c r="G27" s="129"/>
      <c r="H27" s="25"/>
      <c r="I27" s="46"/>
      <c r="J27" s="33"/>
      <c r="K27" s="33"/>
      <c r="L27" s="33"/>
      <c r="M27" s="46"/>
      <c r="N27" s="46"/>
      <c r="O27" s="33"/>
      <c r="P27" s="33"/>
      <c r="Q27" s="33"/>
      <c r="R27" s="46"/>
      <c r="S27" s="46"/>
      <c r="T27" s="32"/>
      <c r="U27" s="32"/>
      <c r="V27" s="33"/>
      <c r="W27" s="33"/>
    </row>
    <row r="28" spans="1:23" ht="63.75" hidden="1" x14ac:dyDescent="0.25">
      <c r="A28" s="113"/>
      <c r="B28" s="113"/>
      <c r="C28" s="130"/>
      <c r="D28" s="47" t="s">
        <v>205</v>
      </c>
      <c r="E28" s="116"/>
      <c r="F28" s="47" t="s">
        <v>206</v>
      </c>
      <c r="G28" s="130"/>
      <c r="H28" s="25"/>
      <c r="I28" s="46"/>
      <c r="J28" s="33"/>
      <c r="K28" s="33"/>
      <c r="L28" s="33"/>
      <c r="M28" s="46"/>
      <c r="N28" s="46"/>
      <c r="O28" s="33"/>
      <c r="P28" s="33"/>
      <c r="Q28" s="33"/>
      <c r="R28" s="46"/>
      <c r="S28" s="46"/>
      <c r="T28" s="32"/>
      <c r="U28" s="32"/>
      <c r="V28" s="33"/>
      <c r="W28" s="33"/>
    </row>
    <row r="29" spans="1:23" hidden="1" x14ac:dyDescent="0.25">
      <c r="A29" s="111">
        <v>5</v>
      </c>
      <c r="B29" s="111" t="s">
        <v>207</v>
      </c>
      <c r="C29" s="114" t="s">
        <v>208</v>
      </c>
      <c r="D29" s="47" t="s">
        <v>189</v>
      </c>
      <c r="E29" s="114" t="s">
        <v>209</v>
      </c>
      <c r="F29" s="47" t="s">
        <v>210</v>
      </c>
      <c r="G29" s="128" t="s">
        <v>211</v>
      </c>
      <c r="H29" s="25"/>
      <c r="I29" s="46"/>
      <c r="J29" s="33"/>
      <c r="K29" s="33"/>
      <c r="L29" s="33"/>
      <c r="M29" s="46"/>
      <c r="N29" s="46"/>
      <c r="O29" s="33"/>
      <c r="P29" s="33"/>
      <c r="Q29" s="33"/>
      <c r="R29" s="46"/>
      <c r="S29" s="46"/>
      <c r="T29" s="32"/>
      <c r="U29" s="32"/>
      <c r="V29" s="33"/>
      <c r="W29" s="33"/>
    </row>
    <row r="30" spans="1:23" hidden="1" x14ac:dyDescent="0.25">
      <c r="A30" s="112"/>
      <c r="B30" s="112"/>
      <c r="C30" s="115"/>
      <c r="D30" s="47" t="s">
        <v>169</v>
      </c>
      <c r="E30" s="115"/>
      <c r="F30" s="114" t="s">
        <v>212</v>
      </c>
      <c r="G30" s="129"/>
      <c r="H30" s="25"/>
      <c r="I30" s="46"/>
      <c r="J30" s="33"/>
      <c r="K30" s="33"/>
      <c r="L30" s="33"/>
      <c r="M30" s="46"/>
      <c r="N30" s="46"/>
      <c r="O30" s="33"/>
      <c r="P30" s="33"/>
      <c r="Q30" s="33"/>
      <c r="R30" s="46"/>
      <c r="S30" s="46"/>
      <c r="T30" s="32"/>
      <c r="U30" s="32"/>
      <c r="V30" s="33"/>
      <c r="W30" s="33"/>
    </row>
    <row r="31" spans="1:23" ht="25.5" hidden="1" x14ac:dyDescent="0.25">
      <c r="A31" s="112"/>
      <c r="B31" s="112"/>
      <c r="C31" s="115"/>
      <c r="D31" s="47" t="s">
        <v>187</v>
      </c>
      <c r="E31" s="115"/>
      <c r="F31" s="116"/>
      <c r="G31" s="129"/>
      <c r="H31" s="25"/>
      <c r="I31" s="46"/>
      <c r="J31" s="33"/>
      <c r="K31" s="33"/>
      <c r="L31" s="33"/>
      <c r="M31" s="46"/>
      <c r="N31" s="46"/>
      <c r="O31" s="33"/>
      <c r="P31" s="33"/>
      <c r="Q31" s="33"/>
      <c r="R31" s="46"/>
      <c r="S31" s="46"/>
      <c r="T31" s="32"/>
      <c r="U31" s="32"/>
      <c r="V31" s="33"/>
      <c r="W31" s="33"/>
    </row>
    <row r="32" spans="1:23" hidden="1" x14ac:dyDescent="0.25">
      <c r="A32" s="112"/>
      <c r="B32" s="112"/>
      <c r="C32" s="115"/>
      <c r="D32" s="47" t="s">
        <v>173</v>
      </c>
      <c r="E32" s="115"/>
      <c r="F32" s="114" t="s">
        <v>213</v>
      </c>
      <c r="G32" s="129"/>
      <c r="H32" s="25"/>
      <c r="I32" s="46"/>
      <c r="J32" s="33"/>
      <c r="K32" s="33"/>
      <c r="L32" s="33"/>
      <c r="M32" s="46"/>
      <c r="N32" s="46"/>
      <c r="O32" s="33"/>
      <c r="P32" s="33"/>
      <c r="Q32" s="33"/>
      <c r="R32" s="46"/>
      <c r="S32" s="46"/>
      <c r="T32" s="32"/>
      <c r="U32" s="32"/>
      <c r="V32" s="33"/>
      <c r="W32" s="33"/>
    </row>
    <row r="33" spans="1:23" hidden="1" x14ac:dyDescent="0.25">
      <c r="A33" s="112"/>
      <c r="B33" s="112"/>
      <c r="C33" s="115"/>
      <c r="D33" s="47" t="s">
        <v>175</v>
      </c>
      <c r="E33" s="115"/>
      <c r="F33" s="116"/>
      <c r="G33" s="129"/>
      <c r="H33" s="25"/>
      <c r="I33" s="46"/>
      <c r="J33" s="33"/>
      <c r="K33" s="33"/>
      <c r="L33" s="33"/>
      <c r="M33" s="46"/>
      <c r="N33" s="46"/>
      <c r="O33" s="33"/>
      <c r="P33" s="33"/>
      <c r="Q33" s="33"/>
      <c r="R33" s="46"/>
      <c r="S33" s="46"/>
      <c r="T33" s="32"/>
      <c r="U33" s="32"/>
      <c r="V33" s="33"/>
      <c r="W33" s="33"/>
    </row>
    <row r="34" spans="1:23" ht="38.25" hidden="1" customHeight="1" x14ac:dyDescent="0.25">
      <c r="A34" s="112"/>
      <c r="B34" s="112"/>
      <c r="C34" s="115"/>
      <c r="D34" s="47" t="s">
        <v>214</v>
      </c>
      <c r="E34" s="115"/>
      <c r="F34" s="114" t="s">
        <v>213</v>
      </c>
      <c r="G34" s="129"/>
      <c r="H34" s="25"/>
      <c r="I34" s="46"/>
      <c r="J34" s="33"/>
      <c r="K34" s="33"/>
      <c r="L34" s="33"/>
      <c r="M34" s="46"/>
      <c r="N34" s="46"/>
      <c r="O34" s="33"/>
      <c r="P34" s="33"/>
      <c r="Q34" s="33"/>
      <c r="R34" s="46"/>
      <c r="S34" s="46"/>
      <c r="T34" s="32"/>
      <c r="U34" s="32"/>
      <c r="V34" s="33"/>
      <c r="W34" s="33"/>
    </row>
    <row r="35" spans="1:23" ht="63.75" hidden="1" x14ac:dyDescent="0.25">
      <c r="A35" s="112"/>
      <c r="B35" s="112"/>
      <c r="C35" s="115"/>
      <c r="D35" s="47" t="s">
        <v>215</v>
      </c>
      <c r="E35" s="115"/>
      <c r="F35" s="116"/>
      <c r="G35" s="129"/>
      <c r="H35" s="25"/>
      <c r="I35" s="46"/>
      <c r="J35" s="33"/>
      <c r="K35" s="33"/>
      <c r="L35" s="33"/>
      <c r="M35" s="46"/>
      <c r="N35" s="46"/>
      <c r="O35" s="33"/>
      <c r="P35" s="33"/>
      <c r="Q35" s="33"/>
      <c r="R35" s="46"/>
      <c r="S35" s="46"/>
      <c r="T35" s="32"/>
      <c r="U35" s="32"/>
      <c r="V35" s="33"/>
      <c r="W35" s="33"/>
    </row>
    <row r="36" spans="1:23" ht="25.5" hidden="1" x14ac:dyDescent="0.25">
      <c r="A36" s="112"/>
      <c r="B36" s="112"/>
      <c r="C36" s="115"/>
      <c r="D36" s="47" t="s">
        <v>216</v>
      </c>
      <c r="E36" s="115"/>
      <c r="F36" s="114" t="s">
        <v>217</v>
      </c>
      <c r="G36" s="129"/>
      <c r="H36" s="25"/>
      <c r="I36" s="46"/>
      <c r="J36" s="33"/>
      <c r="K36" s="33"/>
      <c r="L36" s="33"/>
      <c r="M36" s="46"/>
      <c r="N36" s="46"/>
      <c r="O36" s="33"/>
      <c r="P36" s="33"/>
      <c r="Q36" s="33"/>
      <c r="R36" s="46"/>
      <c r="S36" s="46"/>
      <c r="T36" s="32"/>
      <c r="U36" s="32"/>
      <c r="V36" s="33"/>
      <c r="W36" s="33"/>
    </row>
    <row r="37" spans="1:23" ht="25.5" hidden="1" x14ac:dyDescent="0.25">
      <c r="A37" s="112"/>
      <c r="B37" s="112"/>
      <c r="C37" s="115"/>
      <c r="D37" s="47" t="s">
        <v>218</v>
      </c>
      <c r="E37" s="115"/>
      <c r="F37" s="116"/>
      <c r="G37" s="129"/>
      <c r="H37" s="25"/>
      <c r="I37" s="46"/>
      <c r="J37" s="33"/>
      <c r="K37" s="33"/>
      <c r="L37" s="33"/>
      <c r="M37" s="46"/>
      <c r="N37" s="46"/>
      <c r="O37" s="33"/>
      <c r="P37" s="33"/>
      <c r="Q37" s="33"/>
      <c r="R37" s="46"/>
      <c r="S37" s="46"/>
      <c r="T37" s="32"/>
      <c r="U37" s="32"/>
      <c r="V37" s="33"/>
      <c r="W37" s="33"/>
    </row>
    <row r="38" spans="1:23" ht="38.25" hidden="1" x14ac:dyDescent="0.25">
      <c r="A38" s="112"/>
      <c r="B38" s="112"/>
      <c r="C38" s="115"/>
      <c r="D38" s="47" t="s">
        <v>219</v>
      </c>
      <c r="E38" s="115"/>
      <c r="F38" s="114" t="s">
        <v>220</v>
      </c>
      <c r="G38" s="129"/>
      <c r="H38" s="25"/>
      <c r="I38" s="46"/>
      <c r="J38" s="33"/>
      <c r="K38" s="33"/>
      <c r="L38" s="33"/>
      <c r="M38" s="46"/>
      <c r="N38" s="46"/>
      <c r="O38" s="33"/>
      <c r="P38" s="33"/>
      <c r="Q38" s="33"/>
      <c r="R38" s="46"/>
      <c r="S38" s="46"/>
      <c r="T38" s="32"/>
      <c r="U38" s="32"/>
      <c r="V38" s="33"/>
      <c r="W38" s="33"/>
    </row>
    <row r="39" spans="1:23" ht="25.5" hidden="1" x14ac:dyDescent="0.25">
      <c r="A39" s="113"/>
      <c r="B39" s="113"/>
      <c r="C39" s="116"/>
      <c r="D39" s="47" t="s">
        <v>221</v>
      </c>
      <c r="E39" s="116"/>
      <c r="F39" s="116"/>
      <c r="G39" s="130"/>
      <c r="H39" s="25"/>
      <c r="I39" s="46"/>
      <c r="J39" s="33"/>
      <c r="K39" s="33"/>
      <c r="L39" s="33"/>
      <c r="M39" s="46"/>
      <c r="N39" s="46"/>
      <c r="O39" s="33"/>
      <c r="P39" s="33"/>
      <c r="Q39" s="33"/>
      <c r="R39" s="46"/>
      <c r="S39" s="46"/>
      <c r="T39" s="32"/>
      <c r="U39" s="32"/>
      <c r="V39" s="33"/>
      <c r="W39" s="33"/>
    </row>
    <row r="40" spans="1:23" ht="25.5" hidden="1" x14ac:dyDescent="0.25">
      <c r="A40" s="132">
        <v>6</v>
      </c>
      <c r="B40" s="133" t="s">
        <v>222</v>
      </c>
      <c r="C40" s="134" t="s">
        <v>223</v>
      </c>
      <c r="D40" s="134" t="s">
        <v>173</v>
      </c>
      <c r="E40" s="134" t="s">
        <v>224</v>
      </c>
      <c r="F40" s="25" t="s">
        <v>225</v>
      </c>
      <c r="G40" s="134" t="s">
        <v>226</v>
      </c>
      <c r="H40" s="25"/>
      <c r="I40" s="46"/>
      <c r="J40" s="33"/>
      <c r="K40" s="33"/>
      <c r="L40" s="33"/>
      <c r="M40" s="46"/>
      <c r="N40" s="46"/>
      <c r="O40" s="33"/>
      <c r="P40" s="33"/>
      <c r="Q40" s="33"/>
      <c r="R40" s="46"/>
      <c r="S40" s="46"/>
      <c r="T40" s="32"/>
      <c r="U40" s="32"/>
      <c r="V40" s="33"/>
      <c r="W40" s="33"/>
    </row>
    <row r="41" spans="1:23" ht="56.25" hidden="1" customHeight="1" x14ac:dyDescent="0.25">
      <c r="A41" s="132"/>
      <c r="B41" s="133"/>
      <c r="C41" s="134"/>
      <c r="D41" s="134"/>
      <c r="E41" s="134"/>
      <c r="F41" s="25" t="s">
        <v>227</v>
      </c>
      <c r="G41" s="134"/>
      <c r="H41" s="25"/>
      <c r="I41" s="46"/>
      <c r="J41" s="33"/>
      <c r="K41" s="33"/>
      <c r="L41" s="33"/>
      <c r="M41" s="46"/>
      <c r="N41" s="46"/>
      <c r="O41" s="33"/>
      <c r="P41" s="33"/>
      <c r="Q41" s="33"/>
      <c r="R41" s="46"/>
      <c r="S41" s="46"/>
      <c r="T41" s="32"/>
      <c r="U41" s="32"/>
      <c r="V41" s="33"/>
      <c r="W41" s="33"/>
    </row>
    <row r="42" spans="1:23" ht="30.75" hidden="1" customHeight="1" x14ac:dyDescent="0.25">
      <c r="A42" s="132"/>
      <c r="B42" s="133"/>
      <c r="C42" s="134"/>
      <c r="D42" s="134" t="s">
        <v>169</v>
      </c>
      <c r="E42" s="134"/>
      <c r="F42" s="25" t="s">
        <v>228</v>
      </c>
      <c r="G42" s="134"/>
      <c r="H42" s="25"/>
      <c r="I42" s="46"/>
      <c r="J42" s="33"/>
      <c r="K42" s="33"/>
      <c r="L42" s="33"/>
      <c r="M42" s="46"/>
      <c r="N42" s="46"/>
      <c r="O42" s="33"/>
      <c r="P42" s="33"/>
      <c r="Q42" s="33"/>
      <c r="R42" s="46"/>
      <c r="S42" s="46"/>
      <c r="T42" s="32"/>
      <c r="U42" s="32"/>
      <c r="V42" s="33"/>
      <c r="W42" s="33"/>
    </row>
    <row r="43" spans="1:23" ht="63.75" hidden="1" x14ac:dyDescent="0.25">
      <c r="A43" s="132"/>
      <c r="B43" s="133"/>
      <c r="C43" s="134"/>
      <c r="D43" s="134"/>
      <c r="E43" s="134"/>
      <c r="F43" s="25" t="s">
        <v>229</v>
      </c>
      <c r="G43" s="134"/>
      <c r="H43" s="25"/>
      <c r="I43" s="46"/>
      <c r="J43" s="33"/>
      <c r="K43" s="33"/>
      <c r="L43" s="33"/>
      <c r="M43" s="46"/>
      <c r="N43" s="46"/>
      <c r="O43" s="33"/>
      <c r="P43" s="33"/>
      <c r="Q43" s="33"/>
      <c r="R43" s="46"/>
      <c r="S43" s="46"/>
      <c r="T43" s="32"/>
      <c r="U43" s="32"/>
      <c r="V43" s="33"/>
      <c r="W43" s="33"/>
    </row>
    <row r="44" spans="1:23" ht="59.25" hidden="1" customHeight="1" x14ac:dyDescent="0.25">
      <c r="A44" s="132"/>
      <c r="B44" s="133"/>
      <c r="C44" s="134"/>
      <c r="D44" s="128" t="s">
        <v>189</v>
      </c>
      <c r="E44" s="134"/>
      <c r="F44" s="25" t="s">
        <v>230</v>
      </c>
      <c r="G44" s="134"/>
      <c r="H44" s="25"/>
      <c r="I44" s="46"/>
      <c r="J44" s="33"/>
      <c r="K44" s="33"/>
      <c r="L44" s="33"/>
      <c r="M44" s="46"/>
      <c r="N44" s="46"/>
      <c r="O44" s="33"/>
      <c r="P44" s="33"/>
      <c r="Q44" s="33"/>
      <c r="R44" s="46"/>
      <c r="S44" s="46"/>
      <c r="T44" s="32"/>
      <c r="U44" s="32"/>
      <c r="V44" s="33"/>
      <c r="W44" s="33"/>
    </row>
    <row r="45" spans="1:23" ht="59.25" customHeight="1" x14ac:dyDescent="0.25">
      <c r="A45" s="132"/>
      <c r="B45" s="133"/>
      <c r="C45" s="134"/>
      <c r="D45" s="129"/>
      <c r="E45" s="134"/>
      <c r="F45" s="144" t="s">
        <v>231</v>
      </c>
      <c r="G45" s="134"/>
      <c r="H45" s="59" t="s">
        <v>232</v>
      </c>
      <c r="I45" s="60"/>
      <c r="J45" s="60"/>
      <c r="K45" s="60" t="s">
        <v>233</v>
      </c>
      <c r="L45" s="61" t="s">
        <v>234</v>
      </c>
      <c r="M45" s="61" t="s">
        <v>235</v>
      </c>
      <c r="N45" s="61" t="s">
        <v>235</v>
      </c>
      <c r="O45" s="61" t="s">
        <v>236</v>
      </c>
      <c r="P45" s="61" t="s">
        <v>237</v>
      </c>
      <c r="Q45" s="61" t="s">
        <v>238</v>
      </c>
      <c r="R45" s="61" t="s">
        <v>239</v>
      </c>
      <c r="S45" s="61" t="s">
        <v>239</v>
      </c>
      <c r="T45" s="62">
        <v>44564</v>
      </c>
      <c r="U45" s="62">
        <v>44615</v>
      </c>
      <c r="V45" s="33"/>
      <c r="W45" s="33"/>
    </row>
    <row r="46" spans="1:23" ht="23.45" customHeight="1" x14ac:dyDescent="0.25">
      <c r="A46" s="132"/>
      <c r="B46" s="133"/>
      <c r="C46" s="134"/>
      <c r="D46" s="129"/>
      <c r="E46" s="134"/>
      <c r="F46" s="145"/>
      <c r="G46" s="134"/>
      <c r="H46" s="135" t="s">
        <v>240</v>
      </c>
      <c r="I46" s="60"/>
      <c r="J46" s="60"/>
      <c r="K46" s="63" t="s">
        <v>241</v>
      </c>
      <c r="L46" s="135" t="s">
        <v>234</v>
      </c>
      <c r="M46" s="135" t="s">
        <v>235</v>
      </c>
      <c r="N46" s="135" t="s">
        <v>235</v>
      </c>
      <c r="O46" s="135" t="s">
        <v>236</v>
      </c>
      <c r="P46" s="135" t="s">
        <v>334</v>
      </c>
      <c r="Q46" s="135" t="s">
        <v>242</v>
      </c>
      <c r="R46" s="135" t="s">
        <v>243</v>
      </c>
      <c r="S46" s="135" t="s">
        <v>244</v>
      </c>
      <c r="T46" s="141">
        <v>44565</v>
      </c>
      <c r="U46" s="141">
        <v>44926</v>
      </c>
      <c r="V46" s="138"/>
      <c r="W46" s="138"/>
    </row>
    <row r="47" spans="1:23" ht="54" customHeight="1" x14ac:dyDescent="0.25">
      <c r="A47" s="132"/>
      <c r="B47" s="133"/>
      <c r="C47" s="134"/>
      <c r="D47" s="129"/>
      <c r="E47" s="134"/>
      <c r="F47" s="145"/>
      <c r="G47" s="134"/>
      <c r="H47" s="136"/>
      <c r="I47" s="60"/>
      <c r="J47" s="60"/>
      <c r="K47" s="63" t="s">
        <v>245</v>
      </c>
      <c r="L47" s="136"/>
      <c r="M47" s="136"/>
      <c r="N47" s="136"/>
      <c r="O47" s="136"/>
      <c r="P47" s="136"/>
      <c r="Q47" s="136"/>
      <c r="R47" s="136"/>
      <c r="S47" s="136"/>
      <c r="T47" s="142"/>
      <c r="U47" s="142"/>
      <c r="V47" s="139"/>
      <c r="W47" s="139"/>
    </row>
    <row r="48" spans="1:23" ht="57.75" customHeight="1" x14ac:dyDescent="0.25">
      <c r="A48" s="132"/>
      <c r="B48" s="133"/>
      <c r="C48" s="134"/>
      <c r="D48" s="129"/>
      <c r="E48" s="134"/>
      <c r="F48" s="145"/>
      <c r="G48" s="134"/>
      <c r="H48" s="136"/>
      <c r="I48" s="60"/>
      <c r="J48" s="60"/>
      <c r="K48" s="63" t="s">
        <v>246</v>
      </c>
      <c r="L48" s="136"/>
      <c r="M48" s="136"/>
      <c r="N48" s="136"/>
      <c r="O48" s="136"/>
      <c r="P48" s="136"/>
      <c r="Q48" s="136"/>
      <c r="R48" s="136"/>
      <c r="S48" s="136"/>
      <c r="T48" s="142"/>
      <c r="U48" s="142"/>
      <c r="V48" s="139"/>
      <c r="W48" s="139"/>
    </row>
    <row r="49" spans="1:23" ht="32.1" customHeight="1" x14ac:dyDescent="0.25">
      <c r="A49" s="132"/>
      <c r="B49" s="133"/>
      <c r="C49" s="134"/>
      <c r="D49" s="129"/>
      <c r="E49" s="134"/>
      <c r="F49" s="145"/>
      <c r="G49" s="134"/>
      <c r="H49" s="136"/>
      <c r="I49" s="60"/>
      <c r="J49" s="60"/>
      <c r="K49" s="63" t="s">
        <v>247</v>
      </c>
      <c r="L49" s="136"/>
      <c r="M49" s="136"/>
      <c r="N49" s="136"/>
      <c r="O49" s="136"/>
      <c r="P49" s="136"/>
      <c r="Q49" s="136"/>
      <c r="R49" s="136"/>
      <c r="S49" s="136"/>
      <c r="T49" s="142"/>
      <c r="U49" s="142"/>
      <c r="V49" s="139"/>
      <c r="W49" s="139"/>
    </row>
    <row r="50" spans="1:23" ht="25.5" customHeight="1" x14ac:dyDescent="0.25">
      <c r="A50" s="132"/>
      <c r="B50" s="133"/>
      <c r="C50" s="134"/>
      <c r="D50" s="129"/>
      <c r="E50" s="134"/>
      <c r="F50" s="145"/>
      <c r="G50" s="134"/>
      <c r="H50" s="136"/>
      <c r="I50" s="60"/>
      <c r="J50" s="60"/>
      <c r="K50" s="63" t="s">
        <v>248</v>
      </c>
      <c r="L50" s="136"/>
      <c r="M50" s="136"/>
      <c r="N50" s="136"/>
      <c r="O50" s="136"/>
      <c r="P50" s="136"/>
      <c r="Q50" s="136"/>
      <c r="R50" s="136"/>
      <c r="S50" s="136"/>
      <c r="T50" s="142"/>
      <c r="U50" s="142"/>
      <c r="V50" s="139"/>
      <c r="W50" s="139"/>
    </row>
    <row r="51" spans="1:23" ht="41.1" customHeight="1" x14ac:dyDescent="0.25">
      <c r="A51" s="132"/>
      <c r="B51" s="133"/>
      <c r="C51" s="134"/>
      <c r="D51" s="129"/>
      <c r="E51" s="134"/>
      <c r="F51" s="145"/>
      <c r="G51" s="134"/>
      <c r="H51" s="136"/>
      <c r="I51" s="60"/>
      <c r="J51" s="60"/>
      <c r="K51" s="63" t="s">
        <v>249</v>
      </c>
      <c r="L51" s="136"/>
      <c r="M51" s="136"/>
      <c r="N51" s="136"/>
      <c r="O51" s="136"/>
      <c r="P51" s="136"/>
      <c r="Q51" s="136"/>
      <c r="R51" s="136"/>
      <c r="S51" s="136"/>
      <c r="T51" s="142"/>
      <c r="U51" s="142"/>
      <c r="V51" s="139"/>
      <c r="W51" s="139"/>
    </row>
    <row r="52" spans="1:23" ht="41.45" customHeight="1" x14ac:dyDescent="0.25">
      <c r="A52" s="132"/>
      <c r="B52" s="133"/>
      <c r="C52" s="134"/>
      <c r="D52" s="129"/>
      <c r="E52" s="134"/>
      <c r="F52" s="145"/>
      <c r="G52" s="134"/>
      <c r="H52" s="136"/>
      <c r="I52" s="60"/>
      <c r="J52" s="60"/>
      <c r="K52" s="63" t="s">
        <v>250</v>
      </c>
      <c r="L52" s="136"/>
      <c r="M52" s="136"/>
      <c r="N52" s="136"/>
      <c r="O52" s="136"/>
      <c r="P52" s="136"/>
      <c r="Q52" s="136"/>
      <c r="R52" s="136"/>
      <c r="S52" s="136"/>
      <c r="T52" s="142"/>
      <c r="U52" s="142"/>
      <c r="V52" s="139"/>
      <c r="W52" s="139"/>
    </row>
    <row r="53" spans="1:23" ht="62.1" customHeight="1" x14ac:dyDescent="0.25">
      <c r="A53" s="132"/>
      <c r="B53" s="133"/>
      <c r="C53" s="134"/>
      <c r="D53" s="129"/>
      <c r="E53" s="134"/>
      <c r="F53" s="145"/>
      <c r="G53" s="134"/>
      <c r="H53" s="136"/>
      <c r="I53" s="60"/>
      <c r="J53" s="60"/>
      <c r="K53" s="63" t="s">
        <v>251</v>
      </c>
      <c r="L53" s="136"/>
      <c r="M53" s="136"/>
      <c r="N53" s="136"/>
      <c r="O53" s="136"/>
      <c r="P53" s="136"/>
      <c r="Q53" s="136"/>
      <c r="R53" s="136"/>
      <c r="S53" s="136"/>
      <c r="T53" s="142"/>
      <c r="U53" s="142"/>
      <c r="V53" s="139"/>
      <c r="W53" s="139"/>
    </row>
    <row r="54" spans="1:23" ht="33.75" customHeight="1" x14ac:dyDescent="0.25">
      <c r="A54" s="132"/>
      <c r="B54" s="133"/>
      <c r="C54" s="134"/>
      <c r="D54" s="129"/>
      <c r="E54" s="134"/>
      <c r="F54" s="145"/>
      <c r="G54" s="134"/>
      <c r="H54" s="75"/>
      <c r="I54" s="60"/>
      <c r="J54" s="60"/>
      <c r="K54" s="63" t="s">
        <v>252</v>
      </c>
      <c r="L54" s="136"/>
      <c r="M54" s="136"/>
      <c r="N54" s="136"/>
      <c r="O54" s="136"/>
      <c r="P54" s="136"/>
      <c r="Q54" s="136"/>
      <c r="R54" s="136"/>
      <c r="S54" s="136"/>
      <c r="T54" s="142"/>
      <c r="U54" s="142"/>
      <c r="V54" s="139"/>
      <c r="W54" s="139"/>
    </row>
    <row r="55" spans="1:23" ht="34.5" customHeight="1" x14ac:dyDescent="0.25">
      <c r="A55" s="132"/>
      <c r="B55" s="133"/>
      <c r="C55" s="134"/>
      <c r="D55" s="129"/>
      <c r="E55" s="134"/>
      <c r="F55" s="145"/>
      <c r="G55" s="134"/>
      <c r="H55" s="147" t="s">
        <v>253</v>
      </c>
      <c r="I55" s="60"/>
      <c r="J55" s="60"/>
      <c r="K55" s="63" t="s">
        <v>254</v>
      </c>
      <c r="L55" s="136"/>
      <c r="M55" s="136"/>
      <c r="N55" s="136"/>
      <c r="O55" s="136"/>
      <c r="P55" s="136"/>
      <c r="Q55" s="136"/>
      <c r="R55" s="136"/>
      <c r="S55" s="136"/>
      <c r="T55" s="142"/>
      <c r="U55" s="142"/>
      <c r="V55" s="139"/>
      <c r="W55" s="139"/>
    </row>
    <row r="56" spans="1:23" ht="29.45" customHeight="1" x14ac:dyDescent="0.25">
      <c r="A56" s="132"/>
      <c r="B56" s="133"/>
      <c r="C56" s="134"/>
      <c r="D56" s="129"/>
      <c r="E56" s="134"/>
      <c r="F56" s="145"/>
      <c r="G56" s="134"/>
      <c r="H56" s="147"/>
      <c r="I56" s="60"/>
      <c r="J56" s="60"/>
      <c r="K56" s="63" t="s">
        <v>255</v>
      </c>
      <c r="L56" s="136"/>
      <c r="M56" s="136"/>
      <c r="N56" s="136"/>
      <c r="O56" s="136"/>
      <c r="P56" s="136"/>
      <c r="Q56" s="136"/>
      <c r="R56" s="136"/>
      <c r="S56" s="136"/>
      <c r="T56" s="142"/>
      <c r="U56" s="142"/>
      <c r="V56" s="139"/>
      <c r="W56" s="139"/>
    </row>
    <row r="57" spans="1:23" ht="32.450000000000003" customHeight="1" x14ac:dyDescent="0.25">
      <c r="A57" s="132"/>
      <c r="B57" s="133"/>
      <c r="C57" s="134"/>
      <c r="D57" s="129"/>
      <c r="E57" s="134"/>
      <c r="F57" s="145"/>
      <c r="G57" s="134"/>
      <c r="H57" s="147"/>
      <c r="I57" s="60"/>
      <c r="J57" s="60"/>
      <c r="K57" s="63" t="s">
        <v>256</v>
      </c>
      <c r="L57" s="136"/>
      <c r="M57" s="136"/>
      <c r="N57" s="136"/>
      <c r="O57" s="136"/>
      <c r="P57" s="136"/>
      <c r="Q57" s="136"/>
      <c r="R57" s="136"/>
      <c r="S57" s="136"/>
      <c r="T57" s="142"/>
      <c r="U57" s="142"/>
      <c r="V57" s="139"/>
      <c r="W57" s="139"/>
    </row>
    <row r="58" spans="1:23" ht="60.6" customHeight="1" x14ac:dyDescent="0.25">
      <c r="A58" s="132"/>
      <c r="B58" s="133"/>
      <c r="C58" s="134"/>
      <c r="D58" s="129"/>
      <c r="E58" s="134"/>
      <c r="F58" s="145"/>
      <c r="G58" s="134"/>
      <c r="H58" s="147"/>
      <c r="I58" s="60"/>
      <c r="J58" s="60"/>
      <c r="K58" s="63" t="s">
        <v>257</v>
      </c>
      <c r="L58" s="136"/>
      <c r="M58" s="136"/>
      <c r="N58" s="136"/>
      <c r="O58" s="136"/>
      <c r="P58" s="136"/>
      <c r="Q58" s="136"/>
      <c r="R58" s="136"/>
      <c r="S58" s="136"/>
      <c r="T58" s="142"/>
      <c r="U58" s="142"/>
      <c r="V58" s="139"/>
      <c r="W58" s="139"/>
    </row>
    <row r="59" spans="1:23" ht="26.25" customHeight="1" x14ac:dyDescent="0.25">
      <c r="A59" s="132"/>
      <c r="B59" s="133"/>
      <c r="C59" s="134"/>
      <c r="D59" s="129"/>
      <c r="E59" s="134"/>
      <c r="F59" s="145"/>
      <c r="G59" s="134"/>
      <c r="H59" s="147"/>
      <c r="I59" s="60"/>
      <c r="J59" s="60"/>
      <c r="K59" s="63" t="s">
        <v>258</v>
      </c>
      <c r="L59" s="136"/>
      <c r="M59" s="136"/>
      <c r="N59" s="136"/>
      <c r="O59" s="136"/>
      <c r="P59" s="136"/>
      <c r="Q59" s="136"/>
      <c r="R59" s="136"/>
      <c r="S59" s="136"/>
      <c r="T59" s="142"/>
      <c r="U59" s="142"/>
      <c r="V59" s="139"/>
      <c r="W59" s="139"/>
    </row>
    <row r="60" spans="1:23" ht="28.5" customHeight="1" x14ac:dyDescent="0.25">
      <c r="A60" s="132"/>
      <c r="B60" s="133"/>
      <c r="C60" s="134"/>
      <c r="D60" s="129"/>
      <c r="E60" s="134"/>
      <c r="F60" s="145"/>
      <c r="G60" s="134"/>
      <c r="H60" s="147"/>
      <c r="I60" s="60"/>
      <c r="J60" s="60"/>
      <c r="K60" s="63" t="s">
        <v>259</v>
      </c>
      <c r="L60" s="136"/>
      <c r="M60" s="136"/>
      <c r="N60" s="136"/>
      <c r="O60" s="136"/>
      <c r="P60" s="136"/>
      <c r="Q60" s="136"/>
      <c r="R60" s="136"/>
      <c r="S60" s="136"/>
      <c r="T60" s="142"/>
      <c r="U60" s="142"/>
      <c r="V60" s="139"/>
      <c r="W60" s="139"/>
    </row>
    <row r="61" spans="1:23" ht="32.450000000000003" customHeight="1" x14ac:dyDescent="0.25">
      <c r="A61" s="132"/>
      <c r="B61" s="133"/>
      <c r="C61" s="134"/>
      <c r="D61" s="129"/>
      <c r="E61" s="134"/>
      <c r="F61" s="145"/>
      <c r="G61" s="134"/>
      <c r="H61" s="147"/>
      <c r="I61" s="60"/>
      <c r="J61" s="60"/>
      <c r="K61" s="63" t="s">
        <v>260</v>
      </c>
      <c r="L61" s="136"/>
      <c r="M61" s="136"/>
      <c r="N61" s="136"/>
      <c r="O61" s="136"/>
      <c r="P61" s="136"/>
      <c r="Q61" s="136"/>
      <c r="R61" s="136"/>
      <c r="S61" s="136"/>
      <c r="T61" s="142"/>
      <c r="U61" s="142"/>
      <c r="V61" s="139"/>
      <c r="W61" s="139"/>
    </row>
    <row r="62" spans="1:23" ht="31.5" customHeight="1" x14ac:dyDescent="0.25">
      <c r="A62" s="132"/>
      <c r="B62" s="133"/>
      <c r="C62" s="134"/>
      <c r="D62" s="129"/>
      <c r="E62" s="134"/>
      <c r="F62" s="145"/>
      <c r="G62" s="134"/>
      <c r="H62" s="147"/>
      <c r="I62" s="60"/>
      <c r="J62" s="60"/>
      <c r="K62" s="63" t="s">
        <v>261</v>
      </c>
      <c r="L62" s="136"/>
      <c r="M62" s="136"/>
      <c r="N62" s="136"/>
      <c r="O62" s="136"/>
      <c r="P62" s="136"/>
      <c r="Q62" s="136"/>
      <c r="R62" s="136"/>
      <c r="S62" s="136"/>
      <c r="T62" s="142"/>
      <c r="U62" s="142"/>
      <c r="V62" s="139"/>
      <c r="W62" s="139"/>
    </row>
    <row r="63" spans="1:23" ht="30.95" customHeight="1" x14ac:dyDescent="0.25">
      <c r="A63" s="132"/>
      <c r="B63" s="133"/>
      <c r="C63" s="134"/>
      <c r="D63" s="129"/>
      <c r="E63" s="134"/>
      <c r="F63" s="145"/>
      <c r="G63" s="134"/>
      <c r="H63" s="147" t="s">
        <v>262</v>
      </c>
      <c r="I63" s="60"/>
      <c r="J63" s="60"/>
      <c r="K63" s="63" t="s">
        <v>263</v>
      </c>
      <c r="L63" s="136"/>
      <c r="M63" s="136"/>
      <c r="N63" s="136"/>
      <c r="O63" s="136"/>
      <c r="P63" s="136"/>
      <c r="Q63" s="136"/>
      <c r="R63" s="136"/>
      <c r="S63" s="136"/>
      <c r="T63" s="142"/>
      <c r="U63" s="142"/>
      <c r="V63" s="139"/>
      <c r="W63" s="139"/>
    </row>
    <row r="64" spans="1:23" ht="34.5" customHeight="1" x14ac:dyDescent="0.25">
      <c r="A64" s="132"/>
      <c r="B64" s="133"/>
      <c r="C64" s="134"/>
      <c r="D64" s="129"/>
      <c r="E64" s="134"/>
      <c r="F64" s="145"/>
      <c r="G64" s="134"/>
      <c r="H64" s="147"/>
      <c r="I64" s="60"/>
      <c r="J64" s="60"/>
      <c r="K64" s="63" t="s">
        <v>264</v>
      </c>
      <c r="L64" s="136"/>
      <c r="M64" s="136"/>
      <c r="N64" s="136"/>
      <c r="O64" s="136"/>
      <c r="P64" s="136"/>
      <c r="Q64" s="136"/>
      <c r="R64" s="136"/>
      <c r="S64" s="136"/>
      <c r="T64" s="142"/>
      <c r="U64" s="142"/>
      <c r="V64" s="139"/>
      <c r="W64" s="139"/>
    </row>
    <row r="65" spans="1:23" ht="31.5" customHeight="1" x14ac:dyDescent="0.25">
      <c r="A65" s="132"/>
      <c r="B65" s="133"/>
      <c r="C65" s="134"/>
      <c r="D65" s="129"/>
      <c r="E65" s="134"/>
      <c r="F65" s="145"/>
      <c r="G65" s="134"/>
      <c r="H65" s="147"/>
      <c r="I65" s="60"/>
      <c r="J65" s="60"/>
      <c r="K65" s="63" t="s">
        <v>265</v>
      </c>
      <c r="L65" s="136"/>
      <c r="M65" s="136"/>
      <c r="N65" s="136"/>
      <c r="O65" s="136"/>
      <c r="P65" s="136"/>
      <c r="Q65" s="136"/>
      <c r="R65" s="136"/>
      <c r="S65" s="136"/>
      <c r="T65" s="142"/>
      <c r="U65" s="142"/>
      <c r="V65" s="139"/>
      <c r="W65" s="139"/>
    </row>
    <row r="66" spans="1:23" ht="31.5" customHeight="1" x14ac:dyDescent="0.25">
      <c r="A66" s="132"/>
      <c r="B66" s="133"/>
      <c r="C66" s="134"/>
      <c r="D66" s="129"/>
      <c r="E66" s="134"/>
      <c r="F66" s="145"/>
      <c r="G66" s="134"/>
      <c r="H66" s="135" t="s">
        <v>266</v>
      </c>
      <c r="I66" s="60"/>
      <c r="J66" s="60"/>
      <c r="K66" s="63" t="s">
        <v>267</v>
      </c>
      <c r="L66" s="136"/>
      <c r="M66" s="136"/>
      <c r="N66" s="136"/>
      <c r="O66" s="136"/>
      <c r="P66" s="136"/>
      <c r="Q66" s="136"/>
      <c r="R66" s="136"/>
      <c r="S66" s="136"/>
      <c r="T66" s="142"/>
      <c r="U66" s="142"/>
      <c r="V66" s="139"/>
      <c r="W66" s="139"/>
    </row>
    <row r="67" spans="1:23" ht="35.450000000000003" customHeight="1" x14ac:dyDescent="0.25">
      <c r="A67" s="132"/>
      <c r="B67" s="133"/>
      <c r="C67" s="134"/>
      <c r="D67" s="129"/>
      <c r="E67" s="134"/>
      <c r="F67" s="145"/>
      <c r="G67" s="134"/>
      <c r="H67" s="137"/>
      <c r="I67" s="60"/>
      <c r="J67" s="60"/>
      <c r="K67" s="63" t="s">
        <v>268</v>
      </c>
      <c r="L67" s="136"/>
      <c r="M67" s="136"/>
      <c r="N67" s="136"/>
      <c r="O67" s="136"/>
      <c r="P67" s="136"/>
      <c r="Q67" s="136"/>
      <c r="R67" s="136"/>
      <c r="S67" s="136"/>
      <c r="T67" s="142"/>
      <c r="U67" s="142"/>
      <c r="V67" s="139"/>
      <c r="W67" s="139"/>
    </row>
    <row r="68" spans="1:23" ht="25.5" customHeight="1" x14ac:dyDescent="0.25">
      <c r="A68" s="132"/>
      <c r="B68" s="133"/>
      <c r="C68" s="134"/>
      <c r="D68" s="129"/>
      <c r="E68" s="134"/>
      <c r="F68" s="145"/>
      <c r="G68" s="134"/>
      <c r="H68" s="135" t="s">
        <v>269</v>
      </c>
      <c r="I68" s="60"/>
      <c r="J68" s="60"/>
      <c r="K68" s="63" t="s">
        <v>270</v>
      </c>
      <c r="L68" s="136"/>
      <c r="M68" s="136"/>
      <c r="N68" s="136"/>
      <c r="O68" s="136"/>
      <c r="P68" s="136"/>
      <c r="Q68" s="136"/>
      <c r="R68" s="136"/>
      <c r="S68" s="136"/>
      <c r="T68" s="142"/>
      <c r="U68" s="142"/>
      <c r="V68" s="139"/>
      <c r="W68" s="139"/>
    </row>
    <row r="69" spans="1:23" ht="25.5" x14ac:dyDescent="0.25">
      <c r="A69" s="132"/>
      <c r="B69" s="133"/>
      <c r="C69" s="134"/>
      <c r="D69" s="129"/>
      <c r="E69" s="134"/>
      <c r="F69" s="145"/>
      <c r="G69" s="134"/>
      <c r="H69" s="136"/>
      <c r="I69" s="60"/>
      <c r="J69" s="60"/>
      <c r="K69" s="63" t="s">
        <v>271</v>
      </c>
      <c r="L69" s="136"/>
      <c r="M69" s="136"/>
      <c r="N69" s="136"/>
      <c r="O69" s="136"/>
      <c r="P69" s="136"/>
      <c r="Q69" s="136"/>
      <c r="R69" s="136"/>
      <c r="S69" s="136"/>
      <c r="T69" s="142"/>
      <c r="U69" s="142"/>
      <c r="V69" s="139"/>
      <c r="W69" s="139"/>
    </row>
    <row r="70" spans="1:23" ht="25.5" x14ac:dyDescent="0.25">
      <c r="A70" s="132"/>
      <c r="B70" s="133"/>
      <c r="C70" s="134"/>
      <c r="D70" s="129"/>
      <c r="E70" s="134"/>
      <c r="F70" s="145"/>
      <c r="G70" s="134"/>
      <c r="H70" s="136"/>
      <c r="I70" s="60"/>
      <c r="J70" s="60"/>
      <c r="K70" s="63" t="s">
        <v>272</v>
      </c>
      <c r="L70" s="136"/>
      <c r="M70" s="136"/>
      <c r="N70" s="136"/>
      <c r="O70" s="136"/>
      <c r="P70" s="136"/>
      <c r="Q70" s="136"/>
      <c r="R70" s="136"/>
      <c r="S70" s="136"/>
      <c r="T70" s="142"/>
      <c r="U70" s="142"/>
      <c r="V70" s="139"/>
      <c r="W70" s="139"/>
    </row>
    <row r="71" spans="1:23" ht="25.5" x14ac:dyDescent="0.25">
      <c r="A71" s="132"/>
      <c r="B71" s="133"/>
      <c r="C71" s="134"/>
      <c r="D71" s="129"/>
      <c r="E71" s="134"/>
      <c r="F71" s="145"/>
      <c r="G71" s="134"/>
      <c r="H71" s="136"/>
      <c r="I71" s="60"/>
      <c r="J71" s="60"/>
      <c r="K71" s="63" t="s">
        <v>273</v>
      </c>
      <c r="L71" s="136"/>
      <c r="M71" s="136"/>
      <c r="N71" s="136"/>
      <c r="O71" s="136"/>
      <c r="P71" s="136"/>
      <c r="Q71" s="136"/>
      <c r="R71" s="136"/>
      <c r="S71" s="136"/>
      <c r="T71" s="142"/>
      <c r="U71" s="142"/>
      <c r="V71" s="139"/>
      <c r="W71" s="139"/>
    </row>
    <row r="72" spans="1:23" ht="38.25" x14ac:dyDescent="0.25">
      <c r="A72" s="132"/>
      <c r="B72" s="133"/>
      <c r="C72" s="134"/>
      <c r="D72" s="129"/>
      <c r="E72" s="134"/>
      <c r="F72" s="145"/>
      <c r="G72" s="134"/>
      <c r="H72" s="136"/>
      <c r="I72" s="60"/>
      <c r="J72" s="60"/>
      <c r="K72" s="63" t="s">
        <v>274</v>
      </c>
      <c r="L72" s="136"/>
      <c r="M72" s="136"/>
      <c r="N72" s="136"/>
      <c r="O72" s="136"/>
      <c r="P72" s="136"/>
      <c r="Q72" s="136"/>
      <c r="R72" s="136"/>
      <c r="S72" s="136"/>
      <c r="T72" s="142"/>
      <c r="U72" s="142"/>
      <c r="V72" s="139"/>
      <c r="W72" s="139"/>
    </row>
    <row r="73" spans="1:23" ht="25.5" x14ac:dyDescent="0.25">
      <c r="A73" s="132"/>
      <c r="B73" s="133"/>
      <c r="C73" s="134"/>
      <c r="D73" s="129"/>
      <c r="E73" s="134"/>
      <c r="F73" s="145"/>
      <c r="G73" s="134"/>
      <c r="H73" s="136"/>
      <c r="I73" s="60"/>
      <c r="J73" s="60"/>
      <c r="K73" s="63" t="s">
        <v>275</v>
      </c>
      <c r="L73" s="136"/>
      <c r="M73" s="136"/>
      <c r="N73" s="136"/>
      <c r="O73" s="136"/>
      <c r="P73" s="136"/>
      <c r="Q73" s="136"/>
      <c r="R73" s="136"/>
      <c r="S73" s="136"/>
      <c r="T73" s="142"/>
      <c r="U73" s="142"/>
      <c r="V73" s="139"/>
      <c r="W73" s="139"/>
    </row>
    <row r="74" spans="1:23" ht="25.5" x14ac:dyDescent="0.25">
      <c r="A74" s="132"/>
      <c r="B74" s="133"/>
      <c r="C74" s="134"/>
      <c r="D74" s="129"/>
      <c r="E74" s="134"/>
      <c r="F74" s="145"/>
      <c r="G74" s="134"/>
      <c r="H74" s="136"/>
      <c r="I74" s="60"/>
      <c r="J74" s="60"/>
      <c r="K74" s="63" t="s">
        <v>276</v>
      </c>
      <c r="L74" s="136"/>
      <c r="M74" s="136"/>
      <c r="N74" s="136"/>
      <c r="O74" s="136"/>
      <c r="P74" s="136"/>
      <c r="Q74" s="136"/>
      <c r="R74" s="136"/>
      <c r="S74" s="136"/>
      <c r="T74" s="142"/>
      <c r="U74" s="142"/>
      <c r="V74" s="139"/>
      <c r="W74" s="139"/>
    </row>
    <row r="75" spans="1:23" ht="25.5" x14ac:dyDescent="0.25">
      <c r="A75" s="132"/>
      <c r="B75" s="133"/>
      <c r="C75" s="134"/>
      <c r="D75" s="129"/>
      <c r="E75" s="134"/>
      <c r="F75" s="145"/>
      <c r="G75" s="134"/>
      <c r="H75" s="136"/>
      <c r="I75" s="60"/>
      <c r="J75" s="60"/>
      <c r="K75" s="63" t="s">
        <v>277</v>
      </c>
      <c r="L75" s="136"/>
      <c r="M75" s="136"/>
      <c r="N75" s="136"/>
      <c r="O75" s="136"/>
      <c r="P75" s="136"/>
      <c r="Q75" s="136"/>
      <c r="R75" s="136"/>
      <c r="S75" s="136"/>
      <c r="T75" s="142"/>
      <c r="U75" s="142"/>
      <c r="V75" s="139"/>
      <c r="W75" s="139"/>
    </row>
    <row r="76" spans="1:23" ht="25.5" x14ac:dyDescent="0.25">
      <c r="A76" s="132"/>
      <c r="B76" s="133"/>
      <c r="C76" s="134"/>
      <c r="D76" s="129"/>
      <c r="E76" s="134"/>
      <c r="F76" s="145"/>
      <c r="G76" s="134"/>
      <c r="H76" s="136"/>
      <c r="I76" s="60"/>
      <c r="J76" s="60"/>
      <c r="K76" s="63" t="s">
        <v>278</v>
      </c>
      <c r="L76" s="136"/>
      <c r="M76" s="136"/>
      <c r="N76" s="136"/>
      <c r="O76" s="136"/>
      <c r="P76" s="136"/>
      <c r="Q76" s="136"/>
      <c r="R76" s="136"/>
      <c r="S76" s="136"/>
      <c r="T76" s="142"/>
      <c r="U76" s="142"/>
      <c r="V76" s="139"/>
      <c r="W76" s="139"/>
    </row>
    <row r="77" spans="1:23" ht="52.5" customHeight="1" x14ac:dyDescent="0.25">
      <c r="A77" s="132"/>
      <c r="B77" s="133"/>
      <c r="C77" s="134"/>
      <c r="D77" s="129"/>
      <c r="E77" s="134"/>
      <c r="F77" s="145"/>
      <c r="G77" s="134"/>
      <c r="H77" s="136"/>
      <c r="I77" s="60"/>
      <c r="J77" s="60"/>
      <c r="K77" s="63" t="s">
        <v>279</v>
      </c>
      <c r="L77" s="136"/>
      <c r="M77" s="136"/>
      <c r="N77" s="136"/>
      <c r="O77" s="136"/>
      <c r="P77" s="136"/>
      <c r="Q77" s="136"/>
      <c r="R77" s="136"/>
      <c r="S77" s="136"/>
      <c r="T77" s="142"/>
      <c r="U77" s="142"/>
      <c r="V77" s="139"/>
      <c r="W77" s="139"/>
    </row>
    <row r="78" spans="1:23" ht="25.5" x14ac:dyDescent="0.25">
      <c r="A78" s="132"/>
      <c r="B78" s="133"/>
      <c r="C78" s="134"/>
      <c r="D78" s="129"/>
      <c r="E78" s="134"/>
      <c r="F78" s="145"/>
      <c r="G78" s="134"/>
      <c r="H78" s="136"/>
      <c r="I78" s="60"/>
      <c r="J78" s="60"/>
      <c r="K78" s="63" t="s">
        <v>280</v>
      </c>
      <c r="L78" s="136"/>
      <c r="M78" s="136"/>
      <c r="N78" s="136"/>
      <c r="O78" s="136"/>
      <c r="P78" s="136"/>
      <c r="Q78" s="136"/>
      <c r="R78" s="136"/>
      <c r="S78" s="136"/>
      <c r="T78" s="142"/>
      <c r="U78" s="142"/>
      <c r="V78" s="139"/>
      <c r="W78" s="139"/>
    </row>
    <row r="79" spans="1:23" ht="25.5" x14ac:dyDescent="0.25">
      <c r="A79" s="132"/>
      <c r="B79" s="133"/>
      <c r="C79" s="134"/>
      <c r="D79" s="129"/>
      <c r="E79" s="134"/>
      <c r="F79" s="145"/>
      <c r="G79" s="134"/>
      <c r="H79" s="136"/>
      <c r="I79" s="60"/>
      <c r="J79" s="60"/>
      <c r="K79" s="63" t="s">
        <v>281</v>
      </c>
      <c r="L79" s="136"/>
      <c r="M79" s="136"/>
      <c r="N79" s="136"/>
      <c r="O79" s="136"/>
      <c r="P79" s="136"/>
      <c r="Q79" s="136"/>
      <c r="R79" s="136"/>
      <c r="S79" s="136"/>
      <c r="T79" s="142"/>
      <c r="U79" s="142"/>
      <c r="V79" s="139"/>
      <c r="W79" s="139"/>
    </row>
    <row r="80" spans="1:23" ht="38.25" x14ac:dyDescent="0.25">
      <c r="A80" s="132"/>
      <c r="B80" s="133"/>
      <c r="C80" s="134"/>
      <c r="D80" s="129"/>
      <c r="E80" s="134"/>
      <c r="F80" s="145"/>
      <c r="G80" s="134"/>
      <c r="H80" s="136"/>
      <c r="I80" s="60"/>
      <c r="J80" s="60"/>
      <c r="K80" s="63" t="s">
        <v>282</v>
      </c>
      <c r="L80" s="136"/>
      <c r="M80" s="136"/>
      <c r="N80" s="136"/>
      <c r="O80" s="136"/>
      <c r="P80" s="136"/>
      <c r="Q80" s="136"/>
      <c r="R80" s="136"/>
      <c r="S80" s="136"/>
      <c r="T80" s="142"/>
      <c r="U80" s="142"/>
      <c r="V80" s="139"/>
      <c r="W80" s="139"/>
    </row>
    <row r="81" spans="1:23" x14ac:dyDescent="0.25">
      <c r="A81" s="132"/>
      <c r="B81" s="133"/>
      <c r="C81" s="134"/>
      <c r="D81" s="129"/>
      <c r="E81" s="134"/>
      <c r="F81" s="145"/>
      <c r="G81" s="134"/>
      <c r="H81" s="136"/>
      <c r="I81" s="60"/>
      <c r="J81" s="60"/>
      <c r="K81" s="63" t="s">
        <v>283</v>
      </c>
      <c r="L81" s="136"/>
      <c r="M81" s="136"/>
      <c r="N81" s="136"/>
      <c r="O81" s="136"/>
      <c r="P81" s="136"/>
      <c r="Q81" s="136"/>
      <c r="R81" s="136"/>
      <c r="S81" s="136"/>
      <c r="T81" s="142"/>
      <c r="U81" s="142"/>
      <c r="V81" s="139"/>
      <c r="W81" s="139"/>
    </row>
    <row r="82" spans="1:23" ht="25.5" x14ac:dyDescent="0.25">
      <c r="A82" s="132"/>
      <c r="B82" s="133"/>
      <c r="C82" s="134"/>
      <c r="D82" s="129"/>
      <c r="E82" s="134"/>
      <c r="F82" s="145"/>
      <c r="G82" s="134"/>
      <c r="H82" s="136"/>
      <c r="I82" s="60"/>
      <c r="J82" s="60"/>
      <c r="K82" s="63" t="s">
        <v>284</v>
      </c>
      <c r="L82" s="136"/>
      <c r="M82" s="136"/>
      <c r="N82" s="136"/>
      <c r="O82" s="136"/>
      <c r="P82" s="136"/>
      <c r="Q82" s="136"/>
      <c r="R82" s="136"/>
      <c r="S82" s="136"/>
      <c r="T82" s="142"/>
      <c r="U82" s="142"/>
      <c r="V82" s="139"/>
      <c r="W82" s="139"/>
    </row>
    <row r="83" spans="1:23" ht="25.5" x14ac:dyDescent="0.25">
      <c r="A83" s="132"/>
      <c r="B83" s="133"/>
      <c r="C83" s="134"/>
      <c r="D83" s="129"/>
      <c r="E83" s="134"/>
      <c r="F83" s="145"/>
      <c r="G83" s="134"/>
      <c r="H83" s="136"/>
      <c r="I83" s="60"/>
      <c r="J83" s="60"/>
      <c r="K83" s="63" t="s">
        <v>285</v>
      </c>
      <c r="L83" s="136"/>
      <c r="M83" s="136"/>
      <c r="N83" s="136"/>
      <c r="O83" s="136"/>
      <c r="P83" s="136"/>
      <c r="Q83" s="136"/>
      <c r="R83" s="136"/>
      <c r="S83" s="136"/>
      <c r="T83" s="142"/>
      <c r="U83" s="142"/>
      <c r="V83" s="139"/>
      <c r="W83" s="139"/>
    </row>
    <row r="84" spans="1:23" ht="51" x14ac:dyDescent="0.25">
      <c r="A84" s="132"/>
      <c r="B84" s="133"/>
      <c r="C84" s="134"/>
      <c r="D84" s="129"/>
      <c r="E84" s="134"/>
      <c r="F84" s="145"/>
      <c r="G84" s="134"/>
      <c r="H84" s="137"/>
      <c r="I84" s="60"/>
      <c r="J84" s="60"/>
      <c r="K84" s="63" t="s">
        <v>286</v>
      </c>
      <c r="L84" s="136"/>
      <c r="M84" s="136"/>
      <c r="N84" s="136"/>
      <c r="O84" s="136"/>
      <c r="P84" s="136"/>
      <c r="Q84" s="136"/>
      <c r="R84" s="136"/>
      <c r="S84" s="136"/>
      <c r="T84" s="142"/>
      <c r="U84" s="142"/>
      <c r="V84" s="139"/>
      <c r="W84" s="139"/>
    </row>
    <row r="85" spans="1:23" ht="25.5" x14ac:dyDescent="0.25">
      <c r="A85" s="132"/>
      <c r="B85" s="133"/>
      <c r="C85" s="134"/>
      <c r="D85" s="129"/>
      <c r="E85" s="134"/>
      <c r="F85" s="145"/>
      <c r="G85" s="134"/>
      <c r="H85" s="135" t="s">
        <v>287</v>
      </c>
      <c r="I85" s="60"/>
      <c r="J85" s="60"/>
      <c r="K85" s="63" t="s">
        <v>288</v>
      </c>
      <c r="L85" s="136"/>
      <c r="M85" s="136"/>
      <c r="N85" s="136"/>
      <c r="O85" s="136"/>
      <c r="P85" s="136"/>
      <c r="Q85" s="136"/>
      <c r="R85" s="136"/>
      <c r="S85" s="136"/>
      <c r="T85" s="142"/>
      <c r="U85" s="142"/>
      <c r="V85" s="139"/>
      <c r="W85" s="139"/>
    </row>
    <row r="86" spans="1:23" ht="38.25" x14ac:dyDescent="0.25">
      <c r="A86" s="132"/>
      <c r="B86" s="133"/>
      <c r="C86" s="134"/>
      <c r="D86" s="129"/>
      <c r="E86" s="134"/>
      <c r="F86" s="145"/>
      <c r="G86" s="134"/>
      <c r="H86" s="137"/>
      <c r="I86" s="60"/>
      <c r="J86" s="60"/>
      <c r="K86" s="63" t="s">
        <v>289</v>
      </c>
      <c r="L86" s="136"/>
      <c r="M86" s="136"/>
      <c r="N86" s="136"/>
      <c r="O86" s="136"/>
      <c r="P86" s="136"/>
      <c r="Q86" s="136"/>
      <c r="R86" s="136"/>
      <c r="S86" s="136"/>
      <c r="T86" s="142"/>
      <c r="U86" s="142"/>
      <c r="V86" s="139"/>
      <c r="W86" s="139"/>
    </row>
    <row r="87" spans="1:23" ht="32.1" customHeight="1" x14ac:dyDescent="0.25">
      <c r="A87" s="132"/>
      <c r="B87" s="133"/>
      <c r="C87" s="134"/>
      <c r="D87" s="129"/>
      <c r="E87" s="134"/>
      <c r="F87" s="145"/>
      <c r="G87" s="134"/>
      <c r="H87" s="135" t="s">
        <v>290</v>
      </c>
      <c r="I87" s="59"/>
      <c r="J87" s="60"/>
      <c r="K87" s="63" t="s">
        <v>291</v>
      </c>
      <c r="L87" s="136"/>
      <c r="M87" s="136"/>
      <c r="N87" s="136"/>
      <c r="O87" s="136"/>
      <c r="P87" s="136"/>
      <c r="Q87" s="136"/>
      <c r="R87" s="136"/>
      <c r="S87" s="136"/>
      <c r="T87" s="142"/>
      <c r="U87" s="142"/>
      <c r="V87" s="139"/>
      <c r="W87" s="139"/>
    </row>
    <row r="88" spans="1:23" ht="31.5" customHeight="1" x14ac:dyDescent="0.25">
      <c r="A88" s="132"/>
      <c r="B88" s="133"/>
      <c r="C88" s="134"/>
      <c r="D88" s="129"/>
      <c r="E88" s="134"/>
      <c r="F88" s="145"/>
      <c r="G88" s="134"/>
      <c r="H88" s="137"/>
      <c r="I88" s="59"/>
      <c r="J88" s="60"/>
      <c r="K88" s="63" t="s">
        <v>292</v>
      </c>
      <c r="L88" s="136"/>
      <c r="M88" s="136"/>
      <c r="N88" s="136"/>
      <c r="O88" s="136"/>
      <c r="P88" s="136"/>
      <c r="Q88" s="136"/>
      <c r="R88" s="136"/>
      <c r="S88" s="136"/>
      <c r="T88" s="142"/>
      <c r="U88" s="142"/>
      <c r="V88" s="139"/>
      <c r="W88" s="139"/>
    </row>
    <row r="89" spans="1:23" ht="76.5" x14ac:dyDescent="0.25">
      <c r="A89" s="132"/>
      <c r="B89" s="133"/>
      <c r="C89" s="134"/>
      <c r="D89" s="129"/>
      <c r="E89" s="134"/>
      <c r="F89" s="145"/>
      <c r="G89" s="134"/>
      <c r="H89" s="135" t="s">
        <v>293</v>
      </c>
      <c r="I89" s="59"/>
      <c r="J89" s="60"/>
      <c r="K89" s="63" t="s">
        <v>294</v>
      </c>
      <c r="L89" s="136"/>
      <c r="M89" s="136"/>
      <c r="N89" s="136"/>
      <c r="O89" s="136"/>
      <c r="P89" s="136"/>
      <c r="Q89" s="136"/>
      <c r="R89" s="136"/>
      <c r="S89" s="136"/>
      <c r="T89" s="142"/>
      <c r="U89" s="142"/>
      <c r="V89" s="139"/>
      <c r="W89" s="139"/>
    </row>
    <row r="90" spans="1:23" ht="51" x14ac:dyDescent="0.25">
      <c r="A90" s="132"/>
      <c r="B90" s="133"/>
      <c r="C90" s="134"/>
      <c r="D90" s="129"/>
      <c r="E90" s="134"/>
      <c r="F90" s="145"/>
      <c r="G90" s="134"/>
      <c r="H90" s="136"/>
      <c r="I90" s="59"/>
      <c r="J90" s="60"/>
      <c r="K90" s="63" t="s">
        <v>295</v>
      </c>
      <c r="L90" s="136"/>
      <c r="M90" s="136"/>
      <c r="N90" s="136"/>
      <c r="O90" s="136"/>
      <c r="P90" s="136"/>
      <c r="Q90" s="136"/>
      <c r="R90" s="136"/>
      <c r="S90" s="136"/>
      <c r="T90" s="142"/>
      <c r="U90" s="142"/>
      <c r="V90" s="139"/>
      <c r="W90" s="139"/>
    </row>
    <row r="91" spans="1:23" ht="25.5" x14ac:dyDescent="0.25">
      <c r="A91" s="132"/>
      <c r="B91" s="133"/>
      <c r="C91" s="134"/>
      <c r="D91" s="129"/>
      <c r="E91" s="134"/>
      <c r="F91" s="145"/>
      <c r="G91" s="134"/>
      <c r="H91" s="136"/>
      <c r="I91" s="59"/>
      <c r="J91" s="60"/>
      <c r="K91" s="63" t="s">
        <v>296</v>
      </c>
      <c r="L91" s="136"/>
      <c r="M91" s="136"/>
      <c r="N91" s="136"/>
      <c r="O91" s="136"/>
      <c r="P91" s="136"/>
      <c r="Q91" s="136"/>
      <c r="R91" s="136"/>
      <c r="S91" s="136"/>
      <c r="T91" s="142"/>
      <c r="U91" s="142"/>
      <c r="V91" s="139"/>
      <c r="W91" s="139"/>
    </row>
    <row r="92" spans="1:23" ht="38.25" x14ac:dyDescent="0.25">
      <c r="A92" s="132"/>
      <c r="B92" s="133"/>
      <c r="C92" s="134"/>
      <c r="D92" s="129"/>
      <c r="E92" s="134"/>
      <c r="F92" s="145"/>
      <c r="G92" s="134"/>
      <c r="H92" s="136"/>
      <c r="I92" s="59"/>
      <c r="J92" s="60"/>
      <c r="K92" s="63" t="s">
        <v>297</v>
      </c>
      <c r="L92" s="136"/>
      <c r="M92" s="136"/>
      <c r="N92" s="136"/>
      <c r="O92" s="136"/>
      <c r="P92" s="136"/>
      <c r="Q92" s="136"/>
      <c r="R92" s="136"/>
      <c r="S92" s="136"/>
      <c r="T92" s="142"/>
      <c r="U92" s="142"/>
      <c r="V92" s="139"/>
      <c r="W92" s="139"/>
    </row>
    <row r="93" spans="1:23" ht="25.5" x14ac:dyDescent="0.25">
      <c r="A93" s="132"/>
      <c r="B93" s="133"/>
      <c r="C93" s="134"/>
      <c r="D93" s="129"/>
      <c r="E93" s="134"/>
      <c r="F93" s="145"/>
      <c r="G93" s="134"/>
      <c r="H93" s="136"/>
      <c r="I93" s="59"/>
      <c r="J93" s="60"/>
      <c r="K93" s="63" t="s">
        <v>298</v>
      </c>
      <c r="L93" s="136"/>
      <c r="M93" s="136"/>
      <c r="N93" s="136"/>
      <c r="O93" s="136"/>
      <c r="P93" s="136"/>
      <c r="Q93" s="136"/>
      <c r="R93" s="136"/>
      <c r="S93" s="136"/>
      <c r="T93" s="142"/>
      <c r="U93" s="142"/>
      <c r="V93" s="139"/>
      <c r="W93" s="139"/>
    </row>
    <row r="94" spans="1:23" ht="25.5" x14ac:dyDescent="0.25">
      <c r="A94" s="132"/>
      <c r="B94" s="133"/>
      <c r="C94" s="134"/>
      <c r="D94" s="129"/>
      <c r="E94" s="134"/>
      <c r="F94" s="145"/>
      <c r="G94" s="134"/>
      <c r="H94" s="136"/>
      <c r="I94" s="59"/>
      <c r="J94" s="60"/>
      <c r="K94" s="63" t="s">
        <v>299</v>
      </c>
      <c r="L94" s="136"/>
      <c r="M94" s="136"/>
      <c r="N94" s="136"/>
      <c r="O94" s="136"/>
      <c r="P94" s="136"/>
      <c r="Q94" s="136"/>
      <c r="R94" s="136"/>
      <c r="S94" s="136"/>
      <c r="T94" s="142"/>
      <c r="U94" s="142"/>
      <c r="V94" s="139"/>
      <c r="W94" s="139"/>
    </row>
    <row r="95" spans="1:23" ht="25.5" x14ac:dyDescent="0.25">
      <c r="A95" s="132"/>
      <c r="B95" s="133"/>
      <c r="C95" s="134"/>
      <c r="D95" s="129"/>
      <c r="E95" s="134"/>
      <c r="F95" s="145"/>
      <c r="G95" s="134"/>
      <c r="H95" s="136"/>
      <c r="I95" s="59"/>
      <c r="J95" s="60"/>
      <c r="K95" s="63" t="s">
        <v>300</v>
      </c>
      <c r="L95" s="136"/>
      <c r="M95" s="136"/>
      <c r="N95" s="136"/>
      <c r="O95" s="136"/>
      <c r="P95" s="136"/>
      <c r="Q95" s="136"/>
      <c r="R95" s="136"/>
      <c r="S95" s="136"/>
      <c r="T95" s="142"/>
      <c r="U95" s="142"/>
      <c r="V95" s="139"/>
      <c r="W95" s="139"/>
    </row>
    <row r="96" spans="1:23" ht="25.5" x14ac:dyDescent="0.25">
      <c r="A96" s="132"/>
      <c r="B96" s="133"/>
      <c r="C96" s="134"/>
      <c r="D96" s="129"/>
      <c r="E96" s="134"/>
      <c r="F96" s="145"/>
      <c r="G96" s="134"/>
      <c r="H96" s="137"/>
      <c r="I96" s="59"/>
      <c r="J96" s="60"/>
      <c r="K96" s="63" t="s">
        <v>301</v>
      </c>
      <c r="L96" s="136"/>
      <c r="M96" s="136"/>
      <c r="N96" s="136"/>
      <c r="O96" s="136"/>
      <c r="P96" s="136"/>
      <c r="Q96" s="136"/>
      <c r="R96" s="136"/>
      <c r="S96" s="136"/>
      <c r="T96" s="142"/>
      <c r="U96" s="142"/>
      <c r="V96" s="139"/>
      <c r="W96" s="139"/>
    </row>
    <row r="97" spans="1:23" ht="25.5" x14ac:dyDescent="0.25">
      <c r="A97" s="132"/>
      <c r="B97" s="133"/>
      <c r="C97" s="134"/>
      <c r="D97" s="129"/>
      <c r="E97" s="134"/>
      <c r="F97" s="145"/>
      <c r="G97" s="134"/>
      <c r="H97" s="135" t="s">
        <v>302</v>
      </c>
      <c r="I97" s="59"/>
      <c r="J97" s="60"/>
      <c r="K97" s="63" t="s">
        <v>303</v>
      </c>
      <c r="L97" s="136"/>
      <c r="M97" s="136"/>
      <c r="N97" s="136"/>
      <c r="O97" s="136"/>
      <c r="P97" s="136"/>
      <c r="Q97" s="136"/>
      <c r="R97" s="136"/>
      <c r="S97" s="136"/>
      <c r="T97" s="142"/>
      <c r="U97" s="142"/>
      <c r="V97" s="139"/>
      <c r="W97" s="139"/>
    </row>
    <row r="98" spans="1:23" ht="25.5" x14ac:dyDescent="0.25">
      <c r="A98" s="132"/>
      <c r="B98" s="133"/>
      <c r="C98" s="134"/>
      <c r="D98" s="129"/>
      <c r="E98" s="134"/>
      <c r="F98" s="145"/>
      <c r="G98" s="134"/>
      <c r="H98" s="136"/>
      <c r="I98" s="59"/>
      <c r="J98" s="60"/>
      <c r="K98" s="63" t="s">
        <v>304</v>
      </c>
      <c r="L98" s="136"/>
      <c r="M98" s="136"/>
      <c r="N98" s="136"/>
      <c r="O98" s="136"/>
      <c r="P98" s="136"/>
      <c r="Q98" s="136"/>
      <c r="R98" s="136"/>
      <c r="S98" s="136"/>
      <c r="T98" s="142"/>
      <c r="U98" s="142"/>
      <c r="V98" s="139"/>
      <c r="W98" s="139"/>
    </row>
    <row r="99" spans="1:23" ht="38.25" x14ac:dyDescent="0.25">
      <c r="A99" s="132"/>
      <c r="B99" s="133"/>
      <c r="C99" s="134"/>
      <c r="D99" s="129"/>
      <c r="E99" s="134"/>
      <c r="F99" s="145"/>
      <c r="G99" s="134"/>
      <c r="H99" s="136"/>
      <c r="I99" s="59"/>
      <c r="J99" s="60"/>
      <c r="K99" s="63" t="s">
        <v>305</v>
      </c>
      <c r="L99" s="136"/>
      <c r="M99" s="136"/>
      <c r="N99" s="136"/>
      <c r="O99" s="136"/>
      <c r="P99" s="136"/>
      <c r="Q99" s="136"/>
      <c r="R99" s="136"/>
      <c r="S99" s="136"/>
      <c r="T99" s="142"/>
      <c r="U99" s="142"/>
      <c r="V99" s="139"/>
      <c r="W99" s="139"/>
    </row>
    <row r="100" spans="1:23" ht="42.75" customHeight="1" x14ac:dyDescent="0.25">
      <c r="A100" s="132"/>
      <c r="B100" s="133"/>
      <c r="C100" s="134"/>
      <c r="D100" s="129"/>
      <c r="E100" s="134"/>
      <c r="F100" s="145"/>
      <c r="G100" s="134"/>
      <c r="H100" s="137"/>
      <c r="I100" s="59"/>
      <c r="J100" s="60"/>
      <c r="K100" s="63" t="s">
        <v>306</v>
      </c>
      <c r="L100" s="137"/>
      <c r="M100" s="137"/>
      <c r="N100" s="137"/>
      <c r="O100" s="137"/>
      <c r="P100" s="137"/>
      <c r="Q100" s="137"/>
      <c r="R100" s="137"/>
      <c r="S100" s="137"/>
      <c r="T100" s="143"/>
      <c r="U100" s="143"/>
      <c r="V100" s="140"/>
      <c r="W100" s="140"/>
    </row>
    <row r="101" spans="1:23" ht="63.75" customHeight="1" x14ac:dyDescent="0.25">
      <c r="A101" s="132"/>
      <c r="B101" s="133"/>
      <c r="C101" s="134"/>
      <c r="D101" s="130"/>
      <c r="E101" s="134"/>
      <c r="F101" s="146"/>
      <c r="G101" s="134"/>
      <c r="H101" s="59" t="s">
        <v>307</v>
      </c>
      <c r="I101" s="64"/>
      <c r="J101" s="60"/>
      <c r="K101" s="63" t="s">
        <v>308</v>
      </c>
      <c r="L101" s="61" t="s">
        <v>234</v>
      </c>
      <c r="M101" s="61" t="s">
        <v>235</v>
      </c>
      <c r="N101" s="61" t="s">
        <v>235</v>
      </c>
      <c r="O101" s="61" t="s">
        <v>236</v>
      </c>
      <c r="P101" s="61" t="s">
        <v>237</v>
      </c>
      <c r="Q101" s="61" t="s">
        <v>309</v>
      </c>
      <c r="R101" s="61" t="s">
        <v>239</v>
      </c>
      <c r="S101" s="61" t="s">
        <v>239</v>
      </c>
      <c r="T101" s="62">
        <v>44565</v>
      </c>
      <c r="U101" s="62">
        <v>44926</v>
      </c>
      <c r="V101" s="33"/>
      <c r="W101" s="33"/>
    </row>
    <row r="102" spans="1:23" ht="51" hidden="1" customHeight="1" x14ac:dyDescent="0.25">
      <c r="A102" s="132"/>
      <c r="B102" s="133"/>
      <c r="C102" s="134"/>
      <c r="D102" s="134" t="s">
        <v>187</v>
      </c>
      <c r="E102" s="134"/>
      <c r="F102" s="25" t="s">
        <v>310</v>
      </c>
      <c r="G102" s="134"/>
      <c r="H102" s="25"/>
      <c r="I102" s="46"/>
      <c r="J102" s="33"/>
      <c r="K102" s="33"/>
      <c r="L102" s="33"/>
      <c r="M102" s="46"/>
      <c r="N102" s="46"/>
      <c r="O102" s="33"/>
      <c r="P102" s="33"/>
      <c r="Q102" s="33"/>
      <c r="R102" s="46"/>
      <c r="S102" s="46"/>
      <c r="T102" s="32"/>
      <c r="U102" s="32"/>
      <c r="V102" s="33"/>
      <c r="W102" s="33"/>
    </row>
    <row r="103" spans="1:23" ht="25.5" hidden="1" x14ac:dyDescent="0.25">
      <c r="A103" s="132"/>
      <c r="B103" s="133"/>
      <c r="C103" s="134"/>
      <c r="D103" s="134"/>
      <c r="E103" s="134"/>
      <c r="F103" s="25" t="s">
        <v>311</v>
      </c>
      <c r="G103" s="134"/>
      <c r="H103" s="25"/>
      <c r="I103" s="46"/>
      <c r="J103" s="33"/>
      <c r="K103" s="33"/>
      <c r="L103" s="33"/>
      <c r="M103" s="46"/>
      <c r="N103" s="46"/>
      <c r="O103" s="33"/>
      <c r="P103" s="33"/>
      <c r="Q103" s="33"/>
      <c r="R103" s="46"/>
      <c r="S103" s="46"/>
      <c r="T103" s="32"/>
      <c r="U103" s="32"/>
      <c r="V103" s="33"/>
      <c r="W103" s="33"/>
    </row>
    <row r="104" spans="1:23" ht="44.25" hidden="1" customHeight="1" x14ac:dyDescent="0.25">
      <c r="A104" s="132"/>
      <c r="B104" s="133"/>
      <c r="C104" s="134"/>
      <c r="D104" s="25" t="s">
        <v>175</v>
      </c>
      <c r="E104" s="134"/>
      <c r="F104" s="25" t="s">
        <v>312</v>
      </c>
      <c r="G104" s="134"/>
      <c r="H104" s="25"/>
      <c r="I104" s="46"/>
      <c r="J104" s="33"/>
      <c r="K104" s="33"/>
      <c r="L104" s="33"/>
      <c r="M104" s="46"/>
      <c r="N104" s="46"/>
      <c r="O104" s="33"/>
      <c r="P104" s="33"/>
      <c r="Q104" s="33"/>
      <c r="R104" s="46"/>
      <c r="S104" s="46"/>
      <c r="T104" s="32"/>
      <c r="U104" s="32"/>
      <c r="V104" s="33"/>
      <c r="W104" s="33"/>
    </row>
    <row r="105" spans="1:23" ht="39.950000000000003" hidden="1" customHeight="1" x14ac:dyDescent="0.25">
      <c r="A105" s="132"/>
      <c r="B105" s="133"/>
      <c r="C105" s="134"/>
      <c r="D105" s="134" t="s">
        <v>313</v>
      </c>
      <c r="E105" s="134"/>
      <c r="F105" s="25" t="s">
        <v>314</v>
      </c>
      <c r="G105" s="134"/>
      <c r="H105" s="25"/>
      <c r="I105" s="46"/>
      <c r="J105" s="33"/>
      <c r="K105" s="33"/>
      <c r="L105" s="33"/>
      <c r="M105" s="46"/>
      <c r="N105" s="46"/>
      <c r="O105" s="33"/>
      <c r="P105" s="33"/>
      <c r="Q105" s="33"/>
      <c r="R105" s="46"/>
      <c r="S105" s="46"/>
      <c r="T105" s="32"/>
      <c r="U105" s="32"/>
      <c r="V105" s="33"/>
      <c r="W105" s="33"/>
    </row>
    <row r="106" spans="1:23" ht="39.950000000000003" hidden="1" customHeight="1" x14ac:dyDescent="0.25">
      <c r="A106" s="132"/>
      <c r="B106" s="133"/>
      <c r="C106" s="134"/>
      <c r="D106" s="134"/>
      <c r="E106" s="134"/>
      <c r="F106" s="25" t="s">
        <v>315</v>
      </c>
      <c r="G106" s="134"/>
      <c r="H106" s="25"/>
      <c r="I106" s="46"/>
      <c r="J106" s="33"/>
      <c r="K106" s="33"/>
      <c r="L106" s="33"/>
      <c r="M106" s="46"/>
      <c r="N106" s="46"/>
      <c r="O106" s="33"/>
      <c r="P106" s="33"/>
      <c r="Q106" s="33"/>
      <c r="R106" s="46"/>
      <c r="S106" s="46"/>
      <c r="T106" s="32"/>
      <c r="U106" s="32"/>
      <c r="V106" s="33"/>
      <c r="W106" s="33"/>
    </row>
    <row r="107" spans="1:23" ht="38.25" hidden="1" x14ac:dyDescent="0.25">
      <c r="A107" s="111">
        <v>7</v>
      </c>
      <c r="B107" s="111" t="s">
        <v>316</v>
      </c>
      <c r="C107" s="114" t="s">
        <v>317</v>
      </c>
      <c r="D107" s="47" t="s">
        <v>189</v>
      </c>
      <c r="E107" s="128" t="s">
        <v>318</v>
      </c>
      <c r="F107" s="25" t="s">
        <v>319</v>
      </c>
      <c r="G107" s="128" t="s">
        <v>320</v>
      </c>
      <c r="H107" s="25"/>
      <c r="I107" s="46"/>
      <c r="J107" s="33"/>
      <c r="K107" s="33"/>
      <c r="L107" s="33"/>
      <c r="M107" s="46"/>
      <c r="N107" s="46"/>
      <c r="O107" s="33"/>
      <c r="P107" s="33"/>
      <c r="Q107" s="33"/>
      <c r="R107" s="46"/>
      <c r="S107" s="46"/>
      <c r="T107" s="32"/>
      <c r="U107" s="32"/>
      <c r="V107" s="33"/>
      <c r="W107" s="33"/>
    </row>
    <row r="108" spans="1:23" ht="25.5" hidden="1" x14ac:dyDescent="0.25">
      <c r="A108" s="112"/>
      <c r="B108" s="112"/>
      <c r="C108" s="115"/>
      <c r="D108" s="47" t="s">
        <v>187</v>
      </c>
      <c r="E108" s="129"/>
      <c r="F108" s="128" t="s">
        <v>321</v>
      </c>
      <c r="G108" s="129"/>
      <c r="H108" s="25"/>
      <c r="I108" s="46"/>
      <c r="J108" s="33"/>
      <c r="K108" s="33"/>
      <c r="L108" s="33"/>
      <c r="M108" s="46"/>
      <c r="N108" s="46"/>
      <c r="O108" s="33"/>
      <c r="P108" s="33"/>
      <c r="Q108" s="33"/>
      <c r="R108" s="46"/>
      <c r="S108" s="46"/>
      <c r="T108" s="32"/>
      <c r="U108" s="32"/>
      <c r="V108" s="33"/>
      <c r="W108" s="33"/>
    </row>
    <row r="109" spans="1:23" hidden="1" x14ac:dyDescent="0.25">
      <c r="A109" s="112"/>
      <c r="B109" s="112"/>
      <c r="C109" s="115"/>
      <c r="D109" s="47" t="s">
        <v>175</v>
      </c>
      <c r="E109" s="129"/>
      <c r="F109" s="130"/>
      <c r="G109" s="129"/>
      <c r="H109" s="25"/>
      <c r="I109" s="46"/>
      <c r="J109" s="33"/>
      <c r="K109" s="33"/>
      <c r="L109" s="33"/>
      <c r="M109" s="46"/>
      <c r="N109" s="46"/>
      <c r="O109" s="33"/>
      <c r="P109" s="33"/>
      <c r="Q109" s="33"/>
      <c r="R109" s="46"/>
      <c r="S109" s="46"/>
      <c r="T109" s="32"/>
      <c r="U109" s="32"/>
      <c r="V109" s="33"/>
      <c r="W109" s="33"/>
    </row>
    <row r="110" spans="1:23" ht="21" hidden="1" customHeight="1" x14ac:dyDescent="0.25">
      <c r="A110" s="112"/>
      <c r="B110" s="112"/>
      <c r="C110" s="115"/>
      <c r="D110" s="47" t="s">
        <v>173</v>
      </c>
      <c r="E110" s="129"/>
      <c r="F110" s="114" t="s">
        <v>322</v>
      </c>
      <c r="G110" s="129"/>
      <c r="H110" s="25"/>
      <c r="I110" s="46"/>
      <c r="J110" s="33"/>
      <c r="K110" s="33"/>
      <c r="L110" s="33"/>
      <c r="M110" s="46"/>
      <c r="N110" s="46"/>
      <c r="O110" s="33"/>
      <c r="P110" s="33"/>
      <c r="Q110" s="33"/>
      <c r="R110" s="46"/>
      <c r="S110" s="46"/>
      <c r="T110" s="32"/>
      <c r="U110" s="32"/>
      <c r="V110" s="33"/>
      <c r="W110" s="33"/>
    </row>
    <row r="111" spans="1:23" ht="21" hidden="1" customHeight="1" x14ac:dyDescent="0.25">
      <c r="A111" s="112"/>
      <c r="B111" s="112"/>
      <c r="C111" s="115"/>
      <c r="D111" s="47" t="s">
        <v>169</v>
      </c>
      <c r="E111" s="129"/>
      <c r="F111" s="116"/>
      <c r="G111" s="129"/>
      <c r="H111" s="25"/>
      <c r="I111" s="46"/>
      <c r="J111" s="33"/>
      <c r="K111" s="33"/>
      <c r="L111" s="33"/>
      <c r="M111" s="46"/>
      <c r="N111" s="46"/>
      <c r="O111" s="33"/>
      <c r="P111" s="33"/>
      <c r="Q111" s="33"/>
      <c r="R111" s="46"/>
      <c r="S111" s="46"/>
      <c r="T111" s="32"/>
      <c r="U111" s="32"/>
      <c r="V111" s="33"/>
      <c r="W111" s="33"/>
    </row>
    <row r="112" spans="1:23" ht="25.5" hidden="1" x14ac:dyDescent="0.25">
      <c r="A112" s="112"/>
      <c r="B112" s="112"/>
      <c r="C112" s="115"/>
      <c r="D112" s="47" t="s">
        <v>323</v>
      </c>
      <c r="E112" s="129"/>
      <c r="F112" s="114" t="s">
        <v>324</v>
      </c>
      <c r="G112" s="129"/>
      <c r="H112" s="25"/>
      <c r="I112" s="46"/>
      <c r="J112" s="33"/>
      <c r="K112" s="33"/>
      <c r="L112" s="33"/>
      <c r="M112" s="46"/>
      <c r="N112" s="46"/>
      <c r="O112" s="33"/>
      <c r="P112" s="33"/>
      <c r="Q112" s="33"/>
      <c r="R112" s="46"/>
      <c r="S112" s="46"/>
      <c r="T112" s="32"/>
      <c r="U112" s="32"/>
      <c r="V112" s="33"/>
      <c r="W112" s="33"/>
    </row>
    <row r="113" spans="1:23" ht="38.25" hidden="1" x14ac:dyDescent="0.25">
      <c r="A113" s="113"/>
      <c r="B113" s="113"/>
      <c r="C113" s="116"/>
      <c r="D113" s="47" t="s">
        <v>325</v>
      </c>
      <c r="E113" s="130"/>
      <c r="F113" s="116"/>
      <c r="G113" s="130"/>
      <c r="H113" s="25"/>
      <c r="I113" s="46"/>
      <c r="J113" s="33"/>
      <c r="K113" s="33"/>
      <c r="L113" s="33"/>
      <c r="M113" s="46"/>
      <c r="N113" s="46"/>
      <c r="O113" s="33"/>
      <c r="P113" s="33"/>
      <c r="Q113" s="33"/>
      <c r="R113" s="46"/>
      <c r="S113" s="46"/>
      <c r="T113" s="32"/>
      <c r="U113" s="32"/>
      <c r="V113" s="33"/>
      <c r="W113" s="33"/>
    </row>
  </sheetData>
  <mergeCells count="95">
    <mergeCell ref="V46:V100"/>
    <mergeCell ref="W46:W100"/>
    <mergeCell ref="D44:D101"/>
    <mergeCell ref="T46:T100"/>
    <mergeCell ref="U46:U100"/>
    <mergeCell ref="F45:F101"/>
    <mergeCell ref="H97:H100"/>
    <mergeCell ref="H89:H96"/>
    <mergeCell ref="H87:H88"/>
    <mergeCell ref="H68:H84"/>
    <mergeCell ref="H66:H67"/>
    <mergeCell ref="H63:H65"/>
    <mergeCell ref="H55:H62"/>
    <mergeCell ref="H46:H53"/>
    <mergeCell ref="H85:H86"/>
    <mergeCell ref="Q46:Q100"/>
    <mergeCell ref="R46:R100"/>
    <mergeCell ref="S46:S100"/>
    <mergeCell ref="L46:L100"/>
    <mergeCell ref="M46:M100"/>
    <mergeCell ref="N46:N100"/>
    <mergeCell ref="O46:O100"/>
    <mergeCell ref="P46:P100"/>
    <mergeCell ref="E10:E14"/>
    <mergeCell ref="E29:E39"/>
    <mergeCell ref="C10:C14"/>
    <mergeCell ref="B10:B14"/>
    <mergeCell ref="A10:A14"/>
    <mergeCell ref="C29:C39"/>
    <mergeCell ref="B29:B39"/>
    <mergeCell ref="A29:A39"/>
    <mergeCell ref="A1:F1"/>
    <mergeCell ref="G107:G113"/>
    <mergeCell ref="F108:F109"/>
    <mergeCell ref="F110:F111"/>
    <mergeCell ref="F112:F113"/>
    <mergeCell ref="A40:A106"/>
    <mergeCell ref="B40:B106"/>
    <mergeCell ref="C40:C106"/>
    <mergeCell ref="D40:D41"/>
    <mergeCell ref="E40:E106"/>
    <mergeCell ref="G40:G106"/>
    <mergeCell ref="D42:D43"/>
    <mergeCell ref="D102:D103"/>
    <mergeCell ref="D105:D106"/>
    <mergeCell ref="E107:E113"/>
    <mergeCell ref="C107:C113"/>
    <mergeCell ref="G29:G39"/>
    <mergeCell ref="F30:F31"/>
    <mergeCell ref="F32:F33"/>
    <mergeCell ref="F34:F35"/>
    <mergeCell ref="F36:F37"/>
    <mergeCell ref="F38:F39"/>
    <mergeCell ref="G15:G24"/>
    <mergeCell ref="F18:F20"/>
    <mergeCell ref="F21:F22"/>
    <mergeCell ref="A25:A28"/>
    <mergeCell ref="B25:B28"/>
    <mergeCell ref="C25:C28"/>
    <mergeCell ref="E25:E28"/>
    <mergeCell ref="G25:G28"/>
    <mergeCell ref="A15:A24"/>
    <mergeCell ref="B15:B24"/>
    <mergeCell ref="C15:C24"/>
    <mergeCell ref="E15:E24"/>
    <mergeCell ref="F15:F16"/>
    <mergeCell ref="B107:B113"/>
    <mergeCell ref="A107:A113"/>
    <mergeCell ref="G10:G14"/>
    <mergeCell ref="V3:V4"/>
    <mergeCell ref="W3:W4"/>
    <mergeCell ref="A5:A9"/>
    <mergeCell ref="B5:B9"/>
    <mergeCell ref="C5:C9"/>
    <mergeCell ref="E5:E9"/>
    <mergeCell ref="G5:G9"/>
    <mergeCell ref="O3:O4"/>
    <mergeCell ref="P3:P4"/>
    <mergeCell ref="Q3:Q4"/>
    <mergeCell ref="R3:R4"/>
    <mergeCell ref="S3:S4"/>
    <mergeCell ref="T3:U3"/>
    <mergeCell ref="L3:N3"/>
    <mergeCell ref="A2:F2"/>
    <mergeCell ref="A3:A4"/>
    <mergeCell ref="B3:B4"/>
    <mergeCell ref="C3:C4"/>
    <mergeCell ref="D3:D4"/>
    <mergeCell ref="E3:E4"/>
    <mergeCell ref="F3:F4"/>
    <mergeCell ref="G3:G4"/>
    <mergeCell ref="H3:H4"/>
    <mergeCell ref="I3:I4"/>
    <mergeCell ref="J3:J4"/>
    <mergeCell ref="K3:K4"/>
  </mergeCells>
  <dataValidations disablePrompts="1" xWindow="246" yWindow="403" count="13">
    <dataValidation allowBlank="1" showInputMessage="1" showErrorMessage="1" prompt="Escribir nombre de entregable o meta numérica  si es un indicador" sqref="Q3:Q4" xr:uid="{00000000-0002-0000-0200-000000000000}"/>
    <dataValidation allowBlank="1" showInputMessage="1" showErrorMessage="1" prompt="De acuerdo con las variables de la fórmula: Pesos,  horas, actividades" sqref="S3:S4" xr:uid="{00000000-0002-0000-0200-000001000000}"/>
    <dataValidation allowBlank="1" showInputMessage="1" showErrorMessage="1" prompt="Fórmula matemática" sqref="S5 R3:R4" xr:uid="{00000000-0002-0000-0200-000002000000}"/>
    <dataValidation allowBlank="1" showInputMessage="1" showErrorMessage="1" prompt="Escribir cargo" sqref="P3:P4" xr:uid="{00000000-0002-0000-0200-000003000000}"/>
    <dataValidation allowBlank="1" showInputMessage="1" showErrorMessage="1" prompt="Registrar el acumulado del año cuando  se mide por avances o acumulados trimestrales " sqref="V3:V4" xr:uid="{00000000-0002-0000-0200-000004000000}"/>
    <dataValidation allowBlank="1" showInputMessage="1" showErrorMessage="1" prompt="Si no aplica hacer medición, registrar el documento o el entregable final  Si es indicador con fórmula  matemática colocar la meta numérica" sqref="R1" xr:uid="{00000000-0002-0000-0200-000005000000}"/>
    <dataValidation allowBlank="1" showInputMessage="1" showErrorMessage="1" prompt="Cargo del servidor que  liderara la acción o el proyecto  ( Nivel central o nivel seccional segun corresponda el análisis)" sqref="T2" xr:uid="{00000000-0002-0000-0200-000006000000}"/>
    <dataValidation allowBlank="1" showInputMessage="1" showErrorMessage="1" prompt="Registrar nombre de los procesos que se veran impactados con la acción/proyecto " sqref="O3" xr:uid="{00000000-0002-0000-0200-000007000000}"/>
    <dataValidation allowBlank="1" showInputMessage="1" showErrorMessage="1" prompt="Registrar el nombre del proceso que va  a responder por la ejecución " sqref="L4:N4" xr:uid="{00000000-0002-0000-0200-000008000000}"/>
    <dataValidation allowBlank="1" showInputMessage="1" showErrorMessage="1" prompt="Describir las actividades que se van a desarrollar para el proyecto" sqref="K3:K4" xr:uid="{00000000-0002-0000-0200-000009000000}"/>
    <dataValidation allowBlank="1" showInputMessage="1" showErrorMessage="1" prompt="Marcar X  si es una acción o un proyecto nuevo que se va a realizar que implica el desarrollo de varias  actividades" sqref="J3:J4" xr:uid="{00000000-0002-0000-0200-00000A000000}"/>
    <dataValidation allowBlank="1" showInputMessage="1" showErrorMessage="1" prompt="Marcar X  si la acción que se propone es parte de las actividades que se deben desarollar en el dia a dia, o si solamente es una actividad- Mas de una actividad marca Proyecto " sqref="I3:I4" xr:uid="{00000000-0002-0000-0200-00000B000000}"/>
    <dataValidation allowBlank="1" showInputMessage="1" showErrorMessage="1" prompt="Registrar la acción o  el nombre  del proyecto a realizar con base en la estrategia que se definió-  Hoja Estrategias   o si son acciones que se  deben adelantar como parte del día dia." sqref="H3:H4" xr:uid="{00000000-0002-0000-0200-00000C000000}"/>
  </dataValidations>
  <pageMargins left="0.7" right="0.7" top="0.75" bottom="0.75" header="0.3" footer="0.3"/>
  <pageSetup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A1:N111"/>
  <sheetViews>
    <sheetView zoomScale="80" zoomScaleNormal="80" workbookViewId="0">
      <pane xSplit="2" ySplit="4" topLeftCell="G82" activePane="bottomRight" state="frozen"/>
      <selection pane="topRight" activeCell="C1" sqref="C1"/>
      <selection pane="bottomLeft" activeCell="A5" sqref="A5"/>
      <selection pane="bottomRight" activeCell="M112" sqref="M112"/>
    </sheetView>
  </sheetViews>
  <sheetFormatPr baseColWidth="10" defaultColWidth="11.42578125" defaultRowHeight="12.75" x14ac:dyDescent="0.25"/>
  <cols>
    <col min="1" max="1" width="5.5703125" style="24" customWidth="1"/>
    <col min="2" max="2" width="20.140625" style="24" customWidth="1"/>
    <col min="3" max="4" width="60.7109375" style="28" customWidth="1"/>
    <col min="5" max="5" width="30.7109375" style="28" customWidth="1"/>
    <col min="6" max="6" width="55.7109375" style="28" customWidth="1"/>
    <col min="7" max="7" width="30.7109375" style="24" customWidth="1"/>
    <col min="8" max="8" width="60.7109375" style="24" customWidth="1"/>
    <col min="9" max="9" width="21.85546875" style="43" bestFit="1" customWidth="1"/>
    <col min="10" max="11" width="15.7109375" style="24" customWidth="1"/>
    <col min="12" max="12" width="19.42578125" style="24" customWidth="1"/>
    <col min="13" max="13" width="15.7109375" style="24" customWidth="1"/>
    <col min="14" max="14" width="50.7109375" style="24" customWidth="1"/>
    <col min="15" max="18" width="11.42578125" style="42"/>
    <col min="19" max="19" width="9.5703125" style="42" customWidth="1"/>
    <col min="20" max="16384" width="11.42578125" style="42"/>
  </cols>
  <sheetData>
    <row r="1" spans="1:14" s="9" customFormat="1" ht="12.75" customHeight="1" x14ac:dyDescent="0.25">
      <c r="A1" s="51" t="s">
        <v>97</v>
      </c>
      <c r="B1" s="51"/>
      <c r="C1" s="51"/>
      <c r="D1" s="51"/>
      <c r="E1" s="51"/>
      <c r="F1" s="51"/>
      <c r="G1" s="44"/>
      <c r="H1" s="44"/>
      <c r="I1" s="45"/>
      <c r="J1" s="44"/>
      <c r="K1" s="44"/>
      <c r="L1" s="44"/>
      <c r="M1" s="44"/>
      <c r="N1" s="44"/>
    </row>
    <row r="2" spans="1:14" s="9" customFormat="1" x14ac:dyDescent="0.25">
      <c r="A2" s="157" t="s">
        <v>326</v>
      </c>
      <c r="B2" s="157"/>
      <c r="C2" s="157"/>
      <c r="D2" s="157"/>
      <c r="E2" s="157"/>
      <c r="F2" s="157"/>
      <c r="G2" s="157"/>
      <c r="H2" s="44"/>
      <c r="I2" s="45"/>
      <c r="J2" s="44"/>
      <c r="K2" s="44"/>
      <c r="L2" s="44"/>
      <c r="M2" s="44"/>
      <c r="N2" s="44"/>
    </row>
    <row r="3" spans="1:14" s="54" customFormat="1" ht="30" customHeight="1" x14ac:dyDescent="0.25">
      <c r="A3" s="151" t="s">
        <v>13</v>
      </c>
      <c r="B3" s="151" t="s">
        <v>128</v>
      </c>
      <c r="C3" s="151" t="s">
        <v>129</v>
      </c>
      <c r="D3" s="151" t="s">
        <v>130</v>
      </c>
      <c r="E3" s="151" t="s">
        <v>131</v>
      </c>
      <c r="F3" s="151" t="s">
        <v>132</v>
      </c>
      <c r="G3" s="151" t="s">
        <v>133</v>
      </c>
      <c r="H3" s="153" t="s">
        <v>327</v>
      </c>
      <c r="I3" s="148" t="s">
        <v>328</v>
      </c>
      <c r="J3" s="149"/>
      <c r="K3" s="149"/>
      <c r="L3" s="149"/>
      <c r="M3" s="149"/>
      <c r="N3" s="150"/>
    </row>
    <row r="4" spans="1:14" s="54" customFormat="1" ht="45" customHeight="1" x14ac:dyDescent="0.25">
      <c r="A4" s="152"/>
      <c r="B4" s="152"/>
      <c r="C4" s="152"/>
      <c r="D4" s="152"/>
      <c r="E4" s="152"/>
      <c r="F4" s="152"/>
      <c r="G4" s="152"/>
      <c r="H4" s="154"/>
      <c r="I4" s="55" t="s">
        <v>141</v>
      </c>
      <c r="J4" s="55" t="s">
        <v>329</v>
      </c>
      <c r="K4" s="55" t="s">
        <v>143</v>
      </c>
      <c r="L4" s="56" t="s">
        <v>330</v>
      </c>
      <c r="M4" s="55" t="s">
        <v>331</v>
      </c>
      <c r="N4" s="56" t="s">
        <v>332</v>
      </c>
    </row>
    <row r="5" spans="1:14" s="37" customFormat="1" ht="25.5" hidden="1" x14ac:dyDescent="0.25">
      <c r="A5" s="119">
        <f>'Plan de Acción 2022'!A5:A9</f>
        <v>1</v>
      </c>
      <c r="B5" s="119" t="str">
        <f>'Plan de Acción 2022'!B5:B9</f>
        <v>MODERNIZACIÓN TECNOLÓGICA Y TRANSFORMACIÓN DIGITAL</v>
      </c>
      <c r="C5" s="122" t="str">
        <f>'Plan de Acción 2022'!$C$5:$C$9</f>
        <v>El pilar estratégico de modernización tecnológica y transformación digital tiene como propósito fundamental contribuir a ampliar, mejorar, facilitar y agilizar la prestación del servicio de administración de justicia, en el marco del desarrollo escalonado de una justicia en línea y abierta, que además propenda por el aprovechamiento de los datos y la información para la generación de conocimiento.
Por lo tanto, se centra en disponer de un modelo tecnológico que gestione información, datos y conocimiento, mediante una infraestructura informática moderna, segura e innovadora, con el fin de impactar y desarrollar los procesos misionales de la Rama Judicial.
A) Acercar, mejorar y hacer más transparente el servicio de justicia que se presta al ciudadano.
B) Facilitar, hacer más eficiente y potenciar el trabajo de los operadores judiciales y servidores administrativos.
C) Mejorar la obtención y calidad de los datos, estadísticas, indicadores, para la toma informada de decisiones de política, gobierno y administración en la Rama Judicial.</v>
      </c>
      <c r="D5" s="50" t="str">
        <f>'Plan de Acción 2022'!D5</f>
        <v>1. Mejorar la efectividad de la Rama Judicial y disminuir la congestión</v>
      </c>
      <c r="E5" s="122" t="str">
        <f>'Plan de Acción 2022'!E5:E9</f>
        <v>Este pilar estratégico tiene como objetivo general impulsar la transformación digital, de manera escalonada, en la gestión judicial y administrativa de la Rama Judicial, incluyendo la definición e implementación de un modelo de negocio basado en procesos.</v>
      </c>
      <c r="F5" s="30" t="str">
        <f>'Plan de Acción 2022'!F5</f>
        <v>A) Definir los lineamientos estratégicos y de política en materia TIC y de justicia digital en la Rama Judicial.</v>
      </c>
      <c r="G5" s="122" t="str">
        <f>'Plan de Acción 2022'!G5:G9</f>
        <v xml:space="preserve">1. Garantizar el acceso a la Justicia, reconociendo al usuario como razón de ser de la misma. </v>
      </c>
      <c r="H5" s="25" t="str">
        <f>IF('Plan de Acción 2022'!H5="","",'Plan de Acción 2022'!H5)</f>
        <v/>
      </c>
      <c r="I5" s="46" t="str">
        <f>IF('Plan de Acción 2022'!Q5="","",'Plan de Acción 2022'!Q5)</f>
        <v/>
      </c>
      <c r="J5" s="33"/>
      <c r="K5" s="33"/>
      <c r="L5" s="33"/>
      <c r="M5" s="36"/>
      <c r="N5" s="33"/>
    </row>
    <row r="6" spans="1:14" ht="51" hidden="1" x14ac:dyDescent="0.25">
      <c r="A6" s="120"/>
      <c r="B6" s="120"/>
      <c r="C6" s="123"/>
      <c r="D6" s="50" t="str">
        <f>'Plan de Acción 2022'!D6</f>
        <v>2. Fortalecer la transparencia y apertura de datos de la Rama Judicial</v>
      </c>
      <c r="E6" s="123"/>
      <c r="F6" s="30" t="str">
        <f>'Plan de Acción 2022'!F6</f>
        <v>B) Desarrollar, desplegar de forma escalonada y estabilizar el nuevo Sistema Integrado de Gestión Judicial, en el marco del expediente electrónico, los servicios ciudadanos digitales y la justicia en línea.</v>
      </c>
      <c r="G6" s="123"/>
      <c r="H6" s="25" t="str">
        <f>IF('Plan de Acción 2022'!H6="","",'Plan de Acción 2022'!H6)</f>
        <v/>
      </c>
      <c r="I6" s="46" t="str">
        <f>IF('Plan de Acción 2022'!Q6="","",'Plan de Acción 2022'!Q6)</f>
        <v/>
      </c>
      <c r="J6" s="33"/>
      <c r="K6" s="33"/>
      <c r="L6" s="33"/>
      <c r="M6" s="33"/>
      <c r="N6" s="33"/>
    </row>
    <row r="7" spans="1:14" ht="63.75" hidden="1" x14ac:dyDescent="0.25">
      <c r="A7" s="120"/>
      <c r="B7" s="120"/>
      <c r="C7" s="123"/>
      <c r="D7" s="50" t="str">
        <f>'Plan de Acción 2022'!D7</f>
        <v>3. Mejorar el acceso a la justicia</v>
      </c>
      <c r="E7" s="123"/>
      <c r="F7" s="30" t="str">
        <f>'Plan de Acción 2022'!F7</f>
        <v>C) Generar las condiciones para el despliegue escalonado del nuevo Sistema Integrado de Gestión Judicial bajo un concepto de expediente electrónico y de arquitectura empresarial, así como para la actualización, mantenimiento y evolución de los sistemas de información que soportan la gestión judicial y administrativa.</v>
      </c>
      <c r="G7" s="123"/>
      <c r="H7" s="25" t="str">
        <f>IF('Plan de Acción 2022'!H7="","",'Plan de Acción 2022'!H7)</f>
        <v/>
      </c>
      <c r="I7" s="46" t="str">
        <f>IF('Plan de Acción 2022'!Q7="","",'Plan de Acción 2022'!Q7)</f>
        <v/>
      </c>
      <c r="J7" s="33"/>
      <c r="K7" s="33"/>
      <c r="L7" s="33"/>
      <c r="M7" s="33"/>
      <c r="N7" s="33"/>
    </row>
    <row r="8" spans="1:14" ht="38.25" hidden="1" x14ac:dyDescent="0.25">
      <c r="A8" s="120"/>
      <c r="B8" s="120"/>
      <c r="C8" s="123"/>
      <c r="D8" s="50" t="str">
        <f>'Plan de Acción 2022'!D8</f>
        <v>4. Fortalecer la autonomía e independencia judicial, administrativa y financiera de la Rama Judicial</v>
      </c>
      <c r="E8" s="123"/>
      <c r="F8" s="30" t="str">
        <f>'Plan de Acción 2022'!F8</f>
        <v>D) Desarrollar y fortalecer las habilidades y competencias digitales, promover la gestión del cambio, el uso y apropiación de las TIC, así como el plan de comunicaciones.</v>
      </c>
      <c r="G8" s="123"/>
      <c r="H8" s="25" t="str">
        <f>IF('Plan de Acción 2022'!H8="","",'Plan de Acción 2022'!H8)</f>
        <v/>
      </c>
      <c r="I8" s="46" t="str">
        <f>IF('Plan de Acción 2022'!Q8="","",'Plan de Acción 2022'!Q8)</f>
        <v/>
      </c>
      <c r="J8" s="33"/>
      <c r="K8" s="33"/>
      <c r="L8" s="33"/>
      <c r="M8" s="33"/>
      <c r="N8" s="33"/>
    </row>
    <row r="9" spans="1:14" ht="38.25" hidden="1" x14ac:dyDescent="0.25">
      <c r="A9" s="121"/>
      <c r="B9" s="121"/>
      <c r="C9" s="124"/>
      <c r="D9" s="50" t="str">
        <f>'Plan de Acción 2022'!D9</f>
        <v>5. Atraer, desarrollar y mantener a los mejores servidores judiciales</v>
      </c>
      <c r="E9" s="124"/>
      <c r="F9" s="30" t="str">
        <f>'Plan de Acción 2022'!F9</f>
        <v>E) Impulsar el fortalecimiento institucional para la gestión estratégica de proyectos y procesos, así como para la gobernanza de la información y las TIC.</v>
      </c>
      <c r="G9" s="124"/>
      <c r="H9" s="25" t="str">
        <f>IF('Plan de Acción 2022'!H9="","",'Plan de Acción 2022'!H9)</f>
        <v/>
      </c>
      <c r="I9" s="46" t="str">
        <f>IF('Plan de Acción 2022'!Q9="","",'Plan de Acción 2022'!Q9)</f>
        <v/>
      </c>
      <c r="J9" s="33"/>
      <c r="K9" s="33"/>
      <c r="L9" s="33"/>
      <c r="M9" s="33"/>
      <c r="N9" s="33"/>
    </row>
    <row r="10" spans="1:14" ht="38.25" hidden="1" customHeight="1" x14ac:dyDescent="0.25">
      <c r="A10" s="111">
        <f>'Plan de Acción 2022'!A10:A14</f>
        <v>2</v>
      </c>
      <c r="B10" s="111" t="str">
        <f>'Plan de Acción 2022'!B10:B14</f>
        <v>PILAR ESTRATÉGICO DE MODERNIZACIÓN DE LA INFRAESTRUCTURA JUDICIAL Y SEGURIDAD</v>
      </c>
      <c r="C10" s="128" t="str">
        <f>'Plan de Acción 2022'!$C$10:$C$14</f>
        <v>A través del pilar estratégico de Modernización de la Infraestructura Judicial, se contribuirá al desarrollo de la misión institucional, por cuanto se busca el mejoramiento de las condiciones de acceso a la justicia mediante la construcción, adquisición y mantenimiento de inmuebles en todo el territorio nacional, para ofrecer instalaciones físicas en condiciones óptimas que permitan una adecuada prestación del servicio de justicia en un espacio físico digno para los prestadores y usuarios del sistema.</v>
      </c>
      <c r="D10" s="47" t="str">
        <f>'Plan de Acción 2022'!D10</f>
        <v>Mejorar el acceso a la justicia</v>
      </c>
      <c r="E10" s="122" t="str">
        <f>'Plan de Acción 2022'!E10:E14</f>
        <v>Acercar la justicia a la ciudadanía, por medio de la ampliación, mantenimiento y mejoramiento de las instalaciones físicas, para poner a su servicio instalaciones judiciales amigables con el medio ambiente, funcionales y dotadas, de tal manera que contribuyan al mejoramiento de las condiciones de acceso a la justicia. Adicionalmente, sostener y mejorar la infraestructura de seguridad de la Rama Judicial generando las condiciones adecuadas para la operación de la administración de justicia colombiana.</v>
      </c>
      <c r="F10" s="30" t="str">
        <f>'Plan de Acción 2022'!F10</f>
        <v>A) Reducir la brecha que en materia de capacidad instalada presenta la Rama Judicial, acorde con la demanda de justicia.</v>
      </c>
      <c r="G10" s="114" t="str">
        <f>'Plan de Acción 2022'!G10:G14</f>
        <v xml:space="preserve">2. Avanzar hacia el enfoque sistémico integral de la Rama Judicial, por medio de la armonización y coordinación de los esfuerzos de los distintos órganos que la integran. 
9. Aprovechar eficientemente los recursos naturales utilizados por la entidad, en especial el uso del papel, el agua y la energía, y gestionar de manera racional los residuos sólidos. 
10. Prevenir la contaminación ambiental potencial generada por las actividades administrativas y judiciales. 
11. Garantizar el oportuno y eficaz cumplimiento de la legislación ambiental aplicable a las actividades administrativas y laborales. </v>
      </c>
      <c r="H10" s="25" t="str">
        <f>IF('Plan de Acción 2022'!H10="","",'Plan de Acción 2022'!H10)</f>
        <v/>
      </c>
      <c r="I10" s="46" t="str">
        <f>IF('Plan de Acción 2022'!Q10="","",'Plan de Acción 2022'!Q10)</f>
        <v/>
      </c>
      <c r="J10" s="33"/>
      <c r="K10" s="33"/>
      <c r="L10" s="33"/>
      <c r="M10" s="33"/>
      <c r="N10" s="33"/>
    </row>
    <row r="11" spans="1:14" hidden="1" x14ac:dyDescent="0.25">
      <c r="A11" s="112"/>
      <c r="B11" s="112"/>
      <c r="C11" s="129"/>
      <c r="D11" s="47" t="str">
        <f>'Plan de Acción 2022'!D11</f>
        <v>Mejorar la efectividad de la Rama Judicial y disminuir la congestión</v>
      </c>
      <c r="E11" s="123"/>
      <c r="F11" s="30" t="str">
        <f>'Plan de Acción 2022'!F11</f>
        <v>B) Aumentar el porcentaje de sedes propias.</v>
      </c>
      <c r="G11" s="115"/>
      <c r="H11" s="25" t="str">
        <f>IF('Plan de Acción 2022'!H11="","",'Plan de Acción 2022'!H11)</f>
        <v/>
      </c>
      <c r="I11" s="46" t="str">
        <f>IF('Plan de Acción 2022'!Q11="","",'Plan de Acción 2022'!Q11)</f>
        <v/>
      </c>
      <c r="J11" s="33"/>
      <c r="K11" s="33"/>
      <c r="L11" s="33"/>
      <c r="M11" s="33"/>
      <c r="N11" s="33"/>
    </row>
    <row r="12" spans="1:14" ht="25.5" hidden="1" x14ac:dyDescent="0.25">
      <c r="A12" s="112"/>
      <c r="B12" s="112"/>
      <c r="C12" s="129"/>
      <c r="D12" s="47" t="str">
        <f>'Plan de Acción 2022'!D12</f>
        <v>Atraer, desarrollar y mantener a los mejores servidores judiciales</v>
      </c>
      <c r="E12" s="123"/>
      <c r="F12" s="30" t="str">
        <f>'Plan de Acción 2022'!F12</f>
        <v>C) Aumentar el nivel de satisfacción de los prestadores y usuarios del servicio de justicia frente a la infraestructura.</v>
      </c>
      <c r="G12" s="115"/>
      <c r="H12" s="25" t="str">
        <f>IF('Plan de Acción 2022'!H12="","",'Plan de Acción 2022'!H12)</f>
        <v/>
      </c>
      <c r="I12" s="46" t="str">
        <f>IF('Plan de Acción 2022'!Q12="","",'Plan de Acción 2022'!Q12)</f>
        <v/>
      </c>
      <c r="J12" s="33"/>
      <c r="K12" s="33"/>
      <c r="L12" s="33"/>
      <c r="M12" s="33"/>
      <c r="N12" s="33"/>
    </row>
    <row r="13" spans="1:14" ht="42" hidden="1" customHeight="1" x14ac:dyDescent="0.25">
      <c r="A13" s="112"/>
      <c r="B13" s="112"/>
      <c r="C13" s="129"/>
      <c r="D13" s="47" t="str">
        <f>'Plan de Acción 2022'!D13</f>
        <v>Fortalecer la autonomía e independencia judicial, administrativa y financiera de la Rama Judicial. Con la implementación</v>
      </c>
      <c r="E13" s="123"/>
      <c r="F13" s="30" t="str">
        <f>'Plan de Acción 2022'!F13</f>
        <v>D) Reducir la vulnerabilidad de los funcionarios o empleados judiciales que en desarrollo de sus funciones presenten riesgos para su seguridad personal, según previo estudio.</v>
      </c>
      <c r="G13" s="115"/>
      <c r="H13" s="25" t="str">
        <f>IF('Plan de Acción 2022'!H13="","",'Plan de Acción 2022'!H13)</f>
        <v/>
      </c>
      <c r="I13" s="46" t="str">
        <f>IF('Plan de Acción 2022'!Q13="","",'Plan de Acción 2022'!Q13)</f>
        <v/>
      </c>
      <c r="J13" s="33"/>
      <c r="K13" s="33"/>
      <c r="L13" s="33"/>
      <c r="M13" s="33"/>
      <c r="N13" s="33"/>
    </row>
    <row r="14" spans="1:14" ht="51" hidden="1" x14ac:dyDescent="0.25">
      <c r="A14" s="113"/>
      <c r="B14" s="113"/>
      <c r="C14" s="130"/>
      <c r="D14" s="25" t="str">
        <f>'Plan de Acción 2022'!D14</f>
        <v>Finalizado el periodo 2019-2022 se habrá incidido en forma importante en el mejoramiento del acceso y calidad del servicio de justicia, alcanzando las metas propuestas en materia de infraestructura física en el presente plan sectorial de desarrollo</v>
      </c>
      <c r="E14" s="124"/>
      <c r="F14" s="30" t="str">
        <f>'Plan de Acción 2022'!F14</f>
        <v>E) Reducir la vulnerabilidad de la infraestructura física de la Rama Judicial.</v>
      </c>
      <c r="G14" s="116"/>
      <c r="H14" s="25" t="str">
        <f>IF('Plan de Acción 2022'!H14="","",'Plan de Acción 2022'!H14)</f>
        <v/>
      </c>
      <c r="I14" s="46" t="str">
        <f>IF('Plan de Acción 2022'!Q14="","",'Plan de Acción 2022'!Q14)</f>
        <v/>
      </c>
      <c r="J14" s="33"/>
      <c r="K14" s="33"/>
      <c r="L14" s="33"/>
      <c r="M14" s="33"/>
      <c r="N14" s="33"/>
    </row>
    <row r="15" spans="1:14" ht="12.75" hidden="1" customHeight="1" x14ac:dyDescent="0.25">
      <c r="A15" s="111">
        <f>'Plan de Acción 2022'!A15:A24</f>
        <v>3</v>
      </c>
      <c r="B15" s="111" t="str">
        <f>'Plan de Acción 2022'!B15:B24</f>
        <v>PILAR ESTRATÉGICO DE CARRERA JUDICIAL, DESARROLLO DEL TALENTO HUMANO Y GESTIÓN DEL CONOCIMIENTO</v>
      </c>
      <c r="C15" s="128" t="str">
        <f>'Plan de Acción 2022'!$C$15:$C$24</f>
        <v>Fortalecer la institucionalidad y función pública de la Rama Judicial, mediante la gestión efectiva y oportuna del conocimiento y el talento humano del nivel central y territorial, impactando en el rendimiento y resultados de los procesos misionales, estratégicos y administrativos.
Para lo cual debe disponer de los mejores servidores en la Rama Judicial, mediante la gestión del conocimiento, la selección de personas idóneas, competentes y Comprometidas, el seguimiento y evaluación a la gestión, la cualificación y mejoramiento de las competencias de funcionarios y empleados, la adecuación de ambientes laborales propicios que favorezcan las condiciones de salud, con el fin de lograr altos niveles de desempeño, cumplimiento de las metas institucionales y satisfacción de las expectativas de los usuarios del servicio.</v>
      </c>
      <c r="D15" s="47" t="str">
        <f>'Plan de Acción 2022'!D15</f>
        <v>Atraer, desarrollar y mantener a los mejores servidores judiciales</v>
      </c>
      <c r="E15" s="122" t="str">
        <f>'Plan de Acción 2022'!E15:E19</f>
        <v>Implementar el proceso de gestión del conocimiento, fortalecer el modelo de formación judicial, mantener las competencias, habilidades y conocimientos de los servidores judiciales logrando el balance entre el desarrollo profesional, el bienestar integral, el mérito y el logro de las metas institucionales.</v>
      </c>
      <c r="F15" s="155" t="str">
        <f>'Plan de Acción 2022'!F15</f>
        <v>a) Diseñar e implementar el proceso de gestión de conocimiento para la Rama Judicial.</v>
      </c>
      <c r="G15" s="128" t="str">
        <f>'Plan de Acción 2022'!G15:G24</f>
        <v xml:space="preserve">3. Cumplir los requisitos de los usuarios de conformidad con la Constitución y la Ley.
7. Fortalecer continuamente las competencias y el liderazgo del talento humano de la de la organización.
8. Reconocer la importancia del talento humano y de la gestión del conocimiento en la Administración de Justicia. </v>
      </c>
      <c r="H15" s="25" t="str">
        <f>IF('Plan de Acción 2022'!H15="","",'Plan de Acción 2022'!H15)</f>
        <v/>
      </c>
      <c r="I15" s="46" t="str">
        <f>IF('Plan de Acción 2022'!Q15="","",'Plan de Acción 2022'!Q15)</f>
        <v/>
      </c>
      <c r="J15" s="33"/>
      <c r="K15" s="33"/>
      <c r="L15" s="33"/>
      <c r="M15" s="33"/>
      <c r="N15" s="33"/>
    </row>
    <row r="16" spans="1:14" hidden="1" x14ac:dyDescent="0.25">
      <c r="A16" s="112"/>
      <c r="B16" s="112"/>
      <c r="C16" s="129"/>
      <c r="D16" s="47" t="str">
        <f>'Plan de Acción 2022'!D16</f>
        <v>Mejorar la efectividad de la Rama Judicial y disminuir la congestión</v>
      </c>
      <c r="E16" s="123"/>
      <c r="F16" s="156"/>
      <c r="G16" s="129"/>
      <c r="H16" s="25" t="str">
        <f>IF('Plan de Acción 2022'!H16="","",'Plan de Acción 2022'!H16)</f>
        <v/>
      </c>
      <c r="I16" s="46" t="str">
        <f>IF('Plan de Acción 2022'!Q16="","",'Plan de Acción 2022'!Q16)</f>
        <v/>
      </c>
      <c r="J16" s="33"/>
      <c r="K16" s="33"/>
      <c r="L16" s="33"/>
      <c r="M16" s="33"/>
      <c r="N16" s="33"/>
    </row>
    <row r="17" spans="1:14" ht="51" hidden="1" customHeight="1" x14ac:dyDescent="0.25">
      <c r="A17" s="112"/>
      <c r="B17" s="112"/>
      <c r="C17" s="129"/>
      <c r="D17" s="47" t="str">
        <f>'Plan de Acción 2022'!D17</f>
        <v>Mejorar el acceso a la justicia</v>
      </c>
      <c r="E17" s="123"/>
      <c r="F17" s="30" t="str">
        <f>'Plan de Acción 2022'!F17</f>
        <v>b) Disponer de registros de elegibles vigentes con los mejores candidatos para la provisión de cargos de funcionarios y empleados para la Rama Judicial y fortalecer el sistema de ingreso a la carrera judicial.</v>
      </c>
      <c r="G17" s="129"/>
      <c r="H17" s="25" t="str">
        <f>IF('Plan de Acción 2022'!H17="","",'Plan de Acción 2022'!H17)</f>
        <v/>
      </c>
      <c r="I17" s="46" t="str">
        <f>IF('Plan de Acción 2022'!Q17="","",'Plan de Acción 2022'!Q17)</f>
        <v/>
      </c>
      <c r="J17" s="33"/>
      <c r="K17" s="33"/>
      <c r="L17" s="33"/>
      <c r="M17" s="33"/>
      <c r="N17" s="33"/>
    </row>
    <row r="18" spans="1:14" ht="25.5" hidden="1" customHeight="1" x14ac:dyDescent="0.25">
      <c r="A18" s="112"/>
      <c r="B18" s="112"/>
      <c r="C18" s="129"/>
      <c r="D18" s="47" t="str">
        <f>'Plan de Acción 2022'!D18</f>
        <v>Fortalecer la autonomía e independencia judicial, administrativa y financiera de la Rama Judicial</v>
      </c>
      <c r="E18" s="123"/>
      <c r="F18" s="155" t="str">
        <f>'Plan de Acción 2022'!F18</f>
        <v>c) Aumentar las competencias de los servidores judiciales a partir de evaluación permanente de la gestión y fortalecer el sistema de evaluación y seguimiento,</v>
      </c>
      <c r="G18" s="129"/>
      <c r="H18" s="25" t="str">
        <f>IF('Plan de Acción 2022'!H18="","",'Plan de Acción 2022'!H18)</f>
        <v/>
      </c>
      <c r="I18" s="46" t="str">
        <f>IF('Plan de Acción 2022'!Q18="","",'Plan de Acción 2022'!Q18)</f>
        <v/>
      </c>
      <c r="J18" s="33"/>
      <c r="K18" s="33"/>
      <c r="L18" s="33"/>
      <c r="M18" s="33"/>
      <c r="N18" s="33"/>
    </row>
    <row r="19" spans="1:14" hidden="1" x14ac:dyDescent="0.25">
      <c r="A19" s="112"/>
      <c r="B19" s="112"/>
      <c r="C19" s="129"/>
      <c r="D19" s="47" t="str">
        <f>'Plan de Acción 2022'!D19</f>
        <v>Fortalecer la transparencia y apertura de datos de la Rama Judicial</v>
      </c>
      <c r="E19" s="123"/>
      <c r="F19" s="163"/>
      <c r="G19" s="129"/>
      <c r="H19" s="25" t="str">
        <f>IF('Plan de Acción 2022'!H19="","",'Plan de Acción 2022'!H19)</f>
        <v/>
      </c>
      <c r="I19" s="46" t="str">
        <f>IF('Plan de Acción 2022'!Q19="","",'Plan de Acción 2022'!Q19)</f>
        <v/>
      </c>
      <c r="J19" s="33"/>
      <c r="K19" s="33"/>
      <c r="L19" s="33"/>
      <c r="M19" s="33"/>
      <c r="N19" s="33"/>
    </row>
    <row r="20" spans="1:14" ht="38.25" hidden="1" x14ac:dyDescent="0.25">
      <c r="A20" s="112"/>
      <c r="B20" s="112"/>
      <c r="C20" s="129"/>
      <c r="D20" s="47" t="str">
        <f>'Plan de Acción 2022'!D20</f>
        <v>Poner a disposición de los servidores judiciales y usuarios de la Rama Judicial, los productos a partir de un proceso de gestión de conocimiento implementado</v>
      </c>
      <c r="E20" s="123"/>
      <c r="F20" s="156"/>
      <c r="G20" s="129"/>
      <c r="H20" s="25" t="str">
        <f>IF('Plan de Acción 2022'!H20="","",'Plan de Acción 2022'!H20)</f>
        <v/>
      </c>
      <c r="I20" s="46" t="str">
        <f>IF('Plan de Acción 2022'!Q20="","",'Plan de Acción 2022'!Q20)</f>
        <v/>
      </c>
      <c r="J20" s="33"/>
      <c r="K20" s="33"/>
      <c r="L20" s="33"/>
      <c r="M20" s="33"/>
      <c r="N20" s="33"/>
    </row>
    <row r="21" spans="1:14" ht="38.25" hidden="1" customHeight="1" x14ac:dyDescent="0.25">
      <c r="A21" s="112"/>
      <c r="B21" s="112"/>
      <c r="C21" s="129"/>
      <c r="D21" s="47" t="str">
        <f>'Plan de Acción 2022'!D21</f>
        <v>Planta de personal permanente de la Rama Judicial con los servidores judiciales idóneos y competentes según el sistema de carrera judicial, para aumentar la cobertura al 100% de cargos en propiedad</v>
      </c>
      <c r="E21" s="123"/>
      <c r="F21" s="155" t="str">
        <f>'Plan de Acción 2022'!F21</f>
        <v>d) Ampliar la cobertura de funcionarios y empleados de la Rama Judicial con conocimientos actualizados por especialidad del Derecho, así como desde un enfoque de competencias y habilidades, aportando un mejor servicio de justicia en Colombia.</v>
      </c>
      <c r="G21" s="129"/>
      <c r="H21" s="25" t="str">
        <f>IF('Plan de Acción 2022'!H21="","",'Plan de Acción 2022'!H21)</f>
        <v/>
      </c>
      <c r="I21" s="46" t="str">
        <f>IF('Plan de Acción 2022'!Q21="","",'Plan de Acción 2022'!Q21)</f>
        <v/>
      </c>
      <c r="J21" s="33"/>
      <c r="K21" s="33"/>
      <c r="L21" s="33"/>
      <c r="M21" s="33"/>
      <c r="N21" s="33"/>
    </row>
    <row r="22" spans="1:14" ht="25.5" hidden="1" x14ac:dyDescent="0.25">
      <c r="A22" s="112"/>
      <c r="B22" s="112"/>
      <c r="C22" s="129"/>
      <c r="D22" s="47" t="str">
        <f>'Plan de Acción 2022'!D22</f>
        <v>Modelo integral de formación, investigación y proyección social y fortalecimiento de la Escuela Judicial Rodrigo Lara Bonilla</v>
      </c>
      <c r="E22" s="123"/>
      <c r="F22" s="156"/>
      <c r="G22" s="129"/>
      <c r="H22" s="25" t="str">
        <f>IF('Plan de Acción 2022'!H22="","",'Plan de Acción 2022'!H22)</f>
        <v/>
      </c>
      <c r="I22" s="46" t="str">
        <f>IF('Plan de Acción 2022'!Q22="","",'Plan de Acción 2022'!Q22)</f>
        <v/>
      </c>
      <c r="J22" s="33"/>
      <c r="K22" s="33"/>
      <c r="L22" s="33"/>
      <c r="M22" s="33"/>
      <c r="N22" s="33"/>
    </row>
    <row r="23" spans="1:14" ht="51" hidden="1" x14ac:dyDescent="0.25">
      <c r="A23" s="112"/>
      <c r="B23" s="112"/>
      <c r="C23" s="129"/>
      <c r="D23" s="47" t="str">
        <f>'Plan de Acción 2022'!D23</f>
        <v>Servidores judiciales y ciudadanos capacitados y formados en las temáticas y competencias según las jurisdicciones y especialidades del sistema de justicia, así como en habilidades blandas y distintas competencias, para un servicio en constante mejora</v>
      </c>
      <c r="E23" s="123"/>
      <c r="F23" s="30" t="str">
        <f>'Plan de Acción 2022'!F23</f>
        <v>e) Ampliar la participación de los servidores judiciales de la Rama Judicial en los programas de bienestar integral, prevención y control del riesgo laboral.</v>
      </c>
      <c r="G23" s="129"/>
      <c r="H23" s="25" t="str">
        <f>IF('Plan de Acción 2022'!H23="","",'Plan de Acción 2022'!H23)</f>
        <v/>
      </c>
      <c r="I23" s="46" t="str">
        <f>IF('Plan de Acción 2022'!Q23="","",'Plan de Acción 2022'!Q23)</f>
        <v/>
      </c>
      <c r="J23" s="33"/>
      <c r="K23" s="33"/>
      <c r="L23" s="33"/>
      <c r="M23" s="33"/>
      <c r="N23" s="33"/>
    </row>
    <row r="24" spans="1:14" ht="38.25" hidden="1" x14ac:dyDescent="0.25">
      <c r="A24" s="113"/>
      <c r="B24" s="113"/>
      <c r="C24" s="130"/>
      <c r="D24" s="47" t="str">
        <f>'Plan de Acción 2022'!D24</f>
        <v>31.0476 servidores judiciales beneficiados en el país (5.826 funcionarios y 25.221 empleados), con actividades deportivas, recreativas, culturales, de prevención y control del riesgo laboral y condiciones de salud</v>
      </c>
      <c r="E24" s="124"/>
      <c r="F24" s="30" t="str">
        <f>'Plan de Acción 2022'!F24</f>
        <v>f) Mejorar las condiciones de acción y especialización la formación judicial y el fortalecimiento de la Escuela Judicial Rodrigo Lara Bonilla.</v>
      </c>
      <c r="G24" s="130"/>
      <c r="H24" s="25" t="str">
        <f>IF('Plan de Acción 2022'!H24="","",'Plan de Acción 2022'!H24)</f>
        <v/>
      </c>
      <c r="I24" s="46" t="str">
        <f>IF('Plan de Acción 2022'!Q24="","",'Plan de Acción 2022'!Q24)</f>
        <v/>
      </c>
      <c r="J24" s="33"/>
      <c r="K24" s="33"/>
      <c r="L24" s="33"/>
      <c r="M24" s="33"/>
      <c r="N24" s="33"/>
    </row>
    <row r="25" spans="1:14" ht="51" hidden="1" customHeight="1" x14ac:dyDescent="0.25">
      <c r="A25" s="111">
        <f>'Plan de Acción 2022'!A25:A28</f>
        <v>4</v>
      </c>
      <c r="B25" s="111" t="str">
        <f>'Plan de Acción 2022'!B25:B28</f>
        <v>PILAR ESTRATÉGICO DE TRANSFORMACIÓN DE LA ARQUITECTURA ORGANIZACIONAL</v>
      </c>
      <c r="C25" s="128" t="str">
        <f>'Plan de Acción 2022'!$C$25:$C$28</f>
        <v>El pilar estratégico de modernización tecnológica y transformación digital tiene como propósito fundamental contribuir a ampliar, mejorar, facilitar y agilizar la prestación del servicio de administración de justicia, en el marco del desarrollo escalonado de una justicia en línea y abierta, que además propenda por el aprovechamiento de los datos y la información para la generación de conocimiento.
Por lo tanto, se centra en disponer de un modelo tecnológico que gestione información, datos y conocimiento, mediante una infraestructura informática moderna, segura e innovadora, con el fin de impactar y desarrollar los procesos misionales de la Rama Judicial.
A) Acercar, mejorar y hacer más transparente el servicio de justicia que se presta al ciudadano.
B) Facilitar, hacer más eficiente y potenciar el trabajo de los operadores judiciales y servidores administrativos.
C) Mejorar la obtención y calidad de los datos, estadísticas, indicadores, para la toma informada de decisiones de política, gobierno y administración en la Rama Judicial.</v>
      </c>
      <c r="D25" s="47" t="str">
        <f>'Plan de Acción 2022'!D25</f>
        <v>Mejorar la efectividad de la Rama Judicial y disminuir la congestión</v>
      </c>
      <c r="E25" s="114" t="str">
        <f>'Plan de Acción 2022'!E25:E28</f>
        <v>Mejorar estructuralmente la gestión de la Rama Judicial, disminuir la diferencia entre la oferta y demanda de justica, contando con información suficiente y oportuna para soportar las propuestas y decisiones transformación y mejoramiento.</v>
      </c>
      <c r="F25" s="30" t="str">
        <f>'Plan de Acción 2022'!F25</f>
        <v>a) Mejorar la estructura de gobierno y organizacional de la Rama Judicial para facilitar la gestión, toma de decisiones, el seguimiento y control.</v>
      </c>
      <c r="G25" s="128" t="str">
        <f>'Plan de Acción 2022'!G25:G28</f>
        <v xml:space="preserve">9. Aprovechar eficientemente los recursos naturales utilizados por la entidad, en especial el uso del papel, el agua y la energía, y gestionar de manera racional los residuos sólidos. 
10. Prevenir la contaminación ambiental potencial generada por las actividades administrativas y judiciales. 
11. Garantizar el oportuno y eficaz cumplimiento de la legislación ambiental aplicable a las actividades administrativas y laborales. </v>
      </c>
      <c r="H25" s="25" t="str">
        <f>IF('Plan de Acción 2022'!H25="","",'Plan de Acción 2022'!H25)</f>
        <v/>
      </c>
      <c r="I25" s="46" t="str">
        <f>IF('Plan de Acción 2022'!Q25="","",'Plan de Acción 2022'!Q25)</f>
        <v/>
      </c>
      <c r="J25" s="33"/>
      <c r="K25" s="33"/>
      <c r="L25" s="33"/>
      <c r="M25" s="33"/>
      <c r="N25" s="33"/>
    </row>
    <row r="26" spans="1:14" ht="38.25" hidden="1" x14ac:dyDescent="0.25">
      <c r="A26" s="112"/>
      <c r="B26" s="112"/>
      <c r="C26" s="129"/>
      <c r="D26" s="47" t="str">
        <f>'Plan de Acción 2022'!D26</f>
        <v>Atraer, desarrollar y mantener a los mejores servidores judiciales</v>
      </c>
      <c r="E26" s="115"/>
      <c r="F26" s="30" t="str">
        <f>'Plan de Acción 2022'!F26</f>
        <v>b) Incrementar la calidad y cantidad de la información sobre la Rama Judicial, que permita generar propuestas para el mejoramiento de la administración de justicia.</v>
      </c>
      <c r="G26" s="129"/>
      <c r="H26" s="25" t="str">
        <f>IF('Plan de Acción 2022'!H26="","",'Plan de Acción 2022'!H26)</f>
        <v/>
      </c>
      <c r="I26" s="46" t="str">
        <f>IF('Plan de Acción 2022'!Q26="","",'Plan de Acción 2022'!Q26)</f>
        <v/>
      </c>
      <c r="J26" s="33"/>
      <c r="K26" s="33"/>
      <c r="L26" s="33"/>
      <c r="M26" s="33"/>
      <c r="N26" s="33"/>
    </row>
    <row r="27" spans="1:14" ht="102" hidden="1" x14ac:dyDescent="0.25">
      <c r="A27" s="112"/>
      <c r="B27" s="112"/>
      <c r="C27" s="129"/>
      <c r="D27" s="47" t="str">
        <f>'Plan de Acción 2022'!D27</f>
        <v>Las estrategias propuestas en conjunto con el desarrollo de las diferentes actividades que serán ejecutadas por la Unidad de Desarrollo y Análisis Estadístico – UDAE, aportarán en el fortalecimiento de la gestión de la entidad, mediante la producción de información oportuna y suficiente del comportamiento de la gestión de los despachos judiciales, para el planteamiento de propuestas concretas que den respuesta a los requerimientos de justicia y se brinde una efectiva rendición de cuentas al ciudadano</v>
      </c>
      <c r="E27" s="115"/>
      <c r="F27" s="30" t="str">
        <f>'Plan de Acción 2022'!F27</f>
        <v>c) Disminuir los tiempos procesales por jurisdicción, especialidad y nivel de competencia.</v>
      </c>
      <c r="G27" s="129"/>
      <c r="H27" s="25" t="str">
        <f>IF('Plan de Acción 2022'!H27="","",'Plan de Acción 2022'!H27)</f>
        <v/>
      </c>
      <c r="I27" s="46" t="str">
        <f>IF('Plan de Acción 2022'!Q27="","",'Plan de Acción 2022'!Q27)</f>
        <v/>
      </c>
      <c r="J27" s="33"/>
      <c r="K27" s="33"/>
      <c r="L27" s="33"/>
      <c r="M27" s="33"/>
      <c r="N27" s="33"/>
    </row>
    <row r="28" spans="1:14" ht="63.75" hidden="1" x14ac:dyDescent="0.25">
      <c r="A28" s="113"/>
      <c r="B28" s="113"/>
      <c r="C28" s="130"/>
      <c r="D28" s="47" t="str">
        <f>'Plan de Acción 2022'!D28</f>
        <v>Todo lo anterior redundará en el mejoramiento del funcionamiento de la Rama Judicial permitiendo un mayor acceso a la administración de justicia y la reducción de la congestión, para impactar positivamente en la resolución de conflictos e incrementar la satisfacción de los usuarios de la justicia</v>
      </c>
      <c r="E28" s="116"/>
      <c r="F28" s="30" t="str">
        <f>'Plan de Acción 2022'!F28</f>
        <v>d) Disminuir la congestión a través del aumento de la cantidad promedio de egresos efectivos de procesos, por especialidad, subespecialidad y nivel de competencia.</v>
      </c>
      <c r="G28" s="130"/>
      <c r="H28" s="25" t="str">
        <f>IF('Plan de Acción 2022'!H28="","",'Plan de Acción 2022'!H28)</f>
        <v/>
      </c>
      <c r="I28" s="46" t="str">
        <f>IF('Plan de Acción 2022'!Q28="","",'Plan de Acción 2022'!Q28)</f>
        <v/>
      </c>
      <c r="J28" s="33"/>
      <c r="K28" s="33"/>
      <c r="L28" s="33"/>
      <c r="M28" s="33"/>
      <c r="N28" s="33"/>
    </row>
    <row r="29" spans="1:14" ht="12.75" hidden="1" customHeight="1" x14ac:dyDescent="0.25">
      <c r="A29" s="111">
        <f>'Plan de Acción 2022'!A29:A39</f>
        <v>5</v>
      </c>
      <c r="B29" s="111" t="str">
        <f>'Plan de Acción 2022'!B29:B39</f>
        <v>PILAR ESTRATÉGICO DE JUSTICIA CERCANA AL CIUDADANO Y DE COMUNICACIÓN</v>
      </c>
      <c r="C29" s="114" t="str">
        <f>'Plan de Acción 2022'!$C$29:$C$39</f>
        <v>Mejorar la visibilidad y transparencia institucional, la gestión y disponibilidad de la información generada por la Rama Judicial, mediante la optimización y modernización de los mecanismos y herramientas para la gestión y comunicación de la información judicial.</v>
      </c>
      <c r="D29" s="47" t="str">
        <f>'Plan de Acción 2022'!D29</f>
        <v>Fortalecer la transparencia y apertura de datos de la Rama Judicial</v>
      </c>
      <c r="E29" s="114" t="str">
        <f>'Plan de Acción 2022'!E29:E39</f>
        <v>Modernizar y optimizar los mecanismos documentales y herramientas tecnológicas de gestión de la información generada por la Rama Judicial para su oportuna y confiable divulgación y consulta.</v>
      </c>
      <c r="F29" s="30" t="str">
        <f>'Plan de Acción 2022'!F29</f>
        <v>a) Diseñar e implementar el modelo de atención al ciudadano.</v>
      </c>
      <c r="G29" s="128" t="str">
        <f>'Plan de Acción 2022'!G29:G39</f>
        <v xml:space="preserve">4. Incrementar los niveles de satisfacción al usuario, estableciendo metas que respondan a las necesidades y expectativas de los usuarios internos y externos, a partir del fortalecimiento de las estrategias de planeación, gestión eficaz y eficiente de sus procesos. </v>
      </c>
      <c r="H29" s="25" t="str">
        <f>IF('Plan de Acción 2022'!H29="","",'Plan de Acción 2022'!H29)</f>
        <v/>
      </c>
      <c r="I29" s="46" t="str">
        <f>IF('Plan de Acción 2022'!Q29="","",'Plan de Acción 2022'!Q29)</f>
        <v/>
      </c>
      <c r="J29" s="33"/>
      <c r="K29" s="33"/>
      <c r="L29" s="33"/>
      <c r="M29" s="33"/>
      <c r="N29" s="33"/>
    </row>
    <row r="30" spans="1:14" ht="12.75" hidden="1" customHeight="1" x14ac:dyDescent="0.25">
      <c r="A30" s="112"/>
      <c r="B30" s="112"/>
      <c r="C30" s="115"/>
      <c r="D30" s="47" t="str">
        <f>'Plan de Acción 2022'!D30</f>
        <v>Mejorar el acceso a la justicia</v>
      </c>
      <c r="E30" s="115"/>
      <c r="F30" s="155" t="str">
        <f>'Plan de Acción 2022'!F30</f>
        <v>b) Aumentar la cantidad de despachos judiciales y dependencias administrativas con información organizada y archivada mediante la aplicación de una metodología con lineamientos en gestión documental.</v>
      </c>
      <c r="G30" s="129"/>
      <c r="H30" s="25" t="str">
        <f>IF('Plan de Acción 2022'!H30="","",'Plan de Acción 2022'!H30)</f>
        <v/>
      </c>
      <c r="I30" s="46" t="str">
        <f>IF('Plan de Acción 2022'!Q30="","",'Plan de Acción 2022'!Q30)</f>
        <v/>
      </c>
      <c r="J30" s="33"/>
      <c r="K30" s="33"/>
      <c r="L30" s="33"/>
      <c r="M30" s="33"/>
      <c r="N30" s="33"/>
    </row>
    <row r="31" spans="1:14" ht="25.5" hidden="1" x14ac:dyDescent="0.25">
      <c r="A31" s="112"/>
      <c r="B31" s="112"/>
      <c r="C31" s="115"/>
      <c r="D31" s="47" t="str">
        <f>'Plan de Acción 2022'!D31</f>
        <v>Fortalecer la autonomía e independencia judicial, administrativa y financiera de la Rama Judicial</v>
      </c>
      <c r="E31" s="115"/>
      <c r="F31" s="156"/>
      <c r="G31" s="129"/>
      <c r="H31" s="25" t="str">
        <f>IF('Plan de Acción 2022'!H31="","",'Plan de Acción 2022'!H31)</f>
        <v/>
      </c>
      <c r="I31" s="46" t="str">
        <f>IF('Plan de Acción 2022'!Q31="","",'Plan de Acción 2022'!Q31)</f>
        <v/>
      </c>
      <c r="J31" s="33"/>
      <c r="K31" s="33"/>
      <c r="L31" s="33"/>
      <c r="M31" s="33"/>
      <c r="N31" s="33"/>
    </row>
    <row r="32" spans="1:14" ht="12.75" hidden="1" customHeight="1" x14ac:dyDescent="0.25">
      <c r="A32" s="112"/>
      <c r="B32" s="112"/>
      <c r="C32" s="115"/>
      <c r="D32" s="47" t="str">
        <f>'Plan de Acción 2022'!D32</f>
        <v>Mejorar la efectividad de la Rama Judicial y disminuir la congestión</v>
      </c>
      <c r="E32" s="115"/>
      <c r="F32" s="155" t="str">
        <f>'Plan de Acción 2022'!F32</f>
        <v>c) Aumentar los niveles de comunicación efectiva de la información jurisprudencial en la Rama Judicial e impulsar el uso de sistemas o herramientas digitales para la gestión y divulgación de la información producida por la Rama Judicial.</v>
      </c>
      <c r="G32" s="129"/>
      <c r="H32" s="25" t="str">
        <f>IF('Plan de Acción 2022'!H32="","",'Plan de Acción 2022'!H32)</f>
        <v/>
      </c>
      <c r="I32" s="46" t="str">
        <f>IF('Plan de Acción 2022'!Q32="","",'Plan de Acción 2022'!Q32)</f>
        <v/>
      </c>
      <c r="J32" s="33"/>
      <c r="K32" s="33"/>
      <c r="L32" s="33"/>
      <c r="M32" s="33"/>
      <c r="N32" s="33"/>
    </row>
    <row r="33" spans="1:14" hidden="1" x14ac:dyDescent="0.25">
      <c r="A33" s="112"/>
      <c r="B33" s="112"/>
      <c r="C33" s="115"/>
      <c r="D33" s="47" t="str">
        <f>'Plan de Acción 2022'!D33</f>
        <v>Atraer, desarrollar y mantener a los mejores servidores judiciales</v>
      </c>
      <c r="E33" s="115"/>
      <c r="F33" s="156"/>
      <c r="G33" s="129"/>
      <c r="H33" s="25" t="str">
        <f>IF('Plan de Acción 2022'!H33="","",'Plan de Acción 2022'!H33)</f>
        <v/>
      </c>
      <c r="I33" s="46" t="str">
        <f>IF('Plan de Acción 2022'!Q33="","",'Plan de Acción 2022'!Q33)</f>
        <v/>
      </c>
      <c r="J33" s="33"/>
      <c r="K33" s="33"/>
      <c r="L33" s="33"/>
      <c r="M33" s="33"/>
      <c r="N33" s="33"/>
    </row>
    <row r="34" spans="1:14" ht="38.25" hidden="1" customHeight="1" x14ac:dyDescent="0.25">
      <c r="A34" s="112"/>
      <c r="B34" s="112"/>
      <c r="C34" s="115"/>
      <c r="D34" s="47" t="str">
        <f>'Plan de Acción 2022'!D34</f>
        <v>Mejorar los tiempos de respuesta en el servicio al usuario interno o externo al implementar metodologías para la gestión documental en la Rama Judicial</v>
      </c>
      <c r="E34" s="115"/>
      <c r="F34" s="155" t="str">
        <f>'Plan de Acción 2022'!F34</f>
        <v>c) Aumentar los niveles de comunicación efectiva de la información jurisprudencial en la Rama Judicial e impulsar el uso de sistemas o herramientas digitales para la gestión y divulgación de la información producida por la Rama Judicial.</v>
      </c>
      <c r="G34" s="129"/>
      <c r="H34" s="25" t="str">
        <f>IF('Plan de Acción 2022'!H34="","",'Plan de Acción 2022'!H34)</f>
        <v/>
      </c>
      <c r="I34" s="46" t="str">
        <f>IF('Plan de Acción 2022'!Q34="","",'Plan de Acción 2022'!Q34)</f>
        <v/>
      </c>
      <c r="J34" s="33"/>
      <c r="K34" s="33"/>
      <c r="L34" s="33"/>
      <c r="M34" s="33"/>
      <c r="N34" s="33"/>
    </row>
    <row r="35" spans="1:14" ht="63.75" hidden="1" x14ac:dyDescent="0.25">
      <c r="A35" s="112"/>
      <c r="B35" s="112"/>
      <c r="C35" s="115"/>
      <c r="D35" s="47" t="str">
        <f>'Plan de Acción 2022'!D35</f>
        <v>Implementar una estrategia de gestión, análisis y comunicación sencilla, transparente y efectiva de la información jurisprudencial de la Rama Judicial, en función de las necesidades e intereses de la comunidad jurídica, ciudadanía y demás usuarios y, de la eficacia de las decisiones judiciales</v>
      </c>
      <c r="E35" s="115"/>
      <c r="F35" s="156"/>
      <c r="G35" s="129"/>
      <c r="H35" s="25" t="str">
        <f>IF('Plan de Acción 2022'!H35="","",'Plan de Acción 2022'!H35)</f>
        <v/>
      </c>
      <c r="I35" s="46" t="str">
        <f>IF('Plan de Acción 2022'!Q35="","",'Plan de Acción 2022'!Q35)</f>
        <v/>
      </c>
      <c r="J35" s="33"/>
      <c r="K35" s="33"/>
      <c r="L35" s="33"/>
      <c r="M35" s="33"/>
      <c r="N35" s="33"/>
    </row>
    <row r="36" spans="1:14" ht="25.5" hidden="1" customHeight="1" x14ac:dyDescent="0.25">
      <c r="A36" s="112"/>
      <c r="B36" s="112"/>
      <c r="C36" s="115"/>
      <c r="D36" s="47" t="str">
        <f>'Plan de Acción 2022'!D36</f>
        <v>Establecer sistemas ágiles y precisos de clasificación, búsqueda y acceso de jurisprudencia por parte del usuario</v>
      </c>
      <c r="E36" s="115"/>
      <c r="F36" s="155" t="str">
        <f>'Plan de Acción 2022'!F36</f>
        <v>e) Aumentar el número de folios y soportes digitalizados de tarjetas profesionales del Sistema de Información del Registro Nacional de Abogados y Auxiliares de la Justicia.</v>
      </c>
      <c r="G36" s="129"/>
      <c r="H36" s="25" t="str">
        <f>IF('Plan de Acción 2022'!H36="","",'Plan de Acción 2022'!H36)</f>
        <v/>
      </c>
      <c r="I36" s="46" t="str">
        <f>IF('Plan de Acción 2022'!Q36="","",'Plan de Acción 2022'!Q36)</f>
        <v/>
      </c>
      <c r="J36" s="33"/>
      <c r="K36" s="33"/>
      <c r="L36" s="33"/>
      <c r="M36" s="33"/>
      <c r="N36" s="33"/>
    </row>
    <row r="37" spans="1:14" ht="25.5" hidden="1" x14ac:dyDescent="0.25">
      <c r="A37" s="112"/>
      <c r="B37" s="112"/>
      <c r="C37" s="115"/>
      <c r="D37" s="47" t="str">
        <f>'Plan de Acción 2022'!D37</f>
        <v>Fortalecer la consolidación, actualización y acceso a la información normativa y doctrinaria</v>
      </c>
      <c r="E37" s="115"/>
      <c r="F37" s="156"/>
      <c r="G37" s="129"/>
      <c r="H37" s="25" t="str">
        <f>IF('Plan de Acción 2022'!H37="","",'Plan de Acción 2022'!H37)</f>
        <v/>
      </c>
      <c r="I37" s="46" t="str">
        <f>IF('Plan de Acción 2022'!Q37="","",'Plan de Acción 2022'!Q37)</f>
        <v/>
      </c>
      <c r="J37" s="33"/>
      <c r="K37" s="33"/>
      <c r="L37" s="33"/>
      <c r="M37" s="33"/>
      <c r="N37" s="33"/>
    </row>
    <row r="38" spans="1:14" ht="38.25" hidden="1" customHeight="1" x14ac:dyDescent="0.25">
      <c r="A38" s="112"/>
      <c r="B38" s="112"/>
      <c r="C38" s="115"/>
      <c r="D38" s="47" t="str">
        <f>'Plan de Acción 2022'!D38</f>
        <v>Controlar en tiempo real el ejercicio de la profesión de todos los Abogados del país mediante la presentación y validación de una tarjeta profesional con formato tecnológico</v>
      </c>
      <c r="E38" s="115"/>
      <c r="F38" s="155" t="str">
        <f>'Plan de Acción 2022'!F38</f>
        <v>f) Evaluar y acreditar el 100% de los futuros egresados en Derecho mediante la realización el Examen de Estado, como requisito para el ejercicio de la profesión conforme lo estipulado en la Ley 1905 de 2018.</v>
      </c>
      <c r="G38" s="129"/>
      <c r="H38" s="25" t="str">
        <f>IF('Plan de Acción 2022'!H38="","",'Plan de Acción 2022'!H38)</f>
        <v/>
      </c>
      <c r="I38" s="46" t="str">
        <f>IF('Plan de Acción 2022'!Q38="","",'Plan de Acción 2022'!Q38)</f>
        <v/>
      </c>
      <c r="J38" s="33"/>
      <c r="K38" s="33"/>
      <c r="L38" s="33"/>
      <c r="M38" s="33"/>
      <c r="N38" s="33"/>
    </row>
    <row r="39" spans="1:14" ht="25.5" hidden="1" x14ac:dyDescent="0.25">
      <c r="A39" s="113"/>
      <c r="B39" s="113"/>
      <c r="C39" s="116"/>
      <c r="D39" s="47" t="str">
        <f>'Plan de Acción 2022'!D39</f>
        <v>Evaluar y acreditar los futuros abogados egresados mediante el Examen de Estado como requisito para ejercer su profesión</v>
      </c>
      <c r="E39" s="116"/>
      <c r="F39" s="156"/>
      <c r="G39" s="130"/>
      <c r="H39" s="25" t="str">
        <f>IF('Plan de Acción 2022'!H39="","",'Plan de Acción 2022'!H39)</f>
        <v/>
      </c>
      <c r="I39" s="46" t="str">
        <f>IF('Plan de Acción 2022'!Q39="","",'Plan de Acción 2022'!Q39)</f>
        <v/>
      </c>
      <c r="J39" s="33"/>
      <c r="K39" s="33"/>
      <c r="L39" s="33"/>
      <c r="M39" s="33"/>
      <c r="N39" s="33"/>
    </row>
    <row r="40" spans="1:14" ht="25.5" hidden="1" customHeight="1" x14ac:dyDescent="0.25">
      <c r="A40" s="132">
        <f>'Plan de Acción 2022'!A40:A106</f>
        <v>6</v>
      </c>
      <c r="B40" s="158" t="str">
        <f>'Plan de Acción 2022'!B40:B106</f>
        <v>PILAR ESTRATÉGICO DE CALIDAD DE LA JUSTICIA</v>
      </c>
      <c r="C40" s="159" t="str">
        <f>'Plan de Acción 2022'!$C$40:$C$106</f>
        <v>Asegurar la calidad de la administración y servicio de Justicia en la Rama en todo el país, por medio de la implementación de la gestión de la calidad en todas las fases de la administración de justicia, orientada al desempeño del aparato de justicia con mayor productividad y competitividad, a través de la generación de herramientas de gestión que propendan por una mejora continua.
Por esta razón, el Plan Sectorial de Desarrollo de la Rama Judicial 2019-2022 plantea como uno de sus ejes o pilares el fortalecimiento de la calidad de la Justicia y atención al ciudadano, donde el Consejo Superior de la Judicatura se propone avanzar en el número de despachos que cumplan los requisitos y criterios de las normas técnicas de calidad y ambiental acercando a las Altas Cortes y demás despachos judiciales que han demostrado su interés en la implementación y adopción del SIGCMA.</v>
      </c>
      <c r="D40" s="159" t="str">
        <f>'Plan de Acción 2022'!D40</f>
        <v>Mejorar la efectividad de la Rama Judicial y disminuir la congestión</v>
      </c>
      <c r="E40" s="159" t="str">
        <f>'Plan de Acción 2022'!E40:E106</f>
        <v>Aumentar el número de despachos que cumplan los requisitos y criterios de las normas técnicas de calidad y ambiental, por medio del mejoramiento continuo del Sistema Integrado de Gestión y Control de la Calidad y del Medio Ambiente - SIGCMA, para fortalecer y mejorar la calidad de la administración y el servicio de justicia, por medio de la armonización y coordinación de los esfuerzos de los distintos órganos que la integran.</v>
      </c>
      <c r="F40" s="30" t="str">
        <f>'Plan de Acción 2022'!F40</f>
        <v>a) Garantizar el acceso a la Justicia, reconociendo al usuario como razón de ser de la misma.</v>
      </c>
      <c r="G40" s="134" t="str">
        <f>'Plan de Acción 2022'!G40:G106</f>
        <v>5. Fomentar la cultura organizacional de calidad, control y medio ambiente, orientada a la responsabilidad social y ética del servidor judicial.
7. Fortalecer continuamente las competencias y el liderazgo del talento humano de la organización.</v>
      </c>
      <c r="H40" s="25" t="str">
        <f>IF('Plan de Acción 2022'!H40="","",'Plan de Acción 2022'!H40)</f>
        <v/>
      </c>
      <c r="I40" s="46" t="str">
        <f>IF('Plan de Acción 2022'!Q40="","",'Plan de Acción 2022'!Q40)</f>
        <v/>
      </c>
      <c r="J40" s="33"/>
      <c r="K40" s="33"/>
      <c r="L40" s="33"/>
      <c r="M40" s="33"/>
      <c r="N40" s="33"/>
    </row>
    <row r="41" spans="1:14" ht="38.25" hidden="1" x14ac:dyDescent="0.25">
      <c r="A41" s="132"/>
      <c r="B41" s="158"/>
      <c r="C41" s="159"/>
      <c r="D41" s="159"/>
      <c r="E41" s="159"/>
      <c r="F41" s="30" t="str">
        <f>'Plan de Acción 2022'!F41</f>
        <v>b) Avanzar hacia el enfoque sistémico integral de la Rama Judicial, por medio de la armonización y coordinación de los esfuerzos de los distintos órganos que la integran.</v>
      </c>
      <c r="G41" s="134"/>
      <c r="H41" s="25" t="str">
        <f>IF('Plan de Acción 2022'!H41="","",'Plan de Acción 2022'!H41)</f>
        <v/>
      </c>
      <c r="I41" s="46" t="str">
        <f>IF('Plan de Acción 2022'!Q41="","",'Plan de Acción 2022'!Q41)</f>
        <v/>
      </c>
      <c r="J41" s="33"/>
      <c r="K41" s="33"/>
      <c r="L41" s="33"/>
      <c r="M41" s="33"/>
      <c r="N41" s="33"/>
    </row>
    <row r="42" spans="1:14" ht="25.5" hidden="1" x14ac:dyDescent="0.25">
      <c r="A42" s="132"/>
      <c r="B42" s="158"/>
      <c r="C42" s="159"/>
      <c r="D42" s="159" t="str">
        <f>'Plan de Acción 2022'!D42</f>
        <v>Mejorar el acceso a la justicia</v>
      </c>
      <c r="E42" s="159"/>
      <c r="F42" s="30" t="str">
        <f>'Plan de Acción 2022'!F42</f>
        <v>c) Cumplir los requisitos de los usuarios de conformidad con la Constitución y la Ley.</v>
      </c>
      <c r="G42" s="134"/>
      <c r="H42" s="25" t="str">
        <f>IF('Plan de Acción 2022'!H42="","",'Plan de Acción 2022'!H42)</f>
        <v/>
      </c>
      <c r="I42" s="46" t="str">
        <f>IF('Plan de Acción 2022'!Q42="","",'Plan de Acción 2022'!Q42)</f>
        <v/>
      </c>
      <c r="J42" s="33"/>
      <c r="K42" s="33"/>
      <c r="L42" s="33"/>
      <c r="M42" s="33"/>
      <c r="N42" s="33"/>
    </row>
    <row r="43" spans="1:14" ht="63.75" hidden="1" x14ac:dyDescent="0.25">
      <c r="A43" s="132"/>
      <c r="B43" s="158"/>
      <c r="C43" s="159"/>
      <c r="D43" s="159"/>
      <c r="E43" s="159"/>
      <c r="F43" s="30" t="str">
        <f>'Plan de Acción 2022'!F43</f>
        <v>d) Incrementar los niveles de satisfacción del usuario, estableciendo metas que respondan a las necesidades y expectativas de los usuarios internos y externos, a partir del fortalecimiento de las estrategias de planeación, gestión eficaz y eficiente de los procesos.</v>
      </c>
      <c r="G43" s="134"/>
      <c r="H43" s="25" t="str">
        <f>IF('Plan de Acción 2022'!H43="","",'Plan de Acción 2022'!H43)</f>
        <v/>
      </c>
      <c r="I43" s="46" t="str">
        <f>IF('Plan de Acción 2022'!Q43="","",'Plan de Acción 2022'!Q43)</f>
        <v/>
      </c>
      <c r="J43" s="33"/>
      <c r="K43" s="33"/>
      <c r="L43" s="33"/>
      <c r="M43" s="33"/>
      <c r="N43" s="33"/>
    </row>
    <row r="44" spans="1:14" ht="38.25" hidden="1" x14ac:dyDescent="0.25">
      <c r="A44" s="132"/>
      <c r="B44" s="158"/>
      <c r="C44" s="159"/>
      <c r="D44" s="114" t="str">
        <f>'Plan de Acción 2022'!D44</f>
        <v>Fortalecer la transparencia y apertura de datos de la Rama Judicial</v>
      </c>
      <c r="E44" s="159"/>
      <c r="F44" s="30" t="str">
        <f>'Plan de Acción 2022'!F44</f>
        <v>e) Fomentar la cultura organizacional de calidad, control y medio ambiente, orientada a la responsabilidad social y ética del servidor judicial.</v>
      </c>
      <c r="G44" s="134"/>
      <c r="H44" s="25" t="str">
        <f>IF('Plan de Acción 2022'!H44="","",'Plan de Acción 2022'!H44)</f>
        <v/>
      </c>
      <c r="I44" s="46" t="str">
        <f>IF('Plan de Acción 2022'!Q44="","",'Plan de Acción 2022'!Q44)</f>
        <v/>
      </c>
      <c r="J44" s="33"/>
      <c r="K44" s="33"/>
      <c r="L44" s="33"/>
      <c r="M44" s="33"/>
      <c r="N44" s="33"/>
    </row>
    <row r="45" spans="1:14" ht="112.5" customHeight="1" x14ac:dyDescent="0.25">
      <c r="A45" s="132"/>
      <c r="B45" s="158"/>
      <c r="C45" s="159"/>
      <c r="D45" s="115"/>
      <c r="E45" s="159"/>
      <c r="F45" s="160" t="str">
        <f>'Plan de Acción 2022'!F45</f>
        <v>f) Mejorar continuamente el Sistema Integrado de Gestión y Control de la Calidad y del Medio Ambiente “SIGCMA”.</v>
      </c>
      <c r="G45" s="134"/>
      <c r="H45" s="46" t="str">
        <f>IF('Plan de Acción 2022'!H45="","",'Plan de Acción 2022'!H45)</f>
        <v>PROGRAMA ANUAL DE AUDITORÍA 2022</v>
      </c>
      <c r="I45" s="46" t="str">
        <f>IF('Plan de Acción 2022'!Q45="","",'Plan de Acción 2022'!Q45)</f>
        <v>Programa Anual de Auditoría 2022 socializado y aprobado</v>
      </c>
      <c r="J45" s="46" t="s">
        <v>239</v>
      </c>
      <c r="K45" s="46" t="s">
        <v>239</v>
      </c>
      <c r="L45" s="46" t="s">
        <v>345</v>
      </c>
      <c r="M45" s="71">
        <v>44651</v>
      </c>
      <c r="N45" s="25" t="s">
        <v>346</v>
      </c>
    </row>
    <row r="46" spans="1:14" ht="24" customHeight="1" x14ac:dyDescent="0.25">
      <c r="A46" s="132"/>
      <c r="B46" s="158"/>
      <c r="C46" s="159"/>
      <c r="D46" s="115"/>
      <c r="E46" s="159"/>
      <c r="F46" s="161"/>
      <c r="G46" s="134"/>
      <c r="H46" s="111" t="str">
        <f>IF('Plan de Acción 2022'!H46="","",'Plan de Acción 2022'!H46)</f>
        <v>ROL EVALUACIÓN Y SEGUIMIENTO
AUDITORÍAS DE GESTIÓN - NIVEL NACIONAL</v>
      </c>
      <c r="I46" s="111" t="str">
        <f>IF('Plan de Acción 2022'!Q46="","",'Plan de Acción 2022'!Q46)</f>
        <v>Informe trimestral de avance el PAA</v>
      </c>
      <c r="J46" s="111">
        <f>1/4</f>
        <v>0.25</v>
      </c>
      <c r="K46" s="111" t="s">
        <v>244</v>
      </c>
      <c r="L46" s="111" t="s">
        <v>340</v>
      </c>
      <c r="M46" s="164">
        <v>44651</v>
      </c>
      <c r="N46" s="128" t="s">
        <v>335</v>
      </c>
    </row>
    <row r="47" spans="1:14" ht="24" customHeight="1" x14ac:dyDescent="0.25">
      <c r="A47" s="132"/>
      <c r="B47" s="158"/>
      <c r="C47" s="159"/>
      <c r="D47" s="115"/>
      <c r="E47" s="159"/>
      <c r="F47" s="161"/>
      <c r="G47" s="134"/>
      <c r="H47" s="112"/>
      <c r="I47" s="112"/>
      <c r="J47" s="112"/>
      <c r="K47" s="112"/>
      <c r="L47" s="112"/>
      <c r="M47" s="165"/>
      <c r="N47" s="129"/>
    </row>
    <row r="48" spans="1:14" ht="24" customHeight="1" x14ac:dyDescent="0.25">
      <c r="A48" s="132"/>
      <c r="B48" s="158"/>
      <c r="C48" s="159"/>
      <c r="D48" s="115"/>
      <c r="E48" s="159"/>
      <c r="F48" s="161"/>
      <c r="G48" s="134"/>
      <c r="H48" s="112"/>
      <c r="I48" s="112"/>
      <c r="J48" s="112"/>
      <c r="K48" s="112"/>
      <c r="L48" s="112"/>
      <c r="M48" s="165"/>
      <c r="N48" s="129"/>
    </row>
    <row r="49" spans="1:14" ht="24" customHeight="1" x14ac:dyDescent="0.25">
      <c r="A49" s="132"/>
      <c r="B49" s="158"/>
      <c r="C49" s="159"/>
      <c r="D49" s="115"/>
      <c r="E49" s="159"/>
      <c r="F49" s="161"/>
      <c r="G49" s="134"/>
      <c r="H49" s="112"/>
      <c r="I49" s="112"/>
      <c r="J49" s="112"/>
      <c r="K49" s="112"/>
      <c r="L49" s="112"/>
      <c r="M49" s="165"/>
      <c r="N49" s="129"/>
    </row>
    <row r="50" spans="1:14" ht="24" customHeight="1" x14ac:dyDescent="0.25">
      <c r="A50" s="132"/>
      <c r="B50" s="158"/>
      <c r="C50" s="159"/>
      <c r="D50" s="115"/>
      <c r="E50" s="159"/>
      <c r="F50" s="161"/>
      <c r="G50" s="134"/>
      <c r="H50" s="112"/>
      <c r="I50" s="112"/>
      <c r="J50" s="112"/>
      <c r="K50" s="112"/>
      <c r="L50" s="112"/>
      <c r="M50" s="165"/>
      <c r="N50" s="129"/>
    </row>
    <row r="51" spans="1:14" ht="24" customHeight="1" x14ac:dyDescent="0.25">
      <c r="A51" s="132"/>
      <c r="B51" s="158"/>
      <c r="C51" s="159"/>
      <c r="D51" s="115"/>
      <c r="E51" s="159"/>
      <c r="F51" s="161"/>
      <c r="G51" s="134"/>
      <c r="H51" s="113"/>
      <c r="I51" s="112"/>
      <c r="J51" s="112"/>
      <c r="K51" s="112"/>
      <c r="L51" s="112"/>
      <c r="M51" s="166"/>
      <c r="N51" s="130"/>
    </row>
    <row r="52" spans="1:14" ht="25.5" customHeight="1" x14ac:dyDescent="0.25">
      <c r="A52" s="132"/>
      <c r="B52" s="158"/>
      <c r="C52" s="159"/>
      <c r="D52" s="115"/>
      <c r="E52" s="159"/>
      <c r="F52" s="161"/>
      <c r="G52" s="134"/>
      <c r="H52" s="111" t="str">
        <f>IF('Plan de Acción 2022'!H55="","",'Plan de Acción 2022'!H55)</f>
        <v>ROL EVALUACIÓN Y SEGUIMIENTO
AUDITORÍAS DE GESTIÓN - NIVEL CENTRAL</v>
      </c>
      <c r="I52" s="112"/>
      <c r="J52" s="112"/>
      <c r="K52" s="112"/>
      <c r="L52" s="112"/>
      <c r="M52" s="164">
        <v>44651</v>
      </c>
      <c r="N52" s="128" t="s">
        <v>336</v>
      </c>
    </row>
    <row r="53" spans="1:14" x14ac:dyDescent="0.25">
      <c r="A53" s="132"/>
      <c r="B53" s="158"/>
      <c r="C53" s="159"/>
      <c r="D53" s="115"/>
      <c r="E53" s="159"/>
      <c r="F53" s="161"/>
      <c r="G53" s="134"/>
      <c r="H53" s="112"/>
      <c r="I53" s="112"/>
      <c r="J53" s="112"/>
      <c r="K53" s="112"/>
      <c r="L53" s="112"/>
      <c r="M53" s="165"/>
      <c r="N53" s="129"/>
    </row>
    <row r="54" spans="1:14" x14ac:dyDescent="0.25">
      <c r="A54" s="132"/>
      <c r="B54" s="158"/>
      <c r="C54" s="159"/>
      <c r="D54" s="115"/>
      <c r="E54" s="159"/>
      <c r="F54" s="161"/>
      <c r="G54" s="134"/>
      <c r="H54" s="112"/>
      <c r="I54" s="112"/>
      <c r="J54" s="112"/>
      <c r="K54" s="112"/>
      <c r="L54" s="112"/>
      <c r="M54" s="165"/>
      <c r="N54" s="129"/>
    </row>
    <row r="55" spans="1:14" x14ac:dyDescent="0.25">
      <c r="A55" s="132"/>
      <c r="B55" s="158"/>
      <c r="C55" s="159"/>
      <c r="D55" s="115"/>
      <c r="E55" s="159"/>
      <c r="F55" s="161"/>
      <c r="G55" s="134"/>
      <c r="H55" s="112"/>
      <c r="I55" s="112"/>
      <c r="J55" s="112"/>
      <c r="K55" s="112"/>
      <c r="L55" s="112"/>
      <c r="M55" s="165"/>
      <c r="N55" s="129"/>
    </row>
    <row r="56" spans="1:14" x14ac:dyDescent="0.25">
      <c r="A56" s="132"/>
      <c r="B56" s="158"/>
      <c r="C56" s="159"/>
      <c r="D56" s="115"/>
      <c r="E56" s="159"/>
      <c r="F56" s="161"/>
      <c r="G56" s="134"/>
      <c r="H56" s="112"/>
      <c r="I56" s="112"/>
      <c r="J56" s="112"/>
      <c r="K56" s="112"/>
      <c r="L56" s="112"/>
      <c r="M56" s="165"/>
      <c r="N56" s="129"/>
    </row>
    <row r="57" spans="1:14" x14ac:dyDescent="0.25">
      <c r="A57" s="132"/>
      <c r="B57" s="158"/>
      <c r="C57" s="159"/>
      <c r="D57" s="115"/>
      <c r="E57" s="159"/>
      <c r="F57" s="161"/>
      <c r="G57" s="134"/>
      <c r="H57" s="113"/>
      <c r="I57" s="112"/>
      <c r="J57" s="112"/>
      <c r="K57" s="112"/>
      <c r="L57" s="112"/>
      <c r="M57" s="166"/>
      <c r="N57" s="130"/>
    </row>
    <row r="58" spans="1:14" ht="25.5" customHeight="1" x14ac:dyDescent="0.25">
      <c r="A58" s="132"/>
      <c r="B58" s="158"/>
      <c r="C58" s="159"/>
      <c r="D58" s="115"/>
      <c r="E58" s="159"/>
      <c r="F58" s="161"/>
      <c r="G58" s="134"/>
      <c r="H58" s="111" t="str">
        <f>IF('Plan de Acción 2022'!H63="","",'Plan de Acción 2022'!H63)</f>
        <v>ROL EVALUACIÓN Y SEGUIMIENTO
AUDITORÍAS DE GESTIÓN - NIVEL SECCIONAL</v>
      </c>
      <c r="I58" s="112"/>
      <c r="J58" s="112"/>
      <c r="K58" s="112"/>
      <c r="L58" s="112"/>
      <c r="M58" s="164">
        <v>44651</v>
      </c>
      <c r="N58" s="128" t="s">
        <v>337</v>
      </c>
    </row>
    <row r="59" spans="1:14" x14ac:dyDescent="0.25">
      <c r="A59" s="132"/>
      <c r="B59" s="158"/>
      <c r="C59" s="159"/>
      <c r="D59" s="115"/>
      <c r="E59" s="159"/>
      <c r="F59" s="161"/>
      <c r="G59" s="134"/>
      <c r="H59" s="112"/>
      <c r="I59" s="112"/>
      <c r="J59" s="112"/>
      <c r="K59" s="112"/>
      <c r="L59" s="112"/>
      <c r="M59" s="165"/>
      <c r="N59" s="129"/>
    </row>
    <row r="60" spans="1:14" x14ac:dyDescent="0.25">
      <c r="A60" s="132"/>
      <c r="B60" s="158"/>
      <c r="C60" s="159"/>
      <c r="D60" s="115"/>
      <c r="E60" s="159"/>
      <c r="F60" s="161"/>
      <c r="G60" s="134"/>
      <c r="H60" s="112"/>
      <c r="I60" s="112"/>
      <c r="J60" s="112"/>
      <c r="K60" s="112"/>
      <c r="L60" s="112"/>
      <c r="M60" s="165"/>
      <c r="N60" s="129"/>
    </row>
    <row r="61" spans="1:14" x14ac:dyDescent="0.25">
      <c r="A61" s="132"/>
      <c r="B61" s="158"/>
      <c r="C61" s="159"/>
      <c r="D61" s="115"/>
      <c r="E61" s="159"/>
      <c r="F61" s="161"/>
      <c r="G61" s="134"/>
      <c r="H61" s="112"/>
      <c r="I61" s="112"/>
      <c r="J61" s="112"/>
      <c r="K61" s="112"/>
      <c r="L61" s="112"/>
      <c r="M61" s="165"/>
      <c r="N61" s="129"/>
    </row>
    <row r="62" spans="1:14" x14ac:dyDescent="0.25">
      <c r="A62" s="132"/>
      <c r="B62" s="158"/>
      <c r="C62" s="159"/>
      <c r="D62" s="115"/>
      <c r="E62" s="159"/>
      <c r="F62" s="161"/>
      <c r="G62" s="134"/>
      <c r="H62" s="112"/>
      <c r="I62" s="112"/>
      <c r="J62" s="112"/>
      <c r="K62" s="112"/>
      <c r="L62" s="112"/>
      <c r="M62" s="165"/>
      <c r="N62" s="129"/>
    </row>
    <row r="63" spans="1:14" x14ac:dyDescent="0.25">
      <c r="A63" s="132"/>
      <c r="B63" s="158"/>
      <c r="C63" s="159"/>
      <c r="D63" s="115"/>
      <c r="E63" s="159"/>
      <c r="F63" s="161"/>
      <c r="G63" s="134"/>
      <c r="H63" s="112"/>
      <c r="I63" s="112"/>
      <c r="J63" s="112"/>
      <c r="K63" s="112"/>
      <c r="L63" s="112"/>
      <c r="M63" s="165"/>
      <c r="N63" s="129"/>
    </row>
    <row r="64" spans="1:14" x14ac:dyDescent="0.25">
      <c r="A64" s="132"/>
      <c r="B64" s="158"/>
      <c r="C64" s="159"/>
      <c r="D64" s="115"/>
      <c r="E64" s="159"/>
      <c r="F64" s="161"/>
      <c r="G64" s="134"/>
      <c r="H64" s="112"/>
      <c r="I64" s="112"/>
      <c r="J64" s="112"/>
      <c r="K64" s="112"/>
      <c r="L64" s="112"/>
      <c r="M64" s="165"/>
      <c r="N64" s="129"/>
    </row>
    <row r="65" spans="1:14" x14ac:dyDescent="0.25">
      <c r="A65" s="132"/>
      <c r="B65" s="158"/>
      <c r="C65" s="159"/>
      <c r="D65" s="115"/>
      <c r="E65" s="159"/>
      <c r="F65" s="161"/>
      <c r="G65" s="134"/>
      <c r="H65" s="113"/>
      <c r="I65" s="112"/>
      <c r="J65" s="112"/>
      <c r="K65" s="112"/>
      <c r="L65" s="112"/>
      <c r="M65" s="166"/>
      <c r="N65" s="130"/>
    </row>
    <row r="66" spans="1:14" ht="30.75" customHeight="1" x14ac:dyDescent="0.25">
      <c r="A66" s="132"/>
      <c r="B66" s="158"/>
      <c r="C66" s="159"/>
      <c r="D66" s="115"/>
      <c r="E66" s="159"/>
      <c r="F66" s="161"/>
      <c r="G66" s="134"/>
      <c r="H66" s="111" t="str">
        <f>IF('Plan de Acción 2022'!H66="","",'Plan de Acción 2022'!H66)</f>
        <v>ROL EVALUACIÓN Y SEGUIMIENTO
AUDITORÍAS ESPECIALES</v>
      </c>
      <c r="I66" s="112"/>
      <c r="J66" s="112"/>
      <c r="K66" s="112"/>
      <c r="L66" s="112"/>
      <c r="M66" s="164">
        <v>44651</v>
      </c>
      <c r="N66" s="128" t="s">
        <v>341</v>
      </c>
    </row>
    <row r="67" spans="1:14" ht="30.75" customHeight="1" x14ac:dyDescent="0.25">
      <c r="A67" s="132"/>
      <c r="B67" s="158"/>
      <c r="C67" s="159"/>
      <c r="D67" s="115"/>
      <c r="E67" s="159"/>
      <c r="F67" s="161"/>
      <c r="G67" s="134"/>
      <c r="H67" s="112"/>
      <c r="I67" s="112"/>
      <c r="J67" s="112"/>
      <c r="K67" s="112"/>
      <c r="L67" s="112"/>
      <c r="M67" s="165"/>
      <c r="N67" s="129"/>
    </row>
    <row r="68" spans="1:14" ht="30.75" customHeight="1" x14ac:dyDescent="0.25">
      <c r="A68" s="132"/>
      <c r="B68" s="158"/>
      <c r="C68" s="159"/>
      <c r="D68" s="115"/>
      <c r="E68" s="159"/>
      <c r="F68" s="161"/>
      <c r="G68" s="134"/>
      <c r="H68" s="113"/>
      <c r="I68" s="112"/>
      <c r="J68" s="112"/>
      <c r="K68" s="112"/>
      <c r="L68" s="112"/>
      <c r="M68" s="166"/>
      <c r="N68" s="130"/>
    </row>
    <row r="69" spans="1:14" ht="33.75" customHeight="1" x14ac:dyDescent="0.25">
      <c r="A69" s="132"/>
      <c r="B69" s="158"/>
      <c r="C69" s="159"/>
      <c r="D69" s="115"/>
      <c r="E69" s="159"/>
      <c r="F69" s="161"/>
      <c r="G69" s="134"/>
      <c r="H69" s="111" t="str">
        <f>IF('Plan de Acción 2022'!H68="","",'Plan de Acción 2022'!H68)</f>
        <v>ROL EVALUACIÓN Y SEGUIMIENTO
INFORMES</v>
      </c>
      <c r="I69" s="112"/>
      <c r="J69" s="112"/>
      <c r="K69" s="112"/>
      <c r="L69" s="112"/>
      <c r="M69" s="164">
        <v>44651</v>
      </c>
      <c r="N69" s="128" t="s">
        <v>338</v>
      </c>
    </row>
    <row r="70" spans="1:14" ht="33.75" customHeight="1" x14ac:dyDescent="0.25">
      <c r="A70" s="132"/>
      <c r="B70" s="158"/>
      <c r="C70" s="159"/>
      <c r="D70" s="115"/>
      <c r="E70" s="159"/>
      <c r="F70" s="161"/>
      <c r="G70" s="134"/>
      <c r="H70" s="112"/>
      <c r="I70" s="112"/>
      <c r="J70" s="112"/>
      <c r="K70" s="112"/>
      <c r="L70" s="112"/>
      <c r="M70" s="165"/>
      <c r="N70" s="129"/>
    </row>
    <row r="71" spans="1:14" ht="33.75" customHeight="1" x14ac:dyDescent="0.25">
      <c r="A71" s="132"/>
      <c r="B71" s="158"/>
      <c r="C71" s="159"/>
      <c r="D71" s="115"/>
      <c r="E71" s="159"/>
      <c r="F71" s="161"/>
      <c r="G71" s="134"/>
      <c r="H71" s="112"/>
      <c r="I71" s="112"/>
      <c r="J71" s="112"/>
      <c r="K71" s="112"/>
      <c r="L71" s="112"/>
      <c r="M71" s="165"/>
      <c r="N71" s="129"/>
    </row>
    <row r="72" spans="1:14" ht="33.75" customHeight="1" x14ac:dyDescent="0.25">
      <c r="A72" s="132"/>
      <c r="B72" s="158"/>
      <c r="C72" s="159"/>
      <c r="D72" s="115"/>
      <c r="E72" s="159"/>
      <c r="F72" s="161"/>
      <c r="G72" s="134"/>
      <c r="H72" s="112"/>
      <c r="I72" s="112"/>
      <c r="J72" s="112"/>
      <c r="K72" s="112"/>
      <c r="L72" s="112"/>
      <c r="M72" s="165"/>
      <c r="N72" s="129"/>
    </row>
    <row r="73" spans="1:14" ht="33.75" customHeight="1" x14ac:dyDescent="0.25">
      <c r="A73" s="132"/>
      <c r="B73" s="158"/>
      <c r="C73" s="159"/>
      <c r="D73" s="115"/>
      <c r="E73" s="159"/>
      <c r="F73" s="161"/>
      <c r="G73" s="134"/>
      <c r="H73" s="112"/>
      <c r="I73" s="112"/>
      <c r="J73" s="112"/>
      <c r="K73" s="112"/>
      <c r="L73" s="112"/>
      <c r="M73" s="165"/>
      <c r="N73" s="129"/>
    </row>
    <row r="74" spans="1:14" ht="33.75" customHeight="1" x14ac:dyDescent="0.25">
      <c r="A74" s="132"/>
      <c r="B74" s="158"/>
      <c r="C74" s="159"/>
      <c r="D74" s="115"/>
      <c r="E74" s="159"/>
      <c r="F74" s="161"/>
      <c r="G74" s="134"/>
      <c r="H74" s="112"/>
      <c r="I74" s="112"/>
      <c r="J74" s="112"/>
      <c r="K74" s="112"/>
      <c r="L74" s="112"/>
      <c r="M74" s="165"/>
      <c r="N74" s="129"/>
    </row>
    <row r="75" spans="1:14" ht="33.75" customHeight="1" x14ac:dyDescent="0.25">
      <c r="A75" s="132"/>
      <c r="B75" s="158"/>
      <c r="C75" s="159"/>
      <c r="D75" s="115"/>
      <c r="E75" s="159"/>
      <c r="F75" s="161"/>
      <c r="G75" s="134"/>
      <c r="H75" s="112"/>
      <c r="I75" s="112"/>
      <c r="J75" s="112"/>
      <c r="K75" s="112"/>
      <c r="L75" s="112"/>
      <c r="M75" s="165"/>
      <c r="N75" s="129"/>
    </row>
    <row r="76" spans="1:14" ht="33.75" customHeight="1" x14ac:dyDescent="0.25">
      <c r="A76" s="132"/>
      <c r="B76" s="158"/>
      <c r="C76" s="159"/>
      <c r="D76" s="115"/>
      <c r="E76" s="159"/>
      <c r="F76" s="161"/>
      <c r="G76" s="134"/>
      <c r="H76" s="112"/>
      <c r="I76" s="112"/>
      <c r="J76" s="112"/>
      <c r="K76" s="112"/>
      <c r="L76" s="112"/>
      <c r="M76" s="165"/>
      <c r="N76" s="129"/>
    </row>
    <row r="77" spans="1:14" ht="33.75" customHeight="1" x14ac:dyDescent="0.25">
      <c r="A77" s="132"/>
      <c r="B77" s="158"/>
      <c r="C77" s="159"/>
      <c r="D77" s="115"/>
      <c r="E77" s="159"/>
      <c r="F77" s="161"/>
      <c r="G77" s="134"/>
      <c r="H77" s="112"/>
      <c r="I77" s="112"/>
      <c r="J77" s="112"/>
      <c r="K77" s="112"/>
      <c r="L77" s="112"/>
      <c r="M77" s="165"/>
      <c r="N77" s="129"/>
    </row>
    <row r="78" spans="1:14" ht="33.75" customHeight="1" x14ac:dyDescent="0.25">
      <c r="A78" s="132"/>
      <c r="B78" s="158"/>
      <c r="C78" s="159"/>
      <c r="D78" s="115"/>
      <c r="E78" s="159"/>
      <c r="F78" s="161"/>
      <c r="G78" s="134"/>
      <c r="H78" s="112"/>
      <c r="I78" s="112"/>
      <c r="J78" s="112"/>
      <c r="K78" s="112"/>
      <c r="L78" s="112"/>
      <c r="M78" s="165"/>
      <c r="N78" s="129"/>
    </row>
    <row r="79" spans="1:14" ht="33.75" customHeight="1" x14ac:dyDescent="0.25">
      <c r="A79" s="132"/>
      <c r="B79" s="158"/>
      <c r="C79" s="159"/>
      <c r="D79" s="115"/>
      <c r="E79" s="159"/>
      <c r="F79" s="161"/>
      <c r="G79" s="134"/>
      <c r="H79" s="112"/>
      <c r="I79" s="112"/>
      <c r="J79" s="112"/>
      <c r="K79" s="112"/>
      <c r="L79" s="112"/>
      <c r="M79" s="165"/>
      <c r="N79" s="129"/>
    </row>
    <row r="80" spans="1:14" ht="33.75" customHeight="1" x14ac:dyDescent="0.25">
      <c r="A80" s="132"/>
      <c r="B80" s="158"/>
      <c r="C80" s="159"/>
      <c r="D80" s="115"/>
      <c r="E80" s="159"/>
      <c r="F80" s="161"/>
      <c r="G80" s="134"/>
      <c r="H80" s="112"/>
      <c r="I80" s="112"/>
      <c r="J80" s="112"/>
      <c r="K80" s="112"/>
      <c r="L80" s="112"/>
      <c r="M80" s="165"/>
      <c r="N80" s="129"/>
    </row>
    <row r="81" spans="1:14" ht="33.75" customHeight="1" x14ac:dyDescent="0.25">
      <c r="A81" s="132"/>
      <c r="B81" s="158"/>
      <c r="C81" s="159"/>
      <c r="D81" s="115"/>
      <c r="E81" s="159"/>
      <c r="F81" s="161"/>
      <c r="G81" s="134"/>
      <c r="H81" s="112"/>
      <c r="I81" s="112"/>
      <c r="J81" s="112"/>
      <c r="K81" s="112"/>
      <c r="L81" s="112"/>
      <c r="M81" s="165"/>
      <c r="N81" s="129"/>
    </row>
    <row r="82" spans="1:14" ht="33.75" customHeight="1" x14ac:dyDescent="0.25">
      <c r="A82" s="132"/>
      <c r="B82" s="158"/>
      <c r="C82" s="159"/>
      <c r="D82" s="115"/>
      <c r="E82" s="159"/>
      <c r="F82" s="161"/>
      <c r="G82" s="134"/>
      <c r="H82" s="112"/>
      <c r="I82" s="112"/>
      <c r="J82" s="112"/>
      <c r="K82" s="112"/>
      <c r="L82" s="112"/>
      <c r="M82" s="165"/>
      <c r="N82" s="129"/>
    </row>
    <row r="83" spans="1:14" ht="33.75" customHeight="1" x14ac:dyDescent="0.25">
      <c r="A83" s="132"/>
      <c r="B83" s="158"/>
      <c r="C83" s="159"/>
      <c r="D83" s="115"/>
      <c r="E83" s="159"/>
      <c r="F83" s="161"/>
      <c r="G83" s="134"/>
      <c r="H83" s="112"/>
      <c r="I83" s="112"/>
      <c r="J83" s="112"/>
      <c r="K83" s="112"/>
      <c r="L83" s="112"/>
      <c r="M83" s="165"/>
      <c r="N83" s="129"/>
    </row>
    <row r="84" spans="1:14" ht="33.75" customHeight="1" x14ac:dyDescent="0.25">
      <c r="A84" s="132"/>
      <c r="B84" s="158"/>
      <c r="C84" s="159"/>
      <c r="D84" s="115"/>
      <c r="E84" s="159"/>
      <c r="F84" s="161"/>
      <c r="G84" s="134"/>
      <c r="H84" s="113"/>
      <c r="I84" s="112"/>
      <c r="J84" s="112"/>
      <c r="K84" s="112"/>
      <c r="L84" s="112"/>
      <c r="M84" s="166"/>
      <c r="N84" s="130"/>
    </row>
    <row r="85" spans="1:14" x14ac:dyDescent="0.25">
      <c r="A85" s="132"/>
      <c r="B85" s="158"/>
      <c r="C85" s="159"/>
      <c r="D85" s="115"/>
      <c r="E85" s="159"/>
      <c r="F85" s="161"/>
      <c r="G85" s="134"/>
      <c r="H85" s="111" t="str">
        <f>IF('Plan de Acción 2022'!H85="","",'Plan de Acción 2022'!H85)</f>
        <v>ROL EVALUACIÓN DE LA GESTIÓN DEL RIESGO</v>
      </c>
      <c r="I85" s="112"/>
      <c r="J85" s="112"/>
      <c r="K85" s="112"/>
      <c r="L85" s="112"/>
      <c r="M85" s="164">
        <v>44651</v>
      </c>
      <c r="N85" s="128" t="s">
        <v>342</v>
      </c>
    </row>
    <row r="86" spans="1:14" x14ac:dyDescent="0.25">
      <c r="A86" s="132"/>
      <c r="B86" s="158"/>
      <c r="C86" s="159"/>
      <c r="D86" s="115"/>
      <c r="E86" s="159"/>
      <c r="F86" s="161"/>
      <c r="G86" s="134"/>
      <c r="H86" s="113"/>
      <c r="I86" s="112"/>
      <c r="J86" s="112"/>
      <c r="K86" s="112"/>
      <c r="L86" s="112"/>
      <c r="M86" s="166"/>
      <c r="N86" s="130"/>
    </row>
    <row r="87" spans="1:14" ht="50.25" customHeight="1" x14ac:dyDescent="0.25">
      <c r="A87" s="132"/>
      <c r="B87" s="158"/>
      <c r="C87" s="159"/>
      <c r="D87" s="115"/>
      <c r="E87" s="159"/>
      <c r="F87" s="161"/>
      <c r="G87" s="134"/>
      <c r="H87" s="111" t="str">
        <f>IF('Plan de Acción 2022'!H87="","",'Plan de Acción 2022'!H87)</f>
        <v>ROL RELACIÓN CON ENTES EXTERNOS DE CONTROL</v>
      </c>
      <c r="I87" s="112"/>
      <c r="J87" s="112"/>
      <c r="K87" s="112"/>
      <c r="L87" s="112"/>
      <c r="M87" s="164">
        <v>44651</v>
      </c>
      <c r="N87" s="128" t="s">
        <v>339</v>
      </c>
    </row>
    <row r="88" spans="1:14" ht="44.25" customHeight="1" x14ac:dyDescent="0.25">
      <c r="A88" s="132"/>
      <c r="B88" s="158"/>
      <c r="C88" s="159"/>
      <c r="D88" s="115"/>
      <c r="E88" s="159"/>
      <c r="F88" s="161"/>
      <c r="G88" s="134"/>
      <c r="H88" s="113"/>
      <c r="I88" s="112"/>
      <c r="J88" s="112"/>
      <c r="K88" s="112"/>
      <c r="L88" s="112"/>
      <c r="M88" s="166"/>
      <c r="N88" s="130"/>
    </row>
    <row r="89" spans="1:14" ht="30" customHeight="1" x14ac:dyDescent="0.25">
      <c r="A89" s="132"/>
      <c r="B89" s="158"/>
      <c r="C89" s="159"/>
      <c r="D89" s="115"/>
      <c r="E89" s="159"/>
      <c r="F89" s="161"/>
      <c r="G89" s="134"/>
      <c r="H89" s="111" t="str">
        <f>IF('Plan de Acción 2022'!H89="","",'Plan de Acción 2022'!H89)</f>
        <v>ROL ENFOQUE HACIA LA PREVENCIÓN</v>
      </c>
      <c r="I89" s="112"/>
      <c r="J89" s="112"/>
      <c r="K89" s="112"/>
      <c r="L89" s="112"/>
      <c r="M89" s="164">
        <v>44651</v>
      </c>
      <c r="N89" s="128" t="s">
        <v>344</v>
      </c>
    </row>
    <row r="90" spans="1:14" ht="30" customHeight="1" x14ac:dyDescent="0.25">
      <c r="A90" s="132"/>
      <c r="B90" s="158"/>
      <c r="C90" s="159"/>
      <c r="D90" s="115"/>
      <c r="E90" s="159"/>
      <c r="F90" s="161"/>
      <c r="G90" s="134"/>
      <c r="H90" s="112"/>
      <c r="I90" s="112"/>
      <c r="J90" s="112"/>
      <c r="K90" s="112"/>
      <c r="L90" s="112"/>
      <c r="M90" s="165"/>
      <c r="N90" s="129"/>
    </row>
    <row r="91" spans="1:14" ht="30" customHeight="1" x14ac:dyDescent="0.25">
      <c r="A91" s="132"/>
      <c r="B91" s="158"/>
      <c r="C91" s="159"/>
      <c r="D91" s="115"/>
      <c r="E91" s="159"/>
      <c r="F91" s="161"/>
      <c r="G91" s="134"/>
      <c r="H91" s="112"/>
      <c r="I91" s="112"/>
      <c r="J91" s="112"/>
      <c r="K91" s="112"/>
      <c r="L91" s="112"/>
      <c r="M91" s="165"/>
      <c r="N91" s="129"/>
    </row>
    <row r="92" spans="1:14" ht="30" customHeight="1" x14ac:dyDescent="0.25">
      <c r="A92" s="132"/>
      <c r="B92" s="158"/>
      <c r="C92" s="159"/>
      <c r="D92" s="115"/>
      <c r="E92" s="159"/>
      <c r="F92" s="161"/>
      <c r="G92" s="134"/>
      <c r="H92" s="112"/>
      <c r="I92" s="112"/>
      <c r="J92" s="112"/>
      <c r="K92" s="112"/>
      <c r="L92" s="112"/>
      <c r="M92" s="165"/>
      <c r="N92" s="129"/>
    </row>
    <row r="93" spans="1:14" ht="30" customHeight="1" x14ac:dyDescent="0.25">
      <c r="A93" s="132"/>
      <c r="B93" s="158"/>
      <c r="C93" s="159"/>
      <c r="D93" s="115"/>
      <c r="E93" s="159"/>
      <c r="F93" s="161"/>
      <c r="G93" s="134"/>
      <c r="H93" s="112"/>
      <c r="I93" s="112"/>
      <c r="J93" s="112"/>
      <c r="K93" s="112"/>
      <c r="L93" s="112"/>
      <c r="M93" s="165"/>
      <c r="N93" s="129"/>
    </row>
    <row r="94" spans="1:14" ht="30" customHeight="1" x14ac:dyDescent="0.25">
      <c r="A94" s="132"/>
      <c r="B94" s="158"/>
      <c r="C94" s="159"/>
      <c r="D94" s="115"/>
      <c r="E94" s="159"/>
      <c r="F94" s="161"/>
      <c r="G94" s="134"/>
      <c r="H94" s="113"/>
      <c r="I94" s="112"/>
      <c r="J94" s="112"/>
      <c r="K94" s="112"/>
      <c r="L94" s="112"/>
      <c r="M94" s="166"/>
      <c r="N94" s="130"/>
    </row>
    <row r="95" spans="1:14" ht="31.5" customHeight="1" x14ac:dyDescent="0.25">
      <c r="A95" s="132"/>
      <c r="B95" s="158"/>
      <c r="C95" s="159"/>
      <c r="D95" s="115"/>
      <c r="E95" s="159"/>
      <c r="F95" s="161"/>
      <c r="G95" s="134"/>
      <c r="H95" s="111" t="str">
        <f>IF('Plan de Acción 2022'!H97="","",'Plan de Acción 2022'!H97)</f>
        <v>ROL LIDERAZGO ESTRATÉGICO</v>
      </c>
      <c r="I95" s="112"/>
      <c r="J95" s="112"/>
      <c r="K95" s="112"/>
      <c r="L95" s="112"/>
      <c r="M95" s="164">
        <v>44651</v>
      </c>
      <c r="N95" s="128" t="s">
        <v>343</v>
      </c>
    </row>
    <row r="96" spans="1:14" ht="31.5" customHeight="1" x14ac:dyDescent="0.25">
      <c r="A96" s="132"/>
      <c r="B96" s="158"/>
      <c r="C96" s="159"/>
      <c r="D96" s="115"/>
      <c r="E96" s="159"/>
      <c r="F96" s="161"/>
      <c r="G96" s="134"/>
      <c r="H96" s="112"/>
      <c r="I96" s="112"/>
      <c r="J96" s="112"/>
      <c r="K96" s="112"/>
      <c r="L96" s="112"/>
      <c r="M96" s="165"/>
      <c r="N96" s="129"/>
    </row>
    <row r="97" spans="1:14" ht="31.5" customHeight="1" x14ac:dyDescent="0.25">
      <c r="A97" s="132"/>
      <c r="B97" s="158"/>
      <c r="C97" s="159"/>
      <c r="D97" s="115"/>
      <c r="E97" s="159"/>
      <c r="F97" s="161"/>
      <c r="G97" s="134"/>
      <c r="H97" s="112"/>
      <c r="I97" s="112"/>
      <c r="J97" s="112"/>
      <c r="K97" s="112"/>
      <c r="L97" s="112"/>
      <c r="M97" s="165"/>
      <c r="N97" s="129"/>
    </row>
    <row r="98" spans="1:14" ht="31.5" customHeight="1" x14ac:dyDescent="0.25">
      <c r="A98" s="132"/>
      <c r="B98" s="158"/>
      <c r="C98" s="159"/>
      <c r="D98" s="115"/>
      <c r="E98" s="159"/>
      <c r="F98" s="161"/>
      <c r="G98" s="134"/>
      <c r="H98" s="113"/>
      <c r="I98" s="113"/>
      <c r="J98" s="113"/>
      <c r="K98" s="113"/>
      <c r="L98" s="113"/>
      <c r="M98" s="166"/>
      <c r="N98" s="130"/>
    </row>
    <row r="99" spans="1:14" ht="216" hidden="1" customHeight="1" x14ac:dyDescent="0.25">
      <c r="A99" s="132"/>
      <c r="B99" s="158"/>
      <c r="C99" s="159"/>
      <c r="D99" s="116"/>
      <c r="E99" s="159"/>
      <c r="F99" s="162"/>
      <c r="G99" s="134"/>
      <c r="H99" s="46" t="str">
        <f>IF('Plan de Acción 2022'!H101="","",'Plan de Acción 2022'!H101)</f>
        <v>GESTIÓN DEL CONVENIO INTERADMIISTRATIVO CON AUDITORÍA GENERAL DE LA REPÚBLICA</v>
      </c>
      <c r="I99" s="46" t="str">
        <f>IF('Plan de Acción 2022'!Q101="","",'Plan de Acción 2022'!Q101)</f>
        <v xml:space="preserve">Informe de avance de la implementación del Sistema de Información Integral de Auditoría (SIA) </v>
      </c>
      <c r="J99" s="46" t="s">
        <v>239</v>
      </c>
      <c r="K99" s="46" t="s">
        <v>239</v>
      </c>
      <c r="L99" s="46" t="s">
        <v>333</v>
      </c>
      <c r="M99" s="71">
        <v>44651</v>
      </c>
      <c r="N99" s="25" t="s">
        <v>347</v>
      </c>
    </row>
    <row r="100" spans="1:14" ht="25.5" hidden="1" x14ac:dyDescent="0.25">
      <c r="A100" s="132"/>
      <c r="B100" s="158"/>
      <c r="C100" s="159"/>
      <c r="D100" s="159" t="str">
        <f>'Plan de Acción 2022'!D102</f>
        <v>Fortalecer la autonomía e independencia judicial, administrativa y financiera de la Rama Judicial</v>
      </c>
      <c r="E100" s="159"/>
      <c r="F100" s="30" t="str">
        <f>'Plan de Acción 2022'!F102</f>
        <v>g) Fortalecer continuamente las competencias y el liderazgo del talento humano de la organización</v>
      </c>
      <c r="G100" s="134"/>
      <c r="H100" s="33" t="str">
        <f>IF('Plan de Acción 2022'!H102="","",'Plan de Acción 2022'!H102)</f>
        <v/>
      </c>
      <c r="I100" s="46" t="str">
        <f>IF('Plan de Acción 2022'!Q100="","",'Plan de Acción 2022'!Q100)</f>
        <v/>
      </c>
      <c r="J100" s="33"/>
      <c r="K100" s="33"/>
      <c r="L100" s="33"/>
      <c r="M100" s="33"/>
      <c r="N100" s="25"/>
    </row>
    <row r="101" spans="1:14" ht="25.5" hidden="1" x14ac:dyDescent="0.25">
      <c r="A101" s="132"/>
      <c r="B101" s="158"/>
      <c r="C101" s="159"/>
      <c r="D101" s="159"/>
      <c r="E101" s="159"/>
      <c r="F101" s="30" t="str">
        <f>'Plan de Acción 2022'!F103</f>
        <v>h) Reconocer la importancia del talento humano y de la gestión del conocimiento en la Administración de Justicia.</v>
      </c>
      <c r="G101" s="134"/>
      <c r="H101" s="33" t="str">
        <f>IF('Plan de Acción 2022'!H103="","",'Plan de Acción 2022'!H103)</f>
        <v/>
      </c>
      <c r="I101" s="46" t="str">
        <f>IF('Plan de Acción 2022'!Q102="","",'Plan de Acción 2022'!Q102)</f>
        <v/>
      </c>
      <c r="J101" s="33"/>
      <c r="K101" s="33"/>
      <c r="L101" s="33"/>
      <c r="M101" s="33"/>
      <c r="N101" s="25"/>
    </row>
    <row r="102" spans="1:14" ht="38.25" hidden="1" x14ac:dyDescent="0.25">
      <c r="A102" s="132"/>
      <c r="B102" s="158"/>
      <c r="C102" s="159"/>
      <c r="D102" s="47" t="str">
        <f>'Plan de Acción 2022'!D104</f>
        <v>Atraer, desarrollar y mantener a los mejores servidores judiciales</v>
      </c>
      <c r="E102" s="159"/>
      <c r="F102" s="30" t="str">
        <f>'Plan de Acción 2022'!F104</f>
        <v>i) Aprovechar eficientemente los recursos naturales utilizados por la entidad, en especial el uso del papel, el agua y la energía, y gestionar de manera racional los residuos sólidos.</v>
      </c>
      <c r="G102" s="134"/>
      <c r="H102" s="33" t="str">
        <f>IF('Plan de Acción 2022'!H104="","",'Plan de Acción 2022'!H104)</f>
        <v/>
      </c>
      <c r="I102" s="46" t="str">
        <f>IF('Plan de Acción 2022'!Q103="","",'Plan de Acción 2022'!Q103)</f>
        <v/>
      </c>
      <c r="J102" s="33"/>
      <c r="K102" s="33"/>
      <c r="L102" s="33"/>
      <c r="M102" s="33"/>
      <c r="N102" s="25"/>
    </row>
    <row r="103" spans="1:14" ht="25.5" hidden="1" customHeight="1" x14ac:dyDescent="0.25">
      <c r="A103" s="132"/>
      <c r="B103" s="158"/>
      <c r="C103" s="159"/>
      <c r="D103" s="159" t="str">
        <f>'Plan de Acción 2022'!D105</f>
        <v>La implementación de los sistemas de gestión impacta dependencias administrativas, Altas Cortes y despachos judiciales, por lo que se toma como referencia la cantidad de servidores judiciales a nivel nacional que, a diciembre de 2017, alcanzaban un número de 34.041 personas; impactando así a todas las seccionales y Despachos Judiciales</v>
      </c>
      <c r="E103" s="159"/>
      <c r="F103" s="30" t="str">
        <f>'Plan de Acción 2022'!F105</f>
        <v>j) Prevenir la contaminación ambiental potencial generada por las actividades administrativas y judiciales.</v>
      </c>
      <c r="G103" s="134"/>
      <c r="H103" s="33" t="str">
        <f>IF('Plan de Acción 2022'!H105="","",'Plan de Acción 2022'!H105)</f>
        <v/>
      </c>
      <c r="I103" s="46" t="str">
        <f>IF('Plan de Acción 2022'!Q104="","",'Plan de Acción 2022'!Q104)</f>
        <v/>
      </c>
      <c r="J103" s="33"/>
      <c r="K103" s="33"/>
      <c r="L103" s="33"/>
      <c r="M103" s="33"/>
      <c r="N103" s="25"/>
    </row>
    <row r="104" spans="1:14" ht="25.5" hidden="1" x14ac:dyDescent="0.25">
      <c r="A104" s="132"/>
      <c r="B104" s="158"/>
      <c r="C104" s="159"/>
      <c r="D104" s="159"/>
      <c r="E104" s="159"/>
      <c r="F104" s="30" t="str">
        <f>'Plan de Acción 2022'!F106</f>
        <v>k) Garantizar el oportuno y eficaz cumplimiento de la legislación ambiental aplicable a las actividades administrativas y laborales.</v>
      </c>
      <c r="G104" s="134"/>
      <c r="H104" s="33" t="str">
        <f>IF('Plan de Acción 2022'!H106="","",'Plan de Acción 2022'!H106)</f>
        <v/>
      </c>
      <c r="I104" s="46" t="str">
        <f>IF('Plan de Acción 2022'!Q105="","",'Plan de Acción 2022'!Q105)</f>
        <v/>
      </c>
      <c r="J104" s="33"/>
      <c r="K104" s="33"/>
      <c r="L104" s="33"/>
      <c r="M104" s="33"/>
      <c r="N104" s="25"/>
    </row>
    <row r="105" spans="1:14" ht="38.25" hidden="1" customHeight="1" x14ac:dyDescent="0.25">
      <c r="A105" s="111" t="e">
        <f>'Plan de Acción 2022'!A107:A113</f>
        <v>#VALUE!</v>
      </c>
      <c r="B105" s="111" t="e">
        <f>'Plan de Acción 2022'!B107:B113</f>
        <v>#VALUE!</v>
      </c>
      <c r="C105" s="114" t="e">
        <f>'Plan de Acción 2022'!$C$107:$C$113</f>
        <v>#VALUE!</v>
      </c>
      <c r="D105" s="47" t="str">
        <f>'Plan de Acción 2022'!D107</f>
        <v>Fortalecer la transparencia y apertura de datos de la Rama Judicial</v>
      </c>
      <c r="E105" s="128" t="e">
        <f>'Plan de Acción 2022'!E107:E113</f>
        <v>#VALUE!</v>
      </c>
      <c r="F105" s="30" t="str">
        <f>'Plan de Acción 2022'!F107</f>
        <v xml:space="preserve">a) Sensibilizar y propiciar la interiorización en los servidores judiciales de los valores y principios éticos que deben regir su actuar frente a la sociedad. </v>
      </c>
      <c r="G105" s="128" t="e">
        <f>'Plan de Acción 2022'!G107:G113</f>
        <v>#VALUE!</v>
      </c>
      <c r="H105" s="33" t="str">
        <f>IF('Plan de Acción 2022'!H107="","",'Plan de Acción 2022'!H107)</f>
        <v/>
      </c>
      <c r="I105" s="46" t="str">
        <f>IF('Plan de Acción 2022'!Q106="","",'Plan de Acción 2022'!Q106)</f>
        <v/>
      </c>
      <c r="J105" s="33"/>
      <c r="K105" s="33"/>
      <c r="L105" s="33"/>
      <c r="M105" s="33"/>
      <c r="N105" s="33"/>
    </row>
    <row r="106" spans="1:14" ht="25.5" hidden="1" customHeight="1" x14ac:dyDescent="0.25">
      <c r="A106" s="112"/>
      <c r="B106" s="112"/>
      <c r="C106" s="115"/>
      <c r="D106" s="47" t="str">
        <f>'Plan de Acción 2022'!D108</f>
        <v>Fortalecer la autonomía e independencia judicial, administrativa y financiera de la Rama Judicial</v>
      </c>
      <c r="E106" s="129"/>
      <c r="F106" s="155" t="str">
        <f>'Plan de Acción 2022'!F108</f>
        <v>b) Mejorar los mecanismos de comunicación y acceso a la información judicial, que permita el control social sobre la gestión judicial.</v>
      </c>
      <c r="G106" s="129"/>
      <c r="H106" s="33" t="str">
        <f>IF('Plan de Acción 2022'!H108="","",'Plan de Acción 2022'!H108)</f>
        <v/>
      </c>
      <c r="I106" s="46" t="str">
        <f>IF('Plan de Acción 2022'!Q107="","",'Plan de Acción 2022'!Q107)</f>
        <v/>
      </c>
      <c r="J106" s="33"/>
      <c r="K106" s="33"/>
      <c r="L106" s="33"/>
      <c r="M106" s="33"/>
      <c r="N106" s="33"/>
    </row>
    <row r="107" spans="1:14" hidden="1" x14ac:dyDescent="0.25">
      <c r="A107" s="112"/>
      <c r="B107" s="112"/>
      <c r="C107" s="115"/>
      <c r="D107" s="47" t="str">
        <f>'Plan de Acción 2022'!D109</f>
        <v>Atraer, desarrollar y mantener a los mejores servidores judiciales</v>
      </c>
      <c r="E107" s="129"/>
      <c r="F107" s="156"/>
      <c r="G107" s="129"/>
      <c r="H107" s="33" t="str">
        <f>IF('Plan de Acción 2022'!H109="","",'Plan de Acción 2022'!H109)</f>
        <v/>
      </c>
      <c r="I107" s="46" t="str">
        <f>IF('Plan de Acción 2022'!Q108="","",'Plan de Acción 2022'!Q108)</f>
        <v/>
      </c>
      <c r="J107" s="33"/>
      <c r="K107" s="33"/>
      <c r="L107" s="33"/>
      <c r="M107" s="33"/>
      <c r="N107" s="33"/>
    </row>
    <row r="108" spans="1:14" ht="12.75" hidden="1" customHeight="1" x14ac:dyDescent="0.25">
      <c r="A108" s="112"/>
      <c r="B108" s="112"/>
      <c r="C108" s="115"/>
      <c r="D108" s="47" t="str">
        <f>'Plan de Acción 2022'!D110</f>
        <v>Mejorar la efectividad de la Rama Judicial y disminuir la congestión</v>
      </c>
      <c r="E108" s="129"/>
      <c r="F108" s="155" t="str">
        <f>'Plan de Acción 2022'!F110</f>
        <v>c) Fortalecer las herramientas de divulgación y rendición de cuentas que contribuyan a fortalecer la confianza ciudadana en la administración de justicia.</v>
      </c>
      <c r="G108" s="129"/>
      <c r="H108" s="33" t="str">
        <f>IF('Plan de Acción 2022'!H110="","",'Plan de Acción 2022'!H110)</f>
        <v/>
      </c>
      <c r="I108" s="46" t="str">
        <f>IF('Plan de Acción 2022'!Q109="","",'Plan de Acción 2022'!Q109)</f>
        <v/>
      </c>
      <c r="J108" s="33"/>
      <c r="K108" s="33"/>
      <c r="L108" s="33"/>
      <c r="M108" s="33"/>
      <c r="N108" s="33"/>
    </row>
    <row r="109" spans="1:14" hidden="1" x14ac:dyDescent="0.25">
      <c r="A109" s="112"/>
      <c r="B109" s="112"/>
      <c r="C109" s="115"/>
      <c r="D109" s="47" t="str">
        <f>'Plan de Acción 2022'!D111</f>
        <v>Mejorar el acceso a la justicia</v>
      </c>
      <c r="E109" s="129"/>
      <c r="F109" s="156"/>
      <c r="G109" s="129"/>
      <c r="H109" s="33" t="str">
        <f>IF('Plan de Acción 2022'!H111="","",'Plan de Acción 2022'!H111)</f>
        <v/>
      </c>
      <c r="I109" s="46" t="str">
        <f>IF('Plan de Acción 2022'!Q110="","",'Plan de Acción 2022'!Q110)</f>
        <v/>
      </c>
      <c r="J109" s="33"/>
      <c r="K109" s="33"/>
      <c r="L109" s="33"/>
      <c r="M109" s="33"/>
      <c r="N109" s="33"/>
    </row>
    <row r="110" spans="1:14" ht="12.75" hidden="1" customHeight="1" x14ac:dyDescent="0.25">
      <c r="A110" s="112"/>
      <c r="B110" s="112"/>
      <c r="C110" s="115"/>
      <c r="D110" s="47" t="str">
        <f>'Plan de Acción 2022'!D112</f>
        <v>Impactar en la gestión judicial, fortaleciendo la imagen institucional y los valores y principios éticos en los servidores judiciales</v>
      </c>
      <c r="E110" s="129"/>
      <c r="F110" s="155" t="str">
        <f>'Plan de Acción 2022'!F112</f>
        <v>d) Fortalecer los mecanismos de seguimiento y control de sanciones a los servidores judiciales y a los abogados.</v>
      </c>
      <c r="G110" s="129"/>
      <c r="H110" s="33" t="str">
        <f>IF('Plan de Acción 2022'!H112="","",'Plan de Acción 2022'!H112)</f>
        <v/>
      </c>
      <c r="I110" s="46" t="str">
        <f>IF('Plan de Acción 2022'!Q111="","",'Plan de Acción 2022'!Q111)</f>
        <v/>
      </c>
      <c r="J110" s="33"/>
      <c r="K110" s="33"/>
      <c r="L110" s="33"/>
      <c r="M110" s="33"/>
      <c r="N110" s="33"/>
    </row>
    <row r="111" spans="1:14" ht="12.75" hidden="1" customHeight="1" x14ac:dyDescent="0.25">
      <c r="A111" s="113"/>
      <c r="B111" s="113"/>
      <c r="C111" s="116"/>
      <c r="D111" s="47" t="str">
        <f>'Plan de Acción 2022'!D113</f>
        <v>Lo anterior motivará a brindar una respuesta efectiva a los requerimientos de justicia e incrementar en los usuarios la confianza en el sistema</v>
      </c>
      <c r="E111" s="130"/>
      <c r="F111" s="156"/>
      <c r="G111" s="130"/>
      <c r="H111" s="33" t="str">
        <f>IF('Plan de Acción 2022'!H113="","",'Plan de Acción 2022'!H113)</f>
        <v/>
      </c>
      <c r="I111" s="46" t="str">
        <f>IF('Plan de Acción 2022'!Q112="","",'Plan de Acción 2022'!Q112)</f>
        <v/>
      </c>
      <c r="J111" s="33"/>
      <c r="K111" s="33"/>
      <c r="L111" s="33"/>
      <c r="M111" s="33"/>
      <c r="N111" s="33"/>
    </row>
  </sheetData>
  <mergeCells count="93">
    <mergeCell ref="N69:N84"/>
    <mergeCell ref="M66:M68"/>
    <mergeCell ref="N66:N68"/>
    <mergeCell ref="N46:N51"/>
    <mergeCell ref="M58:M65"/>
    <mergeCell ref="N58:N65"/>
    <mergeCell ref="M52:M57"/>
    <mergeCell ref="N52:N57"/>
    <mergeCell ref="I46:I98"/>
    <mergeCell ref="H46:H51"/>
    <mergeCell ref="H52:H57"/>
    <mergeCell ref="H58:H65"/>
    <mergeCell ref="H66:H68"/>
    <mergeCell ref="H69:H84"/>
    <mergeCell ref="H85:H86"/>
    <mergeCell ref="H87:H88"/>
    <mergeCell ref="H89:H94"/>
    <mergeCell ref="H95:H98"/>
    <mergeCell ref="J46:J98"/>
    <mergeCell ref="K46:K98"/>
    <mergeCell ref="M46:M51"/>
    <mergeCell ref="L46:L98"/>
    <mergeCell ref="M89:M94"/>
    <mergeCell ref="M69:M84"/>
    <mergeCell ref="N89:N94"/>
    <mergeCell ref="M95:M98"/>
    <mergeCell ref="N95:N98"/>
    <mergeCell ref="M85:M86"/>
    <mergeCell ref="N85:N86"/>
    <mergeCell ref="M87:M88"/>
    <mergeCell ref="N87:N88"/>
    <mergeCell ref="A10:A14"/>
    <mergeCell ref="B10:B14"/>
    <mergeCell ref="C10:C14"/>
    <mergeCell ref="E10:E14"/>
    <mergeCell ref="G10:G14"/>
    <mergeCell ref="A5:A9"/>
    <mergeCell ref="B5:B9"/>
    <mergeCell ref="C5:C9"/>
    <mergeCell ref="E5:E9"/>
    <mergeCell ref="G5:G9"/>
    <mergeCell ref="G15:G24"/>
    <mergeCell ref="F18:F20"/>
    <mergeCell ref="F21:F22"/>
    <mergeCell ref="A25:A28"/>
    <mergeCell ref="B25:B28"/>
    <mergeCell ref="C25:C28"/>
    <mergeCell ref="E25:E28"/>
    <mergeCell ref="G25:G28"/>
    <mergeCell ref="A15:A24"/>
    <mergeCell ref="B15:B24"/>
    <mergeCell ref="C15:C24"/>
    <mergeCell ref="E15:E24"/>
    <mergeCell ref="F15:F16"/>
    <mergeCell ref="G29:G39"/>
    <mergeCell ref="F30:F31"/>
    <mergeCell ref="F32:F33"/>
    <mergeCell ref="F34:F35"/>
    <mergeCell ref="F36:F37"/>
    <mergeCell ref="F38:F39"/>
    <mergeCell ref="A2:G2"/>
    <mergeCell ref="A40:A104"/>
    <mergeCell ref="B40:B104"/>
    <mergeCell ref="C40:C104"/>
    <mergeCell ref="D40:D41"/>
    <mergeCell ref="E40:E104"/>
    <mergeCell ref="D44:D99"/>
    <mergeCell ref="G40:G104"/>
    <mergeCell ref="D42:D43"/>
    <mergeCell ref="D100:D101"/>
    <mergeCell ref="D103:D104"/>
    <mergeCell ref="F45:F99"/>
    <mergeCell ref="A29:A39"/>
    <mergeCell ref="B29:B39"/>
    <mergeCell ref="C29:C39"/>
    <mergeCell ref="E29:E39"/>
    <mergeCell ref="A105:A111"/>
    <mergeCell ref="B105:B111"/>
    <mergeCell ref="C105:C111"/>
    <mergeCell ref="E105:E111"/>
    <mergeCell ref="G105:G111"/>
    <mergeCell ref="F106:F107"/>
    <mergeCell ref="F108:F109"/>
    <mergeCell ref="F110:F111"/>
    <mergeCell ref="I3:N3"/>
    <mergeCell ref="F3:F4"/>
    <mergeCell ref="G3:G4"/>
    <mergeCell ref="H3:H4"/>
    <mergeCell ref="A3:A4"/>
    <mergeCell ref="B3:B4"/>
    <mergeCell ref="C3:C4"/>
    <mergeCell ref="D3:D4"/>
    <mergeCell ref="E3:E4"/>
  </mergeCells>
  <dataValidations disablePrompts="1" count="5">
    <dataValidation allowBlank="1" showInputMessage="1" showErrorMessage="1" prompt="COPIAR COLUMNA &quot;H&quot; DE LA HOJA PLAN DE ACCIÓN " sqref="H3:H4" xr:uid="{00000000-0002-0000-0300-000000000000}"/>
    <dataValidation allowBlank="1" showInputMessage="1" showErrorMessage="1" prompt="COPIAR COLUMNA &quot;O&quot; DE LA HOJA PLAN DE ACCIÓN " sqref="I4" xr:uid="{00000000-0002-0000-0300-000001000000}"/>
    <dataValidation allowBlank="1" showInputMessage="1" showErrorMessage="1" prompt="REGISTRAR EL RESULTADO DEL INDICADOR " sqref="J4" xr:uid="{00000000-0002-0000-0300-000002000000}"/>
    <dataValidation allowBlank="1" showInputMessage="1" showErrorMessage="1" prompt="COPIAR DE LA COLUMNA &quot;Q&quot; DE LA HOJA PLAN DE ACCIÓN " sqref="K4" xr:uid="{00000000-0002-0000-0300-000003000000}"/>
    <dataValidation allowBlank="1" showInputMessage="1" showErrorMessage="1" prompt="REGISTRAR EL ENTREGABLE " sqref="L4" xr:uid="{00000000-0002-0000-0300-000004000000}"/>
  </dataValidations>
  <pageMargins left="0.7" right="0.7" top="0.75" bottom="0.75" header="0.3" footer="0.3"/>
  <pageSetup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05C3F8-3EE5-42E1-A699-ACB9946752B9}">
  <dimension ref="A1:N111"/>
  <sheetViews>
    <sheetView zoomScale="80" zoomScaleNormal="80" workbookViewId="0">
      <pane xSplit="2" ySplit="4" topLeftCell="H76" activePane="bottomRight" state="frozen"/>
      <selection pane="topRight" activeCell="C1" sqref="C1"/>
      <selection pane="bottomLeft" activeCell="A5" sqref="A5"/>
      <selection pane="bottomRight" activeCell="J46" sqref="J46:J98"/>
    </sheetView>
  </sheetViews>
  <sheetFormatPr baseColWidth="10" defaultColWidth="11.42578125" defaultRowHeight="12.75" x14ac:dyDescent="0.25"/>
  <cols>
    <col min="1" max="1" width="5.5703125" style="24" customWidth="1"/>
    <col min="2" max="2" width="20.140625" style="24" customWidth="1"/>
    <col min="3" max="4" width="60.7109375" style="28" customWidth="1"/>
    <col min="5" max="5" width="30.7109375" style="28" customWidth="1"/>
    <col min="6" max="6" width="55.7109375" style="28" customWidth="1"/>
    <col min="7" max="7" width="30.7109375" style="24" customWidth="1"/>
    <col min="8" max="8" width="60.7109375" style="24" customWidth="1"/>
    <col min="9" max="9" width="21.85546875" style="43" bestFit="1" customWidth="1"/>
    <col min="10" max="11" width="15.7109375" style="24" customWidth="1"/>
    <col min="12" max="12" width="19.42578125" style="24" customWidth="1"/>
    <col min="13" max="13" width="15.7109375" style="24" customWidth="1"/>
    <col min="14" max="14" width="50.7109375" style="24" customWidth="1"/>
    <col min="15" max="18" width="11.42578125" style="42"/>
    <col min="19" max="19" width="9.5703125" style="42" customWidth="1"/>
    <col min="20" max="16384" width="11.42578125" style="42"/>
  </cols>
  <sheetData>
    <row r="1" spans="1:14" s="9" customFormat="1" ht="12.75" customHeight="1" x14ac:dyDescent="0.25">
      <c r="A1" s="51" t="s">
        <v>97</v>
      </c>
      <c r="B1" s="51"/>
      <c r="C1" s="51"/>
      <c r="D1" s="51"/>
      <c r="E1" s="51"/>
      <c r="F1" s="51"/>
      <c r="G1" s="44"/>
      <c r="H1" s="44"/>
      <c r="I1" s="45"/>
      <c r="J1" s="44"/>
      <c r="K1" s="44"/>
      <c r="L1" s="44"/>
      <c r="M1" s="44"/>
      <c r="N1" s="44"/>
    </row>
    <row r="2" spans="1:14" s="9" customFormat="1" x14ac:dyDescent="0.25">
      <c r="A2" s="157" t="s">
        <v>326</v>
      </c>
      <c r="B2" s="157"/>
      <c r="C2" s="157"/>
      <c r="D2" s="157"/>
      <c r="E2" s="157"/>
      <c r="F2" s="157"/>
      <c r="G2" s="157"/>
      <c r="H2" s="44"/>
      <c r="I2" s="45"/>
      <c r="J2" s="44"/>
      <c r="K2" s="44"/>
      <c r="L2" s="44"/>
      <c r="M2" s="44"/>
      <c r="N2" s="44"/>
    </row>
    <row r="3" spans="1:14" s="54" customFormat="1" ht="30" customHeight="1" x14ac:dyDescent="0.25">
      <c r="A3" s="151" t="s">
        <v>13</v>
      </c>
      <c r="B3" s="151" t="s">
        <v>128</v>
      </c>
      <c r="C3" s="151" t="s">
        <v>129</v>
      </c>
      <c r="D3" s="151" t="s">
        <v>130</v>
      </c>
      <c r="E3" s="151" t="s">
        <v>131</v>
      </c>
      <c r="F3" s="151" t="s">
        <v>132</v>
      </c>
      <c r="G3" s="151" t="s">
        <v>133</v>
      </c>
      <c r="H3" s="153" t="s">
        <v>327</v>
      </c>
      <c r="I3" s="148" t="s">
        <v>328</v>
      </c>
      <c r="J3" s="149"/>
      <c r="K3" s="149"/>
      <c r="L3" s="149"/>
      <c r="M3" s="149"/>
      <c r="N3" s="150"/>
    </row>
    <row r="4" spans="1:14" s="54" customFormat="1" ht="45" customHeight="1" x14ac:dyDescent="0.25">
      <c r="A4" s="152"/>
      <c r="B4" s="152"/>
      <c r="C4" s="152"/>
      <c r="D4" s="152"/>
      <c r="E4" s="152"/>
      <c r="F4" s="152"/>
      <c r="G4" s="152"/>
      <c r="H4" s="154"/>
      <c r="I4" s="55" t="s">
        <v>141</v>
      </c>
      <c r="J4" s="55" t="s">
        <v>329</v>
      </c>
      <c r="K4" s="55" t="s">
        <v>143</v>
      </c>
      <c r="L4" s="56" t="s">
        <v>330</v>
      </c>
      <c r="M4" s="55" t="s">
        <v>331</v>
      </c>
      <c r="N4" s="56" t="s">
        <v>332</v>
      </c>
    </row>
    <row r="5" spans="1:14" s="37" customFormat="1" ht="25.5" hidden="1" x14ac:dyDescent="0.25">
      <c r="A5" s="119">
        <f>'Plan de Acción 2022'!A5:A9</f>
        <v>1</v>
      </c>
      <c r="B5" s="119" t="str">
        <f>'Plan de Acción 2022'!B5:B9</f>
        <v>MODERNIZACIÓN TECNOLÓGICA Y TRANSFORMACIÓN DIGITAL</v>
      </c>
      <c r="C5" s="122" t="str">
        <f>'Plan de Acción 2022'!$C$5:$C$9</f>
        <v>El pilar estratégico de modernización tecnológica y transformación digital tiene como propósito fundamental contribuir a ampliar, mejorar, facilitar y agilizar la prestación del servicio de administración de justicia, en el marco del desarrollo escalonado de una justicia en línea y abierta, que además propenda por el aprovechamiento de los datos y la información para la generación de conocimiento.
Por lo tanto, se centra en disponer de un modelo tecnológico que gestione información, datos y conocimiento, mediante una infraestructura informática moderna, segura e innovadora, con el fin de impactar y desarrollar los procesos misionales de la Rama Judicial.
A) Acercar, mejorar y hacer más transparente el servicio de justicia que se presta al ciudadano.
B) Facilitar, hacer más eficiente y potenciar el trabajo de los operadores judiciales y servidores administrativos.
C) Mejorar la obtención y calidad de los datos, estadísticas, indicadores, para la toma informada de decisiones de política, gobierno y administración en la Rama Judicial.</v>
      </c>
      <c r="D5" s="50" t="str">
        <f>'Plan de Acción 2022'!D5</f>
        <v>1. Mejorar la efectividad de la Rama Judicial y disminuir la congestión</v>
      </c>
      <c r="E5" s="122" t="str">
        <f>'Plan de Acción 2022'!E5:E9</f>
        <v>Este pilar estratégico tiene como objetivo general impulsar la transformación digital, de manera escalonada, en la gestión judicial y administrativa de la Rama Judicial, incluyendo la definición e implementación de un modelo de negocio basado en procesos.</v>
      </c>
      <c r="F5" s="30" t="str">
        <f>'Plan de Acción 2022'!F5</f>
        <v>A) Definir los lineamientos estratégicos y de política en materia TIC y de justicia digital en la Rama Judicial.</v>
      </c>
      <c r="G5" s="122" t="str">
        <f>'Plan de Acción 2022'!G5:G9</f>
        <v xml:space="preserve">1. Garantizar el acceso a la Justicia, reconociendo al usuario como razón de ser de la misma. </v>
      </c>
      <c r="H5" s="25" t="str">
        <f>IF('Plan de Acción 2022'!H5="","",'Plan de Acción 2022'!H5)</f>
        <v/>
      </c>
      <c r="I5" s="46" t="str">
        <f>IF('Plan de Acción 2022'!Q5="","",'Plan de Acción 2022'!Q5)</f>
        <v/>
      </c>
      <c r="J5" s="33"/>
      <c r="K5" s="33"/>
      <c r="L5" s="33"/>
      <c r="M5" s="36"/>
      <c r="N5" s="33"/>
    </row>
    <row r="6" spans="1:14" ht="51" hidden="1" x14ac:dyDescent="0.25">
      <c r="A6" s="120"/>
      <c r="B6" s="120"/>
      <c r="C6" s="123"/>
      <c r="D6" s="50" t="str">
        <f>'Plan de Acción 2022'!D6</f>
        <v>2. Fortalecer la transparencia y apertura de datos de la Rama Judicial</v>
      </c>
      <c r="E6" s="123"/>
      <c r="F6" s="30" t="str">
        <f>'Plan de Acción 2022'!F6</f>
        <v>B) Desarrollar, desplegar de forma escalonada y estabilizar el nuevo Sistema Integrado de Gestión Judicial, en el marco del expediente electrónico, los servicios ciudadanos digitales y la justicia en línea.</v>
      </c>
      <c r="G6" s="123"/>
      <c r="H6" s="25" t="str">
        <f>IF('Plan de Acción 2022'!H6="","",'Plan de Acción 2022'!H6)</f>
        <v/>
      </c>
      <c r="I6" s="46" t="str">
        <f>IF('Plan de Acción 2022'!Q6="","",'Plan de Acción 2022'!Q6)</f>
        <v/>
      </c>
      <c r="J6" s="33"/>
      <c r="K6" s="33"/>
      <c r="L6" s="33"/>
      <c r="M6" s="33"/>
      <c r="N6" s="33"/>
    </row>
    <row r="7" spans="1:14" ht="63.75" hidden="1" x14ac:dyDescent="0.25">
      <c r="A7" s="120"/>
      <c r="B7" s="120"/>
      <c r="C7" s="123"/>
      <c r="D7" s="50" t="str">
        <f>'Plan de Acción 2022'!D7</f>
        <v>3. Mejorar el acceso a la justicia</v>
      </c>
      <c r="E7" s="123"/>
      <c r="F7" s="30" t="str">
        <f>'Plan de Acción 2022'!F7</f>
        <v>C) Generar las condiciones para el despliegue escalonado del nuevo Sistema Integrado de Gestión Judicial bajo un concepto de expediente electrónico y de arquitectura empresarial, así como para la actualización, mantenimiento y evolución de los sistemas de información que soportan la gestión judicial y administrativa.</v>
      </c>
      <c r="G7" s="123"/>
      <c r="H7" s="25" t="str">
        <f>IF('Plan de Acción 2022'!H7="","",'Plan de Acción 2022'!H7)</f>
        <v/>
      </c>
      <c r="I7" s="46" t="str">
        <f>IF('Plan de Acción 2022'!Q7="","",'Plan de Acción 2022'!Q7)</f>
        <v/>
      </c>
      <c r="J7" s="33"/>
      <c r="K7" s="33"/>
      <c r="L7" s="33"/>
      <c r="M7" s="33"/>
      <c r="N7" s="33"/>
    </row>
    <row r="8" spans="1:14" ht="38.25" hidden="1" x14ac:dyDescent="0.25">
      <c r="A8" s="120"/>
      <c r="B8" s="120"/>
      <c r="C8" s="123"/>
      <c r="D8" s="50" t="str">
        <f>'Plan de Acción 2022'!D8</f>
        <v>4. Fortalecer la autonomía e independencia judicial, administrativa y financiera de la Rama Judicial</v>
      </c>
      <c r="E8" s="123"/>
      <c r="F8" s="30" t="str">
        <f>'Plan de Acción 2022'!F8</f>
        <v>D) Desarrollar y fortalecer las habilidades y competencias digitales, promover la gestión del cambio, el uso y apropiación de las TIC, así como el plan de comunicaciones.</v>
      </c>
      <c r="G8" s="123"/>
      <c r="H8" s="25" t="str">
        <f>IF('Plan de Acción 2022'!H8="","",'Plan de Acción 2022'!H8)</f>
        <v/>
      </c>
      <c r="I8" s="46" t="str">
        <f>IF('Plan de Acción 2022'!Q8="","",'Plan de Acción 2022'!Q8)</f>
        <v/>
      </c>
      <c r="J8" s="33"/>
      <c r="K8" s="33"/>
      <c r="L8" s="33"/>
      <c r="M8" s="33"/>
      <c r="N8" s="33"/>
    </row>
    <row r="9" spans="1:14" ht="38.25" hidden="1" x14ac:dyDescent="0.25">
      <c r="A9" s="121"/>
      <c r="B9" s="121"/>
      <c r="C9" s="124"/>
      <c r="D9" s="50" t="str">
        <f>'Plan de Acción 2022'!D9</f>
        <v>5. Atraer, desarrollar y mantener a los mejores servidores judiciales</v>
      </c>
      <c r="E9" s="124"/>
      <c r="F9" s="30" t="str">
        <f>'Plan de Acción 2022'!F9</f>
        <v>E) Impulsar el fortalecimiento institucional para la gestión estratégica de proyectos y procesos, así como para la gobernanza de la información y las TIC.</v>
      </c>
      <c r="G9" s="124"/>
      <c r="H9" s="25" t="str">
        <f>IF('Plan de Acción 2022'!H9="","",'Plan de Acción 2022'!H9)</f>
        <v/>
      </c>
      <c r="I9" s="46" t="str">
        <f>IF('Plan de Acción 2022'!Q9="","",'Plan de Acción 2022'!Q9)</f>
        <v/>
      </c>
      <c r="J9" s="33"/>
      <c r="K9" s="33"/>
      <c r="L9" s="33"/>
      <c r="M9" s="33"/>
      <c r="N9" s="33"/>
    </row>
    <row r="10" spans="1:14" ht="38.25" hidden="1" customHeight="1" x14ac:dyDescent="0.25">
      <c r="A10" s="111">
        <f>'Plan de Acción 2022'!A10:A14</f>
        <v>2</v>
      </c>
      <c r="B10" s="111" t="str">
        <f>'Plan de Acción 2022'!B10:B14</f>
        <v>PILAR ESTRATÉGICO DE MODERNIZACIÓN DE LA INFRAESTRUCTURA JUDICIAL Y SEGURIDAD</v>
      </c>
      <c r="C10" s="128" t="str">
        <f>'Plan de Acción 2022'!$C$10:$C$14</f>
        <v>A través del pilar estratégico de Modernización de la Infraestructura Judicial, se contribuirá al desarrollo de la misión institucional, por cuanto se busca el mejoramiento de las condiciones de acceso a la justicia mediante la construcción, adquisición y mantenimiento de inmuebles en todo el territorio nacional, para ofrecer instalaciones físicas en condiciones óptimas que permitan una adecuada prestación del servicio de justicia en un espacio físico digno para los prestadores y usuarios del sistema.</v>
      </c>
      <c r="D10" s="47" t="str">
        <f>'Plan de Acción 2022'!D10</f>
        <v>Mejorar el acceso a la justicia</v>
      </c>
      <c r="E10" s="122" t="str">
        <f>'Plan de Acción 2022'!E10:E14</f>
        <v>Acercar la justicia a la ciudadanía, por medio de la ampliación, mantenimiento y mejoramiento de las instalaciones físicas, para poner a su servicio instalaciones judiciales amigables con el medio ambiente, funcionales y dotadas, de tal manera que contribuyan al mejoramiento de las condiciones de acceso a la justicia. Adicionalmente, sostener y mejorar la infraestructura de seguridad de la Rama Judicial generando las condiciones adecuadas para la operación de la administración de justicia colombiana.</v>
      </c>
      <c r="F10" s="30" t="str">
        <f>'Plan de Acción 2022'!F10</f>
        <v>A) Reducir la brecha que en materia de capacidad instalada presenta la Rama Judicial, acorde con la demanda de justicia.</v>
      </c>
      <c r="G10" s="114" t="str">
        <f>'Plan de Acción 2022'!G10:G14</f>
        <v xml:space="preserve">2. Avanzar hacia el enfoque sistémico integral de la Rama Judicial, por medio de la armonización y coordinación de los esfuerzos de los distintos órganos que la integran. 
9. Aprovechar eficientemente los recursos naturales utilizados por la entidad, en especial el uso del papel, el agua y la energía, y gestionar de manera racional los residuos sólidos. 
10. Prevenir la contaminación ambiental potencial generada por las actividades administrativas y judiciales. 
11. Garantizar el oportuno y eficaz cumplimiento de la legislación ambiental aplicable a las actividades administrativas y laborales. </v>
      </c>
      <c r="H10" s="25" t="str">
        <f>IF('Plan de Acción 2022'!H10="","",'Plan de Acción 2022'!H10)</f>
        <v/>
      </c>
      <c r="I10" s="46" t="str">
        <f>IF('Plan de Acción 2022'!Q10="","",'Plan de Acción 2022'!Q10)</f>
        <v/>
      </c>
      <c r="J10" s="33"/>
      <c r="K10" s="33"/>
      <c r="L10" s="33"/>
      <c r="M10" s="33"/>
      <c r="N10" s="33"/>
    </row>
    <row r="11" spans="1:14" hidden="1" x14ac:dyDescent="0.25">
      <c r="A11" s="112"/>
      <c r="B11" s="112"/>
      <c r="C11" s="129"/>
      <c r="D11" s="47" t="str">
        <f>'Plan de Acción 2022'!D11</f>
        <v>Mejorar la efectividad de la Rama Judicial y disminuir la congestión</v>
      </c>
      <c r="E11" s="123"/>
      <c r="F11" s="30" t="str">
        <f>'Plan de Acción 2022'!F11</f>
        <v>B) Aumentar el porcentaje de sedes propias.</v>
      </c>
      <c r="G11" s="115"/>
      <c r="H11" s="25" t="str">
        <f>IF('Plan de Acción 2022'!H11="","",'Plan de Acción 2022'!H11)</f>
        <v/>
      </c>
      <c r="I11" s="46" t="str">
        <f>IF('Plan de Acción 2022'!Q11="","",'Plan de Acción 2022'!Q11)</f>
        <v/>
      </c>
      <c r="J11" s="33"/>
      <c r="K11" s="33"/>
      <c r="L11" s="33"/>
      <c r="M11" s="33"/>
      <c r="N11" s="33"/>
    </row>
    <row r="12" spans="1:14" ht="25.5" hidden="1" x14ac:dyDescent="0.25">
      <c r="A12" s="112"/>
      <c r="B12" s="112"/>
      <c r="C12" s="129"/>
      <c r="D12" s="47" t="str">
        <f>'Plan de Acción 2022'!D12</f>
        <v>Atraer, desarrollar y mantener a los mejores servidores judiciales</v>
      </c>
      <c r="E12" s="123"/>
      <c r="F12" s="30" t="str">
        <f>'Plan de Acción 2022'!F12</f>
        <v>C) Aumentar el nivel de satisfacción de los prestadores y usuarios del servicio de justicia frente a la infraestructura.</v>
      </c>
      <c r="G12" s="115"/>
      <c r="H12" s="25" t="str">
        <f>IF('Plan de Acción 2022'!H12="","",'Plan de Acción 2022'!H12)</f>
        <v/>
      </c>
      <c r="I12" s="46" t="str">
        <f>IF('Plan de Acción 2022'!Q12="","",'Plan de Acción 2022'!Q12)</f>
        <v/>
      </c>
      <c r="J12" s="33"/>
      <c r="K12" s="33"/>
      <c r="L12" s="33"/>
      <c r="M12" s="33"/>
      <c r="N12" s="33"/>
    </row>
    <row r="13" spans="1:14" ht="42" hidden="1" customHeight="1" x14ac:dyDescent="0.25">
      <c r="A13" s="112"/>
      <c r="B13" s="112"/>
      <c r="C13" s="129"/>
      <c r="D13" s="47" t="str">
        <f>'Plan de Acción 2022'!D13</f>
        <v>Fortalecer la autonomía e independencia judicial, administrativa y financiera de la Rama Judicial. Con la implementación</v>
      </c>
      <c r="E13" s="123"/>
      <c r="F13" s="30" t="str">
        <f>'Plan de Acción 2022'!F13</f>
        <v>D) Reducir la vulnerabilidad de los funcionarios o empleados judiciales que en desarrollo de sus funciones presenten riesgos para su seguridad personal, según previo estudio.</v>
      </c>
      <c r="G13" s="115"/>
      <c r="H13" s="25" t="str">
        <f>IF('Plan de Acción 2022'!H13="","",'Plan de Acción 2022'!H13)</f>
        <v/>
      </c>
      <c r="I13" s="46" t="str">
        <f>IF('Plan de Acción 2022'!Q13="","",'Plan de Acción 2022'!Q13)</f>
        <v/>
      </c>
      <c r="J13" s="33"/>
      <c r="K13" s="33"/>
      <c r="L13" s="33"/>
      <c r="M13" s="33"/>
      <c r="N13" s="33"/>
    </row>
    <row r="14" spans="1:14" ht="51" hidden="1" x14ac:dyDescent="0.25">
      <c r="A14" s="113"/>
      <c r="B14" s="113"/>
      <c r="C14" s="130"/>
      <c r="D14" s="25" t="str">
        <f>'Plan de Acción 2022'!D14</f>
        <v>Finalizado el periodo 2019-2022 se habrá incidido en forma importante en el mejoramiento del acceso y calidad del servicio de justicia, alcanzando las metas propuestas en materia de infraestructura física en el presente plan sectorial de desarrollo</v>
      </c>
      <c r="E14" s="124"/>
      <c r="F14" s="30" t="str">
        <f>'Plan de Acción 2022'!F14</f>
        <v>E) Reducir la vulnerabilidad de la infraestructura física de la Rama Judicial.</v>
      </c>
      <c r="G14" s="116"/>
      <c r="H14" s="25" t="str">
        <f>IF('Plan de Acción 2022'!H14="","",'Plan de Acción 2022'!H14)</f>
        <v/>
      </c>
      <c r="I14" s="46" t="str">
        <f>IF('Plan de Acción 2022'!Q14="","",'Plan de Acción 2022'!Q14)</f>
        <v/>
      </c>
      <c r="J14" s="33"/>
      <c r="K14" s="33"/>
      <c r="L14" s="33"/>
      <c r="M14" s="33"/>
      <c r="N14" s="33"/>
    </row>
    <row r="15" spans="1:14" ht="12.75" hidden="1" customHeight="1" x14ac:dyDescent="0.25">
      <c r="A15" s="111">
        <f>'Plan de Acción 2022'!A15:A24</f>
        <v>3</v>
      </c>
      <c r="B15" s="111" t="str">
        <f>'Plan de Acción 2022'!B15:B24</f>
        <v>PILAR ESTRATÉGICO DE CARRERA JUDICIAL, DESARROLLO DEL TALENTO HUMANO Y GESTIÓN DEL CONOCIMIENTO</v>
      </c>
      <c r="C15" s="128" t="str">
        <f>'Plan de Acción 2022'!$C$15:$C$24</f>
        <v>Fortalecer la institucionalidad y función pública de la Rama Judicial, mediante la gestión efectiva y oportuna del conocimiento y el talento humano del nivel central y territorial, impactando en el rendimiento y resultados de los procesos misionales, estratégicos y administrativos.
Para lo cual debe disponer de los mejores servidores en la Rama Judicial, mediante la gestión del conocimiento, la selección de personas idóneas, competentes y Comprometidas, el seguimiento y evaluación a la gestión, la cualificación y mejoramiento de las competencias de funcionarios y empleados, la adecuación de ambientes laborales propicios que favorezcan las condiciones de salud, con el fin de lograr altos niveles de desempeño, cumplimiento de las metas institucionales y satisfacción de las expectativas de los usuarios del servicio.</v>
      </c>
      <c r="D15" s="47" t="str">
        <f>'Plan de Acción 2022'!D15</f>
        <v>Atraer, desarrollar y mantener a los mejores servidores judiciales</v>
      </c>
      <c r="E15" s="122" t="str">
        <f>'Plan de Acción 2022'!E15:E19</f>
        <v>Implementar el proceso de gestión del conocimiento, fortalecer el modelo de formación judicial, mantener las competencias, habilidades y conocimientos de los servidores judiciales logrando el balance entre el desarrollo profesional, el bienestar integral, el mérito y el logro de las metas institucionales.</v>
      </c>
      <c r="F15" s="155" t="str">
        <f>'Plan de Acción 2022'!F15</f>
        <v>a) Diseñar e implementar el proceso de gestión de conocimiento para la Rama Judicial.</v>
      </c>
      <c r="G15" s="128" t="str">
        <f>'Plan de Acción 2022'!G15:G24</f>
        <v xml:space="preserve">3. Cumplir los requisitos de los usuarios de conformidad con la Constitución y la Ley.
7. Fortalecer continuamente las competencias y el liderazgo del talento humano de la de la organización.
8. Reconocer la importancia del talento humano y de la gestión del conocimiento en la Administración de Justicia. </v>
      </c>
      <c r="H15" s="25" t="str">
        <f>IF('Plan de Acción 2022'!H15="","",'Plan de Acción 2022'!H15)</f>
        <v/>
      </c>
      <c r="I15" s="46" t="str">
        <f>IF('Plan de Acción 2022'!Q15="","",'Plan de Acción 2022'!Q15)</f>
        <v/>
      </c>
      <c r="J15" s="33"/>
      <c r="K15" s="33"/>
      <c r="L15" s="33"/>
      <c r="M15" s="33"/>
      <c r="N15" s="33"/>
    </row>
    <row r="16" spans="1:14" hidden="1" x14ac:dyDescent="0.25">
      <c r="A16" s="112"/>
      <c r="B16" s="112"/>
      <c r="C16" s="129"/>
      <c r="D16" s="47" t="str">
        <f>'Plan de Acción 2022'!D16</f>
        <v>Mejorar la efectividad de la Rama Judicial y disminuir la congestión</v>
      </c>
      <c r="E16" s="123"/>
      <c r="F16" s="156"/>
      <c r="G16" s="129"/>
      <c r="H16" s="25" t="str">
        <f>IF('Plan de Acción 2022'!H16="","",'Plan de Acción 2022'!H16)</f>
        <v/>
      </c>
      <c r="I16" s="46" t="str">
        <f>IF('Plan de Acción 2022'!Q16="","",'Plan de Acción 2022'!Q16)</f>
        <v/>
      </c>
      <c r="J16" s="33"/>
      <c r="K16" s="33"/>
      <c r="L16" s="33"/>
      <c r="M16" s="33"/>
      <c r="N16" s="33"/>
    </row>
    <row r="17" spans="1:14" ht="51" hidden="1" customHeight="1" x14ac:dyDescent="0.25">
      <c r="A17" s="112"/>
      <c r="B17" s="112"/>
      <c r="C17" s="129"/>
      <c r="D17" s="47" t="str">
        <f>'Plan de Acción 2022'!D17</f>
        <v>Mejorar el acceso a la justicia</v>
      </c>
      <c r="E17" s="123"/>
      <c r="F17" s="30" t="str">
        <f>'Plan de Acción 2022'!F17</f>
        <v>b) Disponer de registros de elegibles vigentes con los mejores candidatos para la provisión de cargos de funcionarios y empleados para la Rama Judicial y fortalecer el sistema de ingreso a la carrera judicial.</v>
      </c>
      <c r="G17" s="129"/>
      <c r="H17" s="25" t="str">
        <f>IF('Plan de Acción 2022'!H17="","",'Plan de Acción 2022'!H17)</f>
        <v/>
      </c>
      <c r="I17" s="46" t="str">
        <f>IF('Plan de Acción 2022'!Q17="","",'Plan de Acción 2022'!Q17)</f>
        <v/>
      </c>
      <c r="J17" s="33"/>
      <c r="K17" s="33"/>
      <c r="L17" s="33"/>
      <c r="M17" s="33"/>
      <c r="N17" s="33"/>
    </row>
    <row r="18" spans="1:14" ht="25.5" hidden="1" customHeight="1" x14ac:dyDescent="0.25">
      <c r="A18" s="112"/>
      <c r="B18" s="112"/>
      <c r="C18" s="129"/>
      <c r="D18" s="47" t="str">
        <f>'Plan de Acción 2022'!D18</f>
        <v>Fortalecer la autonomía e independencia judicial, administrativa y financiera de la Rama Judicial</v>
      </c>
      <c r="E18" s="123"/>
      <c r="F18" s="155" t="str">
        <f>'Plan de Acción 2022'!F18</f>
        <v>c) Aumentar las competencias de los servidores judiciales a partir de evaluación permanente de la gestión y fortalecer el sistema de evaluación y seguimiento,</v>
      </c>
      <c r="G18" s="129"/>
      <c r="H18" s="25" t="str">
        <f>IF('Plan de Acción 2022'!H18="","",'Plan de Acción 2022'!H18)</f>
        <v/>
      </c>
      <c r="I18" s="46" t="str">
        <f>IF('Plan de Acción 2022'!Q18="","",'Plan de Acción 2022'!Q18)</f>
        <v/>
      </c>
      <c r="J18" s="33"/>
      <c r="K18" s="33"/>
      <c r="L18" s="33"/>
      <c r="M18" s="33"/>
      <c r="N18" s="33"/>
    </row>
    <row r="19" spans="1:14" hidden="1" x14ac:dyDescent="0.25">
      <c r="A19" s="112"/>
      <c r="B19" s="112"/>
      <c r="C19" s="129"/>
      <c r="D19" s="47" t="str">
        <f>'Plan de Acción 2022'!D19</f>
        <v>Fortalecer la transparencia y apertura de datos de la Rama Judicial</v>
      </c>
      <c r="E19" s="123"/>
      <c r="F19" s="163"/>
      <c r="G19" s="129"/>
      <c r="H19" s="25" t="str">
        <f>IF('Plan de Acción 2022'!H19="","",'Plan de Acción 2022'!H19)</f>
        <v/>
      </c>
      <c r="I19" s="46" t="str">
        <f>IF('Plan de Acción 2022'!Q19="","",'Plan de Acción 2022'!Q19)</f>
        <v/>
      </c>
      <c r="J19" s="33"/>
      <c r="K19" s="33"/>
      <c r="L19" s="33"/>
      <c r="M19" s="33"/>
      <c r="N19" s="33"/>
    </row>
    <row r="20" spans="1:14" ht="38.25" hidden="1" x14ac:dyDescent="0.25">
      <c r="A20" s="112"/>
      <c r="B20" s="112"/>
      <c r="C20" s="129"/>
      <c r="D20" s="47" t="str">
        <f>'Plan de Acción 2022'!D20</f>
        <v>Poner a disposición de los servidores judiciales y usuarios de la Rama Judicial, los productos a partir de un proceso de gestión de conocimiento implementado</v>
      </c>
      <c r="E20" s="123"/>
      <c r="F20" s="156"/>
      <c r="G20" s="129"/>
      <c r="H20" s="25" t="str">
        <f>IF('Plan de Acción 2022'!H20="","",'Plan de Acción 2022'!H20)</f>
        <v/>
      </c>
      <c r="I20" s="46" t="str">
        <f>IF('Plan de Acción 2022'!Q20="","",'Plan de Acción 2022'!Q20)</f>
        <v/>
      </c>
      <c r="J20" s="33"/>
      <c r="K20" s="33"/>
      <c r="L20" s="33"/>
      <c r="M20" s="33"/>
      <c r="N20" s="33"/>
    </row>
    <row r="21" spans="1:14" ht="38.25" hidden="1" customHeight="1" x14ac:dyDescent="0.25">
      <c r="A21" s="112"/>
      <c r="B21" s="112"/>
      <c r="C21" s="129"/>
      <c r="D21" s="47" t="str">
        <f>'Plan de Acción 2022'!D21</f>
        <v>Planta de personal permanente de la Rama Judicial con los servidores judiciales idóneos y competentes según el sistema de carrera judicial, para aumentar la cobertura al 100% de cargos en propiedad</v>
      </c>
      <c r="E21" s="123"/>
      <c r="F21" s="155" t="str">
        <f>'Plan de Acción 2022'!F21</f>
        <v>d) Ampliar la cobertura de funcionarios y empleados de la Rama Judicial con conocimientos actualizados por especialidad del Derecho, así como desde un enfoque de competencias y habilidades, aportando un mejor servicio de justicia en Colombia.</v>
      </c>
      <c r="G21" s="129"/>
      <c r="H21" s="25" t="str">
        <f>IF('Plan de Acción 2022'!H21="","",'Plan de Acción 2022'!H21)</f>
        <v/>
      </c>
      <c r="I21" s="46" t="str">
        <f>IF('Plan de Acción 2022'!Q21="","",'Plan de Acción 2022'!Q21)</f>
        <v/>
      </c>
      <c r="J21" s="33"/>
      <c r="K21" s="33"/>
      <c r="L21" s="33"/>
      <c r="M21" s="33"/>
      <c r="N21" s="33"/>
    </row>
    <row r="22" spans="1:14" ht="25.5" hidden="1" x14ac:dyDescent="0.25">
      <c r="A22" s="112"/>
      <c r="B22" s="112"/>
      <c r="C22" s="129"/>
      <c r="D22" s="47" t="str">
        <f>'Plan de Acción 2022'!D22</f>
        <v>Modelo integral de formación, investigación y proyección social y fortalecimiento de la Escuela Judicial Rodrigo Lara Bonilla</v>
      </c>
      <c r="E22" s="123"/>
      <c r="F22" s="156"/>
      <c r="G22" s="129"/>
      <c r="H22" s="25" t="str">
        <f>IF('Plan de Acción 2022'!H22="","",'Plan de Acción 2022'!H22)</f>
        <v/>
      </c>
      <c r="I22" s="46" t="str">
        <f>IF('Plan de Acción 2022'!Q22="","",'Plan de Acción 2022'!Q22)</f>
        <v/>
      </c>
      <c r="J22" s="33"/>
      <c r="K22" s="33"/>
      <c r="L22" s="33"/>
      <c r="M22" s="33"/>
      <c r="N22" s="33"/>
    </row>
    <row r="23" spans="1:14" ht="51" hidden="1" x14ac:dyDescent="0.25">
      <c r="A23" s="112"/>
      <c r="B23" s="112"/>
      <c r="C23" s="129"/>
      <c r="D23" s="47" t="str">
        <f>'Plan de Acción 2022'!D23</f>
        <v>Servidores judiciales y ciudadanos capacitados y formados en las temáticas y competencias según las jurisdicciones y especialidades del sistema de justicia, así como en habilidades blandas y distintas competencias, para un servicio en constante mejora</v>
      </c>
      <c r="E23" s="123"/>
      <c r="F23" s="30" t="str">
        <f>'Plan de Acción 2022'!F23</f>
        <v>e) Ampliar la participación de los servidores judiciales de la Rama Judicial en los programas de bienestar integral, prevención y control del riesgo laboral.</v>
      </c>
      <c r="G23" s="129"/>
      <c r="H23" s="25" t="str">
        <f>IF('Plan de Acción 2022'!H23="","",'Plan de Acción 2022'!H23)</f>
        <v/>
      </c>
      <c r="I23" s="46" t="str">
        <f>IF('Plan de Acción 2022'!Q23="","",'Plan de Acción 2022'!Q23)</f>
        <v/>
      </c>
      <c r="J23" s="33"/>
      <c r="K23" s="33"/>
      <c r="L23" s="33"/>
      <c r="M23" s="33"/>
      <c r="N23" s="33"/>
    </row>
    <row r="24" spans="1:14" ht="38.25" hidden="1" x14ac:dyDescent="0.25">
      <c r="A24" s="113"/>
      <c r="B24" s="113"/>
      <c r="C24" s="130"/>
      <c r="D24" s="47" t="str">
        <f>'Plan de Acción 2022'!D24</f>
        <v>31.0476 servidores judiciales beneficiados en el país (5.826 funcionarios y 25.221 empleados), con actividades deportivas, recreativas, culturales, de prevención y control del riesgo laboral y condiciones de salud</v>
      </c>
      <c r="E24" s="124"/>
      <c r="F24" s="30" t="str">
        <f>'Plan de Acción 2022'!F24</f>
        <v>f) Mejorar las condiciones de acción y especialización la formación judicial y el fortalecimiento de la Escuela Judicial Rodrigo Lara Bonilla.</v>
      </c>
      <c r="G24" s="130"/>
      <c r="H24" s="25" t="str">
        <f>IF('Plan de Acción 2022'!H24="","",'Plan de Acción 2022'!H24)</f>
        <v/>
      </c>
      <c r="I24" s="46" t="str">
        <f>IF('Plan de Acción 2022'!Q24="","",'Plan de Acción 2022'!Q24)</f>
        <v/>
      </c>
      <c r="J24" s="33"/>
      <c r="K24" s="33"/>
      <c r="L24" s="33"/>
      <c r="M24" s="33"/>
      <c r="N24" s="33"/>
    </row>
    <row r="25" spans="1:14" ht="51" hidden="1" customHeight="1" x14ac:dyDescent="0.25">
      <c r="A25" s="111">
        <f>'Plan de Acción 2022'!A25:A28</f>
        <v>4</v>
      </c>
      <c r="B25" s="111" t="str">
        <f>'Plan de Acción 2022'!B25:B28</f>
        <v>PILAR ESTRATÉGICO DE TRANSFORMACIÓN DE LA ARQUITECTURA ORGANIZACIONAL</v>
      </c>
      <c r="C25" s="128" t="str">
        <f>'Plan de Acción 2022'!$C$25:$C$28</f>
        <v>El pilar estratégico de modernización tecnológica y transformación digital tiene como propósito fundamental contribuir a ampliar, mejorar, facilitar y agilizar la prestación del servicio de administración de justicia, en el marco del desarrollo escalonado de una justicia en línea y abierta, que además propenda por el aprovechamiento de los datos y la información para la generación de conocimiento.
Por lo tanto, se centra en disponer de un modelo tecnológico que gestione información, datos y conocimiento, mediante una infraestructura informática moderna, segura e innovadora, con el fin de impactar y desarrollar los procesos misionales de la Rama Judicial.
A) Acercar, mejorar y hacer más transparente el servicio de justicia que se presta al ciudadano.
B) Facilitar, hacer más eficiente y potenciar el trabajo de los operadores judiciales y servidores administrativos.
C) Mejorar la obtención y calidad de los datos, estadísticas, indicadores, para la toma informada de decisiones de política, gobierno y administración en la Rama Judicial.</v>
      </c>
      <c r="D25" s="47" t="str">
        <f>'Plan de Acción 2022'!D25</f>
        <v>Mejorar la efectividad de la Rama Judicial y disminuir la congestión</v>
      </c>
      <c r="E25" s="114" t="str">
        <f>'Plan de Acción 2022'!E25:E28</f>
        <v>Mejorar estructuralmente la gestión de la Rama Judicial, disminuir la diferencia entre la oferta y demanda de justica, contando con información suficiente y oportuna para soportar las propuestas y decisiones transformación y mejoramiento.</v>
      </c>
      <c r="F25" s="30" t="str">
        <f>'Plan de Acción 2022'!F25</f>
        <v>a) Mejorar la estructura de gobierno y organizacional de la Rama Judicial para facilitar la gestión, toma de decisiones, el seguimiento y control.</v>
      </c>
      <c r="G25" s="128" t="str">
        <f>'Plan de Acción 2022'!G25:G28</f>
        <v xml:space="preserve">9. Aprovechar eficientemente los recursos naturales utilizados por la entidad, en especial el uso del papel, el agua y la energía, y gestionar de manera racional los residuos sólidos. 
10. Prevenir la contaminación ambiental potencial generada por las actividades administrativas y judiciales. 
11. Garantizar el oportuno y eficaz cumplimiento de la legislación ambiental aplicable a las actividades administrativas y laborales. </v>
      </c>
      <c r="H25" s="25" t="str">
        <f>IF('Plan de Acción 2022'!H25="","",'Plan de Acción 2022'!H25)</f>
        <v/>
      </c>
      <c r="I25" s="46" t="str">
        <f>IF('Plan de Acción 2022'!Q25="","",'Plan de Acción 2022'!Q25)</f>
        <v/>
      </c>
      <c r="J25" s="33"/>
      <c r="K25" s="33"/>
      <c r="L25" s="33"/>
      <c r="M25" s="33"/>
      <c r="N25" s="33"/>
    </row>
    <row r="26" spans="1:14" ht="38.25" hidden="1" x14ac:dyDescent="0.25">
      <c r="A26" s="112"/>
      <c r="B26" s="112"/>
      <c r="C26" s="129"/>
      <c r="D26" s="47" t="str">
        <f>'Plan de Acción 2022'!D26</f>
        <v>Atraer, desarrollar y mantener a los mejores servidores judiciales</v>
      </c>
      <c r="E26" s="115"/>
      <c r="F26" s="30" t="str">
        <f>'Plan de Acción 2022'!F26</f>
        <v>b) Incrementar la calidad y cantidad de la información sobre la Rama Judicial, que permita generar propuestas para el mejoramiento de la administración de justicia.</v>
      </c>
      <c r="G26" s="129"/>
      <c r="H26" s="25" t="str">
        <f>IF('Plan de Acción 2022'!H26="","",'Plan de Acción 2022'!H26)</f>
        <v/>
      </c>
      <c r="I26" s="46" t="str">
        <f>IF('Plan de Acción 2022'!Q26="","",'Plan de Acción 2022'!Q26)</f>
        <v/>
      </c>
      <c r="J26" s="33"/>
      <c r="K26" s="33"/>
      <c r="L26" s="33"/>
      <c r="M26" s="33"/>
      <c r="N26" s="33"/>
    </row>
    <row r="27" spans="1:14" ht="102" hidden="1" x14ac:dyDescent="0.25">
      <c r="A27" s="112"/>
      <c r="B27" s="112"/>
      <c r="C27" s="129"/>
      <c r="D27" s="47" t="str">
        <f>'Plan de Acción 2022'!D27</f>
        <v>Las estrategias propuestas en conjunto con el desarrollo de las diferentes actividades que serán ejecutadas por la Unidad de Desarrollo y Análisis Estadístico – UDAE, aportarán en el fortalecimiento de la gestión de la entidad, mediante la producción de información oportuna y suficiente del comportamiento de la gestión de los despachos judiciales, para el planteamiento de propuestas concretas que den respuesta a los requerimientos de justicia y se brinde una efectiva rendición de cuentas al ciudadano</v>
      </c>
      <c r="E27" s="115"/>
      <c r="F27" s="30" t="str">
        <f>'Plan de Acción 2022'!F27</f>
        <v>c) Disminuir los tiempos procesales por jurisdicción, especialidad y nivel de competencia.</v>
      </c>
      <c r="G27" s="129"/>
      <c r="H27" s="25" t="str">
        <f>IF('Plan de Acción 2022'!H27="","",'Plan de Acción 2022'!H27)</f>
        <v/>
      </c>
      <c r="I27" s="46" t="str">
        <f>IF('Plan de Acción 2022'!Q27="","",'Plan de Acción 2022'!Q27)</f>
        <v/>
      </c>
      <c r="J27" s="33"/>
      <c r="K27" s="33"/>
      <c r="L27" s="33"/>
      <c r="M27" s="33"/>
      <c r="N27" s="33"/>
    </row>
    <row r="28" spans="1:14" ht="63.75" hidden="1" x14ac:dyDescent="0.25">
      <c r="A28" s="113"/>
      <c r="B28" s="113"/>
      <c r="C28" s="130"/>
      <c r="D28" s="47" t="str">
        <f>'Plan de Acción 2022'!D28</f>
        <v>Todo lo anterior redundará en el mejoramiento del funcionamiento de la Rama Judicial permitiendo un mayor acceso a la administración de justicia y la reducción de la congestión, para impactar positivamente en la resolución de conflictos e incrementar la satisfacción de los usuarios de la justicia</v>
      </c>
      <c r="E28" s="116"/>
      <c r="F28" s="30" t="str">
        <f>'Plan de Acción 2022'!F28</f>
        <v>d) Disminuir la congestión a través del aumento de la cantidad promedio de egresos efectivos de procesos, por especialidad, subespecialidad y nivel de competencia.</v>
      </c>
      <c r="G28" s="130"/>
      <c r="H28" s="25" t="str">
        <f>IF('Plan de Acción 2022'!H28="","",'Plan de Acción 2022'!H28)</f>
        <v/>
      </c>
      <c r="I28" s="46" t="str">
        <f>IF('Plan de Acción 2022'!Q28="","",'Plan de Acción 2022'!Q28)</f>
        <v/>
      </c>
      <c r="J28" s="33"/>
      <c r="K28" s="33"/>
      <c r="L28" s="33"/>
      <c r="M28" s="33"/>
      <c r="N28" s="33"/>
    </row>
    <row r="29" spans="1:14" ht="12.75" hidden="1" customHeight="1" x14ac:dyDescent="0.25">
      <c r="A29" s="111">
        <f>'Plan de Acción 2022'!A29:A39</f>
        <v>5</v>
      </c>
      <c r="B29" s="111" t="str">
        <f>'Plan de Acción 2022'!B29:B39</f>
        <v>PILAR ESTRATÉGICO DE JUSTICIA CERCANA AL CIUDADANO Y DE COMUNICACIÓN</v>
      </c>
      <c r="C29" s="114" t="str">
        <f>'Plan de Acción 2022'!$C$29:$C$39</f>
        <v>Mejorar la visibilidad y transparencia institucional, la gestión y disponibilidad de la información generada por la Rama Judicial, mediante la optimización y modernización de los mecanismos y herramientas para la gestión y comunicación de la información judicial.</v>
      </c>
      <c r="D29" s="47" t="str">
        <f>'Plan de Acción 2022'!D29</f>
        <v>Fortalecer la transparencia y apertura de datos de la Rama Judicial</v>
      </c>
      <c r="E29" s="114" t="str">
        <f>'Plan de Acción 2022'!E29:E39</f>
        <v>Modernizar y optimizar los mecanismos documentales y herramientas tecnológicas de gestión de la información generada por la Rama Judicial para su oportuna y confiable divulgación y consulta.</v>
      </c>
      <c r="F29" s="30" t="str">
        <f>'Plan de Acción 2022'!F29</f>
        <v>a) Diseñar e implementar el modelo de atención al ciudadano.</v>
      </c>
      <c r="G29" s="128" t="str">
        <f>'Plan de Acción 2022'!G29:G39</f>
        <v xml:space="preserve">4. Incrementar los niveles de satisfacción al usuario, estableciendo metas que respondan a las necesidades y expectativas de los usuarios internos y externos, a partir del fortalecimiento de las estrategias de planeación, gestión eficaz y eficiente de sus procesos. </v>
      </c>
      <c r="H29" s="25" t="str">
        <f>IF('Plan de Acción 2022'!H29="","",'Plan de Acción 2022'!H29)</f>
        <v/>
      </c>
      <c r="I29" s="46" t="str">
        <f>IF('Plan de Acción 2022'!Q29="","",'Plan de Acción 2022'!Q29)</f>
        <v/>
      </c>
      <c r="J29" s="33"/>
      <c r="K29" s="33"/>
      <c r="L29" s="33"/>
      <c r="M29" s="33"/>
      <c r="N29" s="33"/>
    </row>
    <row r="30" spans="1:14" ht="12.75" hidden="1" customHeight="1" x14ac:dyDescent="0.25">
      <c r="A30" s="112"/>
      <c r="B30" s="112"/>
      <c r="C30" s="115"/>
      <c r="D30" s="47" t="str">
        <f>'Plan de Acción 2022'!D30</f>
        <v>Mejorar el acceso a la justicia</v>
      </c>
      <c r="E30" s="115"/>
      <c r="F30" s="155" t="str">
        <f>'Plan de Acción 2022'!F30</f>
        <v>b) Aumentar la cantidad de despachos judiciales y dependencias administrativas con información organizada y archivada mediante la aplicación de una metodología con lineamientos en gestión documental.</v>
      </c>
      <c r="G30" s="129"/>
      <c r="H30" s="25" t="str">
        <f>IF('Plan de Acción 2022'!H30="","",'Plan de Acción 2022'!H30)</f>
        <v/>
      </c>
      <c r="I30" s="46" t="str">
        <f>IF('Plan de Acción 2022'!Q30="","",'Plan de Acción 2022'!Q30)</f>
        <v/>
      </c>
      <c r="J30" s="33"/>
      <c r="K30" s="33"/>
      <c r="L30" s="33"/>
      <c r="M30" s="33"/>
      <c r="N30" s="33"/>
    </row>
    <row r="31" spans="1:14" ht="25.5" hidden="1" x14ac:dyDescent="0.25">
      <c r="A31" s="112"/>
      <c r="B31" s="112"/>
      <c r="C31" s="115"/>
      <c r="D31" s="47" t="str">
        <f>'Plan de Acción 2022'!D31</f>
        <v>Fortalecer la autonomía e independencia judicial, administrativa y financiera de la Rama Judicial</v>
      </c>
      <c r="E31" s="115"/>
      <c r="F31" s="156"/>
      <c r="G31" s="129"/>
      <c r="H31" s="25" t="str">
        <f>IF('Plan de Acción 2022'!H31="","",'Plan de Acción 2022'!H31)</f>
        <v/>
      </c>
      <c r="I31" s="46" t="str">
        <f>IF('Plan de Acción 2022'!Q31="","",'Plan de Acción 2022'!Q31)</f>
        <v/>
      </c>
      <c r="J31" s="33"/>
      <c r="K31" s="33"/>
      <c r="L31" s="33"/>
      <c r="M31" s="33"/>
      <c r="N31" s="33"/>
    </row>
    <row r="32" spans="1:14" ht="12.75" hidden="1" customHeight="1" x14ac:dyDescent="0.25">
      <c r="A32" s="112"/>
      <c r="B32" s="112"/>
      <c r="C32" s="115"/>
      <c r="D32" s="47" t="str">
        <f>'Plan de Acción 2022'!D32</f>
        <v>Mejorar la efectividad de la Rama Judicial y disminuir la congestión</v>
      </c>
      <c r="E32" s="115"/>
      <c r="F32" s="155" t="str">
        <f>'Plan de Acción 2022'!F32</f>
        <v>c) Aumentar los niveles de comunicación efectiva de la información jurisprudencial en la Rama Judicial e impulsar el uso de sistemas o herramientas digitales para la gestión y divulgación de la información producida por la Rama Judicial.</v>
      </c>
      <c r="G32" s="129"/>
      <c r="H32" s="25" t="str">
        <f>IF('Plan de Acción 2022'!H32="","",'Plan de Acción 2022'!H32)</f>
        <v/>
      </c>
      <c r="I32" s="46" t="str">
        <f>IF('Plan de Acción 2022'!Q32="","",'Plan de Acción 2022'!Q32)</f>
        <v/>
      </c>
      <c r="J32" s="33"/>
      <c r="K32" s="33"/>
      <c r="L32" s="33"/>
      <c r="M32" s="33"/>
      <c r="N32" s="33"/>
    </row>
    <row r="33" spans="1:14" hidden="1" x14ac:dyDescent="0.25">
      <c r="A33" s="112"/>
      <c r="B33" s="112"/>
      <c r="C33" s="115"/>
      <c r="D33" s="47" t="str">
        <f>'Plan de Acción 2022'!D33</f>
        <v>Atraer, desarrollar y mantener a los mejores servidores judiciales</v>
      </c>
      <c r="E33" s="115"/>
      <c r="F33" s="156"/>
      <c r="G33" s="129"/>
      <c r="H33" s="25" t="str">
        <f>IF('Plan de Acción 2022'!H33="","",'Plan de Acción 2022'!H33)</f>
        <v/>
      </c>
      <c r="I33" s="46" t="str">
        <f>IF('Plan de Acción 2022'!Q33="","",'Plan de Acción 2022'!Q33)</f>
        <v/>
      </c>
      <c r="J33" s="33"/>
      <c r="K33" s="33"/>
      <c r="L33" s="33"/>
      <c r="M33" s="33"/>
      <c r="N33" s="33"/>
    </row>
    <row r="34" spans="1:14" ht="38.25" hidden="1" customHeight="1" x14ac:dyDescent="0.25">
      <c r="A34" s="112"/>
      <c r="B34" s="112"/>
      <c r="C34" s="115"/>
      <c r="D34" s="47" t="str">
        <f>'Plan de Acción 2022'!D34</f>
        <v>Mejorar los tiempos de respuesta en el servicio al usuario interno o externo al implementar metodologías para la gestión documental en la Rama Judicial</v>
      </c>
      <c r="E34" s="115"/>
      <c r="F34" s="155" t="str">
        <f>'Plan de Acción 2022'!F34</f>
        <v>c) Aumentar los niveles de comunicación efectiva de la información jurisprudencial en la Rama Judicial e impulsar el uso de sistemas o herramientas digitales para la gestión y divulgación de la información producida por la Rama Judicial.</v>
      </c>
      <c r="G34" s="129"/>
      <c r="H34" s="25" t="str">
        <f>IF('Plan de Acción 2022'!H34="","",'Plan de Acción 2022'!H34)</f>
        <v/>
      </c>
      <c r="I34" s="46" t="str">
        <f>IF('Plan de Acción 2022'!Q34="","",'Plan de Acción 2022'!Q34)</f>
        <v/>
      </c>
      <c r="J34" s="33"/>
      <c r="K34" s="33"/>
      <c r="L34" s="33"/>
      <c r="M34" s="33"/>
      <c r="N34" s="33"/>
    </row>
    <row r="35" spans="1:14" ht="63.75" hidden="1" x14ac:dyDescent="0.25">
      <c r="A35" s="112"/>
      <c r="B35" s="112"/>
      <c r="C35" s="115"/>
      <c r="D35" s="47" t="str">
        <f>'Plan de Acción 2022'!D35</f>
        <v>Implementar una estrategia de gestión, análisis y comunicación sencilla, transparente y efectiva de la información jurisprudencial de la Rama Judicial, en función de las necesidades e intereses de la comunidad jurídica, ciudadanía y demás usuarios y, de la eficacia de las decisiones judiciales</v>
      </c>
      <c r="E35" s="115"/>
      <c r="F35" s="156"/>
      <c r="G35" s="129"/>
      <c r="H35" s="25" t="str">
        <f>IF('Plan de Acción 2022'!H35="","",'Plan de Acción 2022'!H35)</f>
        <v/>
      </c>
      <c r="I35" s="46" t="str">
        <f>IF('Plan de Acción 2022'!Q35="","",'Plan de Acción 2022'!Q35)</f>
        <v/>
      </c>
      <c r="J35" s="33"/>
      <c r="K35" s="33"/>
      <c r="L35" s="33"/>
      <c r="M35" s="33"/>
      <c r="N35" s="33"/>
    </row>
    <row r="36" spans="1:14" ht="25.5" hidden="1" customHeight="1" x14ac:dyDescent="0.25">
      <c r="A36" s="112"/>
      <c r="B36" s="112"/>
      <c r="C36" s="115"/>
      <c r="D36" s="47" t="str">
        <f>'Plan de Acción 2022'!D36</f>
        <v>Establecer sistemas ágiles y precisos de clasificación, búsqueda y acceso de jurisprudencia por parte del usuario</v>
      </c>
      <c r="E36" s="115"/>
      <c r="F36" s="155" t="str">
        <f>'Plan de Acción 2022'!F36</f>
        <v>e) Aumentar el número de folios y soportes digitalizados de tarjetas profesionales del Sistema de Información del Registro Nacional de Abogados y Auxiliares de la Justicia.</v>
      </c>
      <c r="G36" s="129"/>
      <c r="H36" s="25" t="str">
        <f>IF('Plan de Acción 2022'!H36="","",'Plan de Acción 2022'!H36)</f>
        <v/>
      </c>
      <c r="I36" s="46" t="str">
        <f>IF('Plan de Acción 2022'!Q36="","",'Plan de Acción 2022'!Q36)</f>
        <v/>
      </c>
      <c r="J36" s="33"/>
      <c r="K36" s="33"/>
      <c r="L36" s="33"/>
      <c r="M36" s="33"/>
      <c r="N36" s="33"/>
    </row>
    <row r="37" spans="1:14" ht="25.5" hidden="1" x14ac:dyDescent="0.25">
      <c r="A37" s="112"/>
      <c r="B37" s="112"/>
      <c r="C37" s="115"/>
      <c r="D37" s="47" t="str">
        <f>'Plan de Acción 2022'!D37</f>
        <v>Fortalecer la consolidación, actualización y acceso a la información normativa y doctrinaria</v>
      </c>
      <c r="E37" s="115"/>
      <c r="F37" s="156"/>
      <c r="G37" s="129"/>
      <c r="H37" s="25" t="str">
        <f>IF('Plan de Acción 2022'!H37="","",'Plan de Acción 2022'!H37)</f>
        <v/>
      </c>
      <c r="I37" s="46" t="str">
        <f>IF('Plan de Acción 2022'!Q37="","",'Plan de Acción 2022'!Q37)</f>
        <v/>
      </c>
      <c r="J37" s="33"/>
      <c r="K37" s="33"/>
      <c r="L37" s="33"/>
      <c r="M37" s="33"/>
      <c r="N37" s="33"/>
    </row>
    <row r="38" spans="1:14" ht="38.25" hidden="1" customHeight="1" x14ac:dyDescent="0.25">
      <c r="A38" s="112"/>
      <c r="B38" s="112"/>
      <c r="C38" s="115"/>
      <c r="D38" s="47" t="str">
        <f>'Plan de Acción 2022'!D38</f>
        <v>Controlar en tiempo real el ejercicio de la profesión de todos los Abogados del país mediante la presentación y validación de una tarjeta profesional con formato tecnológico</v>
      </c>
      <c r="E38" s="115"/>
      <c r="F38" s="155" t="str">
        <f>'Plan de Acción 2022'!F38</f>
        <v>f) Evaluar y acreditar el 100% de los futuros egresados en Derecho mediante la realización el Examen de Estado, como requisito para el ejercicio de la profesión conforme lo estipulado en la Ley 1905 de 2018.</v>
      </c>
      <c r="G38" s="129"/>
      <c r="H38" s="25" t="str">
        <f>IF('Plan de Acción 2022'!H38="","",'Plan de Acción 2022'!H38)</f>
        <v/>
      </c>
      <c r="I38" s="46" t="str">
        <f>IF('Plan de Acción 2022'!Q38="","",'Plan de Acción 2022'!Q38)</f>
        <v/>
      </c>
      <c r="J38" s="33"/>
      <c r="K38" s="33"/>
      <c r="L38" s="33"/>
      <c r="M38" s="33"/>
      <c r="N38" s="33"/>
    </row>
    <row r="39" spans="1:14" ht="25.5" hidden="1" x14ac:dyDescent="0.25">
      <c r="A39" s="113"/>
      <c r="B39" s="113"/>
      <c r="C39" s="116"/>
      <c r="D39" s="47" t="str">
        <f>'Plan de Acción 2022'!D39</f>
        <v>Evaluar y acreditar los futuros abogados egresados mediante el Examen de Estado como requisito para ejercer su profesión</v>
      </c>
      <c r="E39" s="116"/>
      <c r="F39" s="156"/>
      <c r="G39" s="130"/>
      <c r="H39" s="25" t="str">
        <f>IF('Plan de Acción 2022'!H39="","",'Plan de Acción 2022'!H39)</f>
        <v/>
      </c>
      <c r="I39" s="46" t="str">
        <f>IF('Plan de Acción 2022'!Q39="","",'Plan de Acción 2022'!Q39)</f>
        <v/>
      </c>
      <c r="J39" s="33"/>
      <c r="K39" s="33"/>
      <c r="L39" s="33"/>
      <c r="M39" s="33"/>
      <c r="N39" s="33"/>
    </row>
    <row r="40" spans="1:14" ht="25.5" hidden="1" customHeight="1" x14ac:dyDescent="0.25">
      <c r="A40" s="132">
        <f>'Plan de Acción 2022'!A40:A106</f>
        <v>6</v>
      </c>
      <c r="B40" s="158" t="str">
        <f>'Plan de Acción 2022'!B40:B106</f>
        <v>PILAR ESTRATÉGICO DE CALIDAD DE LA JUSTICIA</v>
      </c>
      <c r="C40" s="159" t="str">
        <f>'Plan de Acción 2022'!$C$40:$C$106</f>
        <v>Asegurar la calidad de la administración y servicio de Justicia en la Rama en todo el país, por medio de la implementación de la gestión de la calidad en todas las fases de la administración de justicia, orientada al desempeño del aparato de justicia con mayor productividad y competitividad, a través de la generación de herramientas de gestión que propendan por una mejora continua.
Por esta razón, el Plan Sectorial de Desarrollo de la Rama Judicial 2019-2022 plantea como uno de sus ejes o pilares el fortalecimiento de la calidad de la Justicia y atención al ciudadano, donde el Consejo Superior de la Judicatura se propone avanzar en el número de despachos que cumplan los requisitos y criterios de las normas técnicas de calidad y ambiental acercando a las Altas Cortes y demás despachos judiciales que han demostrado su interés en la implementación y adopción del SIGCMA.</v>
      </c>
      <c r="D40" s="159" t="str">
        <f>'Plan de Acción 2022'!D40</f>
        <v>Mejorar la efectividad de la Rama Judicial y disminuir la congestión</v>
      </c>
      <c r="E40" s="159" t="str">
        <f>'Plan de Acción 2022'!E40:E106</f>
        <v>Aumentar el número de despachos que cumplan los requisitos y criterios de las normas técnicas de calidad y ambiental, por medio del mejoramiento continuo del Sistema Integrado de Gestión y Control de la Calidad y del Medio Ambiente - SIGCMA, para fortalecer y mejorar la calidad de la administración y el servicio de justicia, por medio de la armonización y coordinación de los esfuerzos de los distintos órganos que la integran.</v>
      </c>
      <c r="F40" s="30" t="str">
        <f>'Plan de Acción 2022'!F40</f>
        <v>a) Garantizar el acceso a la Justicia, reconociendo al usuario como razón de ser de la misma.</v>
      </c>
      <c r="G40" s="134" t="str">
        <f>'Plan de Acción 2022'!G40:G106</f>
        <v>5. Fomentar la cultura organizacional de calidad, control y medio ambiente, orientada a la responsabilidad social y ética del servidor judicial.
7. Fortalecer continuamente las competencias y el liderazgo del talento humano de la organización.</v>
      </c>
      <c r="H40" s="25" t="str">
        <f>IF('Plan de Acción 2022'!H40="","",'Plan de Acción 2022'!H40)</f>
        <v/>
      </c>
      <c r="I40" s="46" t="str">
        <f>IF('Plan de Acción 2022'!Q40="","",'Plan de Acción 2022'!Q40)</f>
        <v/>
      </c>
      <c r="J40" s="33"/>
      <c r="K40" s="33"/>
      <c r="L40" s="33"/>
      <c r="M40" s="33"/>
      <c r="N40" s="33"/>
    </row>
    <row r="41" spans="1:14" ht="38.25" hidden="1" x14ac:dyDescent="0.25">
      <c r="A41" s="132"/>
      <c r="B41" s="158"/>
      <c r="C41" s="159"/>
      <c r="D41" s="159"/>
      <c r="E41" s="159"/>
      <c r="F41" s="30" t="str">
        <f>'Plan de Acción 2022'!F41</f>
        <v>b) Avanzar hacia el enfoque sistémico integral de la Rama Judicial, por medio de la armonización y coordinación de los esfuerzos de los distintos órganos que la integran.</v>
      </c>
      <c r="G41" s="134"/>
      <c r="H41" s="25" t="str">
        <f>IF('Plan de Acción 2022'!H41="","",'Plan de Acción 2022'!H41)</f>
        <v/>
      </c>
      <c r="I41" s="46" t="str">
        <f>IF('Plan de Acción 2022'!Q41="","",'Plan de Acción 2022'!Q41)</f>
        <v/>
      </c>
      <c r="J41" s="33"/>
      <c r="K41" s="33"/>
      <c r="L41" s="33"/>
      <c r="M41" s="33"/>
      <c r="N41" s="33"/>
    </row>
    <row r="42" spans="1:14" ht="25.5" hidden="1" x14ac:dyDescent="0.25">
      <c r="A42" s="132"/>
      <c r="B42" s="158"/>
      <c r="C42" s="159"/>
      <c r="D42" s="159" t="str">
        <f>'Plan de Acción 2022'!D42</f>
        <v>Mejorar el acceso a la justicia</v>
      </c>
      <c r="E42" s="159"/>
      <c r="F42" s="30" t="str">
        <f>'Plan de Acción 2022'!F42</f>
        <v>c) Cumplir los requisitos de los usuarios de conformidad con la Constitución y la Ley.</v>
      </c>
      <c r="G42" s="134"/>
      <c r="H42" s="25" t="str">
        <f>IF('Plan de Acción 2022'!H42="","",'Plan de Acción 2022'!H42)</f>
        <v/>
      </c>
      <c r="I42" s="46" t="str">
        <f>IF('Plan de Acción 2022'!Q42="","",'Plan de Acción 2022'!Q42)</f>
        <v/>
      </c>
      <c r="J42" s="33"/>
      <c r="K42" s="33"/>
      <c r="L42" s="33"/>
      <c r="M42" s="33"/>
      <c r="N42" s="33"/>
    </row>
    <row r="43" spans="1:14" ht="63.75" hidden="1" x14ac:dyDescent="0.25">
      <c r="A43" s="132"/>
      <c r="B43" s="158"/>
      <c r="C43" s="159"/>
      <c r="D43" s="159"/>
      <c r="E43" s="159"/>
      <c r="F43" s="30" t="str">
        <f>'Plan de Acción 2022'!F43</f>
        <v>d) Incrementar los niveles de satisfacción del usuario, estableciendo metas que respondan a las necesidades y expectativas de los usuarios internos y externos, a partir del fortalecimiento de las estrategias de planeación, gestión eficaz y eficiente de los procesos.</v>
      </c>
      <c r="G43" s="134"/>
      <c r="H43" s="25" t="str">
        <f>IF('Plan de Acción 2022'!H43="","",'Plan de Acción 2022'!H43)</f>
        <v/>
      </c>
      <c r="I43" s="46" t="str">
        <f>IF('Plan de Acción 2022'!Q43="","",'Plan de Acción 2022'!Q43)</f>
        <v/>
      </c>
      <c r="J43" s="33"/>
      <c r="K43" s="33"/>
      <c r="L43" s="33"/>
      <c r="M43" s="33"/>
      <c r="N43" s="33"/>
    </row>
    <row r="44" spans="1:14" ht="38.25" hidden="1" x14ac:dyDescent="0.25">
      <c r="A44" s="132"/>
      <c r="B44" s="158"/>
      <c r="C44" s="159"/>
      <c r="D44" s="114" t="str">
        <f>'Plan de Acción 2022'!D44</f>
        <v>Fortalecer la transparencia y apertura de datos de la Rama Judicial</v>
      </c>
      <c r="E44" s="159"/>
      <c r="F44" s="30" t="str">
        <f>'Plan de Acción 2022'!F44</f>
        <v>e) Fomentar la cultura organizacional de calidad, control y medio ambiente, orientada a la responsabilidad social y ética del servidor judicial.</v>
      </c>
      <c r="G44" s="134"/>
      <c r="H44" s="25" t="str">
        <f>IF('Plan de Acción 2022'!H44="","",'Plan de Acción 2022'!H44)</f>
        <v/>
      </c>
      <c r="I44" s="46" t="str">
        <f>IF('Plan de Acción 2022'!Q44="","",'Plan de Acción 2022'!Q44)</f>
        <v/>
      </c>
      <c r="J44" s="33"/>
      <c r="K44" s="33"/>
      <c r="L44" s="33"/>
      <c r="M44" s="33"/>
      <c r="N44" s="33"/>
    </row>
    <row r="45" spans="1:14" ht="112.5" customHeight="1" x14ac:dyDescent="0.25">
      <c r="A45" s="132"/>
      <c r="B45" s="158"/>
      <c r="C45" s="159"/>
      <c r="D45" s="115"/>
      <c r="E45" s="159"/>
      <c r="F45" s="160" t="str">
        <f>'Plan de Acción 2022'!F45</f>
        <v>f) Mejorar continuamente el Sistema Integrado de Gestión y Control de la Calidad y del Medio Ambiente “SIGCMA”.</v>
      </c>
      <c r="G45" s="134"/>
      <c r="H45" s="46" t="str">
        <f>IF('Plan de Acción 2022'!H45="","",'Plan de Acción 2022'!H45)</f>
        <v>PROGRAMA ANUAL DE AUDITORÍA 2022</v>
      </c>
      <c r="I45" s="46" t="str">
        <f>IF('Plan de Acción 2022'!Q45="","",'Plan de Acción 2022'!Q45)</f>
        <v>Programa Anual de Auditoría 2022 socializado y aprobado</v>
      </c>
      <c r="J45" s="46" t="s">
        <v>239</v>
      </c>
      <c r="K45" s="46" t="s">
        <v>239</v>
      </c>
      <c r="L45" s="46" t="s">
        <v>345</v>
      </c>
      <c r="M45" s="71">
        <v>44742</v>
      </c>
      <c r="N45" s="25" t="s">
        <v>346</v>
      </c>
    </row>
    <row r="46" spans="1:14" ht="24" customHeight="1" x14ac:dyDescent="0.25">
      <c r="A46" s="132"/>
      <c r="B46" s="158"/>
      <c r="C46" s="159"/>
      <c r="D46" s="115"/>
      <c r="E46" s="159"/>
      <c r="F46" s="161"/>
      <c r="G46" s="134"/>
      <c r="H46" s="111" t="str">
        <f>IF('Plan de Acción 2022'!H46="","",'Plan de Acción 2022'!H46)</f>
        <v>ROL EVALUACIÓN Y SEGUIMIENTO
AUDITORÍAS DE GESTIÓN - NIVEL NACIONAL</v>
      </c>
      <c r="I46" s="111" t="str">
        <f>IF('Plan de Acción 2022'!Q46="","",'Plan de Acción 2022'!Q46)</f>
        <v>Informe trimestral de avance el PAA</v>
      </c>
      <c r="J46" s="167">
        <f>2/4</f>
        <v>0.5</v>
      </c>
      <c r="K46" s="111" t="s">
        <v>244</v>
      </c>
      <c r="L46" s="111" t="s">
        <v>340</v>
      </c>
      <c r="M46" s="164">
        <v>44742</v>
      </c>
      <c r="N46" s="128" t="s">
        <v>349</v>
      </c>
    </row>
    <row r="47" spans="1:14" ht="24" customHeight="1" x14ac:dyDescent="0.25">
      <c r="A47" s="132"/>
      <c r="B47" s="158"/>
      <c r="C47" s="159"/>
      <c r="D47" s="115"/>
      <c r="E47" s="159"/>
      <c r="F47" s="161"/>
      <c r="G47" s="134"/>
      <c r="H47" s="112"/>
      <c r="I47" s="112"/>
      <c r="J47" s="168"/>
      <c r="K47" s="112"/>
      <c r="L47" s="112"/>
      <c r="M47" s="165"/>
      <c r="N47" s="129"/>
    </row>
    <row r="48" spans="1:14" ht="24" customHeight="1" x14ac:dyDescent="0.25">
      <c r="A48" s="132"/>
      <c r="B48" s="158"/>
      <c r="C48" s="159"/>
      <c r="D48" s="115"/>
      <c r="E48" s="159"/>
      <c r="F48" s="161"/>
      <c r="G48" s="134"/>
      <c r="H48" s="112"/>
      <c r="I48" s="112"/>
      <c r="J48" s="168"/>
      <c r="K48" s="112"/>
      <c r="L48" s="112"/>
      <c r="M48" s="165"/>
      <c r="N48" s="129"/>
    </row>
    <row r="49" spans="1:14" ht="24" customHeight="1" x14ac:dyDescent="0.25">
      <c r="A49" s="132"/>
      <c r="B49" s="158"/>
      <c r="C49" s="159"/>
      <c r="D49" s="115"/>
      <c r="E49" s="159"/>
      <c r="F49" s="161"/>
      <c r="G49" s="134"/>
      <c r="H49" s="112"/>
      <c r="I49" s="112"/>
      <c r="J49" s="168"/>
      <c r="K49" s="112"/>
      <c r="L49" s="112"/>
      <c r="M49" s="165"/>
      <c r="N49" s="129"/>
    </row>
    <row r="50" spans="1:14" ht="24" customHeight="1" x14ac:dyDescent="0.25">
      <c r="A50" s="132"/>
      <c r="B50" s="158"/>
      <c r="C50" s="159"/>
      <c r="D50" s="115"/>
      <c r="E50" s="159"/>
      <c r="F50" s="161"/>
      <c r="G50" s="134"/>
      <c r="H50" s="112"/>
      <c r="I50" s="112"/>
      <c r="J50" s="168"/>
      <c r="K50" s="112"/>
      <c r="L50" s="112"/>
      <c r="M50" s="165"/>
      <c r="N50" s="129"/>
    </row>
    <row r="51" spans="1:14" ht="24" customHeight="1" x14ac:dyDescent="0.25">
      <c r="A51" s="132"/>
      <c r="B51" s="158"/>
      <c r="C51" s="159"/>
      <c r="D51" s="115"/>
      <c r="E51" s="159"/>
      <c r="F51" s="161"/>
      <c r="G51" s="134"/>
      <c r="H51" s="113"/>
      <c r="I51" s="112"/>
      <c r="J51" s="168"/>
      <c r="K51" s="112"/>
      <c r="L51" s="112"/>
      <c r="M51" s="166"/>
      <c r="N51" s="130"/>
    </row>
    <row r="52" spans="1:14" ht="25.5" customHeight="1" x14ac:dyDescent="0.25">
      <c r="A52" s="132"/>
      <c r="B52" s="158"/>
      <c r="C52" s="159"/>
      <c r="D52" s="115"/>
      <c r="E52" s="159"/>
      <c r="F52" s="161"/>
      <c r="G52" s="134"/>
      <c r="H52" s="111" t="str">
        <f>IF('Plan de Acción 2022'!H55="","",'Plan de Acción 2022'!H55)</f>
        <v>ROL EVALUACIÓN Y SEGUIMIENTO
AUDITORÍAS DE GESTIÓN - NIVEL CENTRAL</v>
      </c>
      <c r="I52" s="112"/>
      <c r="J52" s="168"/>
      <c r="K52" s="112"/>
      <c r="L52" s="112"/>
      <c r="M52" s="164">
        <v>44742</v>
      </c>
      <c r="N52" s="128" t="s">
        <v>351</v>
      </c>
    </row>
    <row r="53" spans="1:14" x14ac:dyDescent="0.25">
      <c r="A53" s="132"/>
      <c r="B53" s="158"/>
      <c r="C53" s="159"/>
      <c r="D53" s="115"/>
      <c r="E53" s="159"/>
      <c r="F53" s="161"/>
      <c r="G53" s="134"/>
      <c r="H53" s="112"/>
      <c r="I53" s="112"/>
      <c r="J53" s="168"/>
      <c r="K53" s="112"/>
      <c r="L53" s="112"/>
      <c r="M53" s="165"/>
      <c r="N53" s="129"/>
    </row>
    <row r="54" spans="1:14" x14ac:dyDescent="0.25">
      <c r="A54" s="132"/>
      <c r="B54" s="158"/>
      <c r="C54" s="159"/>
      <c r="D54" s="115"/>
      <c r="E54" s="159"/>
      <c r="F54" s="161"/>
      <c r="G54" s="134"/>
      <c r="H54" s="112"/>
      <c r="I54" s="112"/>
      <c r="J54" s="168"/>
      <c r="K54" s="112"/>
      <c r="L54" s="112"/>
      <c r="M54" s="165"/>
      <c r="N54" s="129"/>
    </row>
    <row r="55" spans="1:14" x14ac:dyDescent="0.25">
      <c r="A55" s="132"/>
      <c r="B55" s="158"/>
      <c r="C55" s="159"/>
      <c r="D55" s="115"/>
      <c r="E55" s="159"/>
      <c r="F55" s="161"/>
      <c r="G55" s="134"/>
      <c r="H55" s="112"/>
      <c r="I55" s="112"/>
      <c r="J55" s="168"/>
      <c r="K55" s="112"/>
      <c r="L55" s="112"/>
      <c r="M55" s="165"/>
      <c r="N55" s="129"/>
    </row>
    <row r="56" spans="1:14" x14ac:dyDescent="0.25">
      <c r="A56" s="132"/>
      <c r="B56" s="158"/>
      <c r="C56" s="159"/>
      <c r="D56" s="115"/>
      <c r="E56" s="159"/>
      <c r="F56" s="161"/>
      <c r="G56" s="134"/>
      <c r="H56" s="112"/>
      <c r="I56" s="112"/>
      <c r="J56" s="168"/>
      <c r="K56" s="112"/>
      <c r="L56" s="112"/>
      <c r="M56" s="165"/>
      <c r="N56" s="129"/>
    </row>
    <row r="57" spans="1:14" x14ac:dyDescent="0.25">
      <c r="A57" s="132"/>
      <c r="B57" s="158"/>
      <c r="C57" s="159"/>
      <c r="D57" s="115"/>
      <c r="E57" s="159"/>
      <c r="F57" s="161"/>
      <c r="G57" s="134"/>
      <c r="H57" s="113"/>
      <c r="I57" s="112"/>
      <c r="J57" s="168"/>
      <c r="K57" s="112"/>
      <c r="L57" s="112"/>
      <c r="M57" s="166"/>
      <c r="N57" s="130"/>
    </row>
    <row r="58" spans="1:14" ht="25.5" customHeight="1" x14ac:dyDescent="0.25">
      <c r="A58" s="132"/>
      <c r="B58" s="158"/>
      <c r="C58" s="159"/>
      <c r="D58" s="115"/>
      <c r="E58" s="159"/>
      <c r="F58" s="161"/>
      <c r="G58" s="134"/>
      <c r="H58" s="111" t="str">
        <f>IF('Plan de Acción 2022'!H63="","",'Plan de Acción 2022'!H63)</f>
        <v>ROL EVALUACIÓN Y SEGUIMIENTO
AUDITORÍAS DE GESTIÓN - NIVEL SECCIONAL</v>
      </c>
      <c r="I58" s="112"/>
      <c r="J58" s="168"/>
      <c r="K58" s="112"/>
      <c r="L58" s="112"/>
      <c r="M58" s="164">
        <v>44742</v>
      </c>
      <c r="N58" s="128" t="s">
        <v>348</v>
      </c>
    </row>
    <row r="59" spans="1:14" x14ac:dyDescent="0.25">
      <c r="A59" s="132"/>
      <c r="B59" s="158"/>
      <c r="C59" s="159"/>
      <c r="D59" s="115"/>
      <c r="E59" s="159"/>
      <c r="F59" s="161"/>
      <c r="G59" s="134"/>
      <c r="H59" s="112"/>
      <c r="I59" s="112"/>
      <c r="J59" s="168"/>
      <c r="K59" s="112"/>
      <c r="L59" s="112"/>
      <c r="M59" s="165"/>
      <c r="N59" s="129"/>
    </row>
    <row r="60" spans="1:14" x14ac:dyDescent="0.25">
      <c r="A60" s="132"/>
      <c r="B60" s="158"/>
      <c r="C60" s="159"/>
      <c r="D60" s="115"/>
      <c r="E60" s="159"/>
      <c r="F60" s="161"/>
      <c r="G60" s="134"/>
      <c r="H60" s="112"/>
      <c r="I60" s="112"/>
      <c r="J60" s="168"/>
      <c r="K60" s="112"/>
      <c r="L60" s="112"/>
      <c r="M60" s="165"/>
      <c r="N60" s="129"/>
    </row>
    <row r="61" spans="1:14" x14ac:dyDescent="0.25">
      <c r="A61" s="132"/>
      <c r="B61" s="158"/>
      <c r="C61" s="159"/>
      <c r="D61" s="115"/>
      <c r="E61" s="159"/>
      <c r="F61" s="161"/>
      <c r="G61" s="134"/>
      <c r="H61" s="112"/>
      <c r="I61" s="112"/>
      <c r="J61" s="168"/>
      <c r="K61" s="112"/>
      <c r="L61" s="112"/>
      <c r="M61" s="165"/>
      <c r="N61" s="129"/>
    </row>
    <row r="62" spans="1:14" x14ac:dyDescent="0.25">
      <c r="A62" s="132"/>
      <c r="B62" s="158"/>
      <c r="C62" s="159"/>
      <c r="D62" s="115"/>
      <c r="E62" s="159"/>
      <c r="F62" s="161"/>
      <c r="G62" s="134"/>
      <c r="H62" s="112"/>
      <c r="I62" s="112"/>
      <c r="J62" s="168"/>
      <c r="K62" s="112"/>
      <c r="L62" s="112"/>
      <c r="M62" s="165"/>
      <c r="N62" s="129"/>
    </row>
    <row r="63" spans="1:14" x14ac:dyDescent="0.25">
      <c r="A63" s="132"/>
      <c r="B63" s="158"/>
      <c r="C63" s="159"/>
      <c r="D63" s="115"/>
      <c r="E63" s="159"/>
      <c r="F63" s="161"/>
      <c r="G63" s="134"/>
      <c r="H63" s="112"/>
      <c r="I63" s="112"/>
      <c r="J63" s="168"/>
      <c r="K63" s="112"/>
      <c r="L63" s="112"/>
      <c r="M63" s="165"/>
      <c r="N63" s="129"/>
    </row>
    <row r="64" spans="1:14" x14ac:dyDescent="0.25">
      <c r="A64" s="132"/>
      <c r="B64" s="158"/>
      <c r="C64" s="159"/>
      <c r="D64" s="115"/>
      <c r="E64" s="159"/>
      <c r="F64" s="161"/>
      <c r="G64" s="134"/>
      <c r="H64" s="112"/>
      <c r="I64" s="112"/>
      <c r="J64" s="168"/>
      <c r="K64" s="112"/>
      <c r="L64" s="112"/>
      <c r="M64" s="165"/>
      <c r="N64" s="129"/>
    </row>
    <row r="65" spans="1:14" x14ac:dyDescent="0.25">
      <c r="A65" s="132"/>
      <c r="B65" s="158"/>
      <c r="C65" s="159"/>
      <c r="D65" s="115"/>
      <c r="E65" s="159"/>
      <c r="F65" s="161"/>
      <c r="G65" s="134"/>
      <c r="H65" s="113"/>
      <c r="I65" s="112"/>
      <c r="J65" s="168"/>
      <c r="K65" s="112"/>
      <c r="L65" s="112"/>
      <c r="M65" s="166"/>
      <c r="N65" s="130"/>
    </row>
    <row r="66" spans="1:14" ht="30.75" customHeight="1" x14ac:dyDescent="0.25">
      <c r="A66" s="132"/>
      <c r="B66" s="158"/>
      <c r="C66" s="159"/>
      <c r="D66" s="115"/>
      <c r="E66" s="159"/>
      <c r="F66" s="161"/>
      <c r="G66" s="134"/>
      <c r="H66" s="111" t="str">
        <f>IF('Plan de Acción 2022'!H66="","",'Plan de Acción 2022'!H66)</f>
        <v>ROL EVALUACIÓN Y SEGUIMIENTO
AUDITORÍAS ESPECIALES</v>
      </c>
      <c r="I66" s="112"/>
      <c r="J66" s="168"/>
      <c r="K66" s="112"/>
      <c r="L66" s="112"/>
      <c r="M66" s="164">
        <v>44742</v>
      </c>
      <c r="N66" s="128" t="s">
        <v>352</v>
      </c>
    </row>
    <row r="67" spans="1:14" ht="30.75" customHeight="1" x14ac:dyDescent="0.25">
      <c r="A67" s="132"/>
      <c r="B67" s="158"/>
      <c r="C67" s="159"/>
      <c r="D67" s="115"/>
      <c r="E67" s="159"/>
      <c r="F67" s="161"/>
      <c r="G67" s="134"/>
      <c r="H67" s="112"/>
      <c r="I67" s="112"/>
      <c r="J67" s="168"/>
      <c r="K67" s="112"/>
      <c r="L67" s="112"/>
      <c r="M67" s="165"/>
      <c r="N67" s="129"/>
    </row>
    <row r="68" spans="1:14" ht="30.75" customHeight="1" x14ac:dyDescent="0.25">
      <c r="A68" s="132"/>
      <c r="B68" s="158"/>
      <c r="C68" s="159"/>
      <c r="D68" s="115"/>
      <c r="E68" s="159"/>
      <c r="F68" s="161"/>
      <c r="G68" s="134"/>
      <c r="H68" s="113"/>
      <c r="I68" s="112"/>
      <c r="J68" s="168"/>
      <c r="K68" s="112"/>
      <c r="L68" s="112"/>
      <c r="M68" s="166"/>
      <c r="N68" s="130"/>
    </row>
    <row r="69" spans="1:14" ht="33.75" customHeight="1" x14ac:dyDescent="0.25">
      <c r="A69" s="132"/>
      <c r="B69" s="158"/>
      <c r="C69" s="159"/>
      <c r="D69" s="115"/>
      <c r="E69" s="159"/>
      <c r="F69" s="161"/>
      <c r="G69" s="134"/>
      <c r="H69" s="111" t="str">
        <f>IF('Plan de Acción 2022'!H68="","",'Plan de Acción 2022'!H68)</f>
        <v>ROL EVALUACIÓN Y SEGUIMIENTO
INFORMES</v>
      </c>
      <c r="I69" s="112"/>
      <c r="J69" s="168"/>
      <c r="K69" s="112"/>
      <c r="L69" s="112"/>
      <c r="M69" s="164">
        <v>44742</v>
      </c>
      <c r="N69" s="128" t="s">
        <v>338</v>
      </c>
    </row>
    <row r="70" spans="1:14" ht="33.75" customHeight="1" x14ac:dyDescent="0.25">
      <c r="A70" s="132"/>
      <c r="B70" s="158"/>
      <c r="C70" s="159"/>
      <c r="D70" s="115"/>
      <c r="E70" s="159"/>
      <c r="F70" s="161"/>
      <c r="G70" s="134"/>
      <c r="H70" s="112"/>
      <c r="I70" s="112"/>
      <c r="J70" s="168"/>
      <c r="K70" s="112"/>
      <c r="L70" s="112"/>
      <c r="M70" s="165"/>
      <c r="N70" s="129"/>
    </row>
    <row r="71" spans="1:14" ht="33.75" customHeight="1" x14ac:dyDescent="0.25">
      <c r="A71" s="132"/>
      <c r="B71" s="158"/>
      <c r="C71" s="159"/>
      <c r="D71" s="115"/>
      <c r="E71" s="159"/>
      <c r="F71" s="161"/>
      <c r="G71" s="134"/>
      <c r="H71" s="112"/>
      <c r="I71" s="112"/>
      <c r="J71" s="168"/>
      <c r="K71" s="112"/>
      <c r="L71" s="112"/>
      <c r="M71" s="165"/>
      <c r="N71" s="129"/>
    </row>
    <row r="72" spans="1:14" ht="33.75" customHeight="1" x14ac:dyDescent="0.25">
      <c r="A72" s="132"/>
      <c r="B72" s="158"/>
      <c r="C72" s="159"/>
      <c r="D72" s="115"/>
      <c r="E72" s="159"/>
      <c r="F72" s="161"/>
      <c r="G72" s="134"/>
      <c r="H72" s="112"/>
      <c r="I72" s="112"/>
      <c r="J72" s="168"/>
      <c r="K72" s="112"/>
      <c r="L72" s="112"/>
      <c r="M72" s="165"/>
      <c r="N72" s="129"/>
    </row>
    <row r="73" spans="1:14" ht="33.75" customHeight="1" x14ac:dyDescent="0.25">
      <c r="A73" s="132"/>
      <c r="B73" s="158"/>
      <c r="C73" s="159"/>
      <c r="D73" s="115"/>
      <c r="E73" s="159"/>
      <c r="F73" s="161"/>
      <c r="G73" s="134"/>
      <c r="H73" s="112"/>
      <c r="I73" s="112"/>
      <c r="J73" s="168"/>
      <c r="K73" s="112"/>
      <c r="L73" s="112"/>
      <c r="M73" s="165"/>
      <c r="N73" s="129"/>
    </row>
    <row r="74" spans="1:14" ht="33.75" customHeight="1" x14ac:dyDescent="0.25">
      <c r="A74" s="132"/>
      <c r="B74" s="158"/>
      <c r="C74" s="159"/>
      <c r="D74" s="115"/>
      <c r="E74" s="159"/>
      <c r="F74" s="161"/>
      <c r="G74" s="134"/>
      <c r="H74" s="112"/>
      <c r="I74" s="112"/>
      <c r="J74" s="168"/>
      <c r="K74" s="112"/>
      <c r="L74" s="112"/>
      <c r="M74" s="165"/>
      <c r="N74" s="129"/>
    </row>
    <row r="75" spans="1:14" ht="33.75" customHeight="1" x14ac:dyDescent="0.25">
      <c r="A75" s="132"/>
      <c r="B75" s="158"/>
      <c r="C75" s="159"/>
      <c r="D75" s="115"/>
      <c r="E75" s="159"/>
      <c r="F75" s="161"/>
      <c r="G75" s="134"/>
      <c r="H75" s="112"/>
      <c r="I75" s="112"/>
      <c r="J75" s="168"/>
      <c r="K75" s="112"/>
      <c r="L75" s="112"/>
      <c r="M75" s="165"/>
      <c r="N75" s="129"/>
    </row>
    <row r="76" spans="1:14" ht="33.75" customHeight="1" x14ac:dyDescent="0.25">
      <c r="A76" s="132"/>
      <c r="B76" s="158"/>
      <c r="C76" s="159"/>
      <c r="D76" s="115"/>
      <c r="E76" s="159"/>
      <c r="F76" s="161"/>
      <c r="G76" s="134"/>
      <c r="H76" s="112"/>
      <c r="I76" s="112"/>
      <c r="J76" s="168"/>
      <c r="K76" s="112"/>
      <c r="L76" s="112"/>
      <c r="M76" s="165"/>
      <c r="N76" s="129"/>
    </row>
    <row r="77" spans="1:14" ht="33.75" customHeight="1" x14ac:dyDescent="0.25">
      <c r="A77" s="132"/>
      <c r="B77" s="158"/>
      <c r="C77" s="159"/>
      <c r="D77" s="115"/>
      <c r="E77" s="159"/>
      <c r="F77" s="161"/>
      <c r="G77" s="134"/>
      <c r="H77" s="112"/>
      <c r="I77" s="112"/>
      <c r="J77" s="168"/>
      <c r="K77" s="112"/>
      <c r="L77" s="112"/>
      <c r="M77" s="165"/>
      <c r="N77" s="129"/>
    </row>
    <row r="78" spans="1:14" ht="33.75" customHeight="1" x14ac:dyDescent="0.25">
      <c r="A78" s="132"/>
      <c r="B78" s="158"/>
      <c r="C78" s="159"/>
      <c r="D78" s="115"/>
      <c r="E78" s="159"/>
      <c r="F78" s="161"/>
      <c r="G78" s="134"/>
      <c r="H78" s="112"/>
      <c r="I78" s="112"/>
      <c r="J78" s="168"/>
      <c r="K78" s="112"/>
      <c r="L78" s="112"/>
      <c r="M78" s="165"/>
      <c r="N78" s="129"/>
    </row>
    <row r="79" spans="1:14" ht="33.75" customHeight="1" x14ac:dyDescent="0.25">
      <c r="A79" s="132"/>
      <c r="B79" s="158"/>
      <c r="C79" s="159"/>
      <c r="D79" s="115"/>
      <c r="E79" s="159"/>
      <c r="F79" s="161"/>
      <c r="G79" s="134"/>
      <c r="H79" s="112"/>
      <c r="I79" s="112"/>
      <c r="J79" s="168"/>
      <c r="K79" s="112"/>
      <c r="L79" s="112"/>
      <c r="M79" s="165"/>
      <c r="N79" s="129"/>
    </row>
    <row r="80" spans="1:14" ht="33.75" customHeight="1" x14ac:dyDescent="0.25">
      <c r="A80" s="132"/>
      <c r="B80" s="158"/>
      <c r="C80" s="159"/>
      <c r="D80" s="115"/>
      <c r="E80" s="159"/>
      <c r="F80" s="161"/>
      <c r="G80" s="134"/>
      <c r="H80" s="112"/>
      <c r="I80" s="112"/>
      <c r="J80" s="168"/>
      <c r="K80" s="112"/>
      <c r="L80" s="112"/>
      <c r="M80" s="165"/>
      <c r="N80" s="129"/>
    </row>
    <row r="81" spans="1:14" ht="33.75" customHeight="1" x14ac:dyDescent="0.25">
      <c r="A81" s="132"/>
      <c r="B81" s="158"/>
      <c r="C81" s="159"/>
      <c r="D81" s="115"/>
      <c r="E81" s="159"/>
      <c r="F81" s="161"/>
      <c r="G81" s="134"/>
      <c r="H81" s="112"/>
      <c r="I81" s="112"/>
      <c r="J81" s="168"/>
      <c r="K81" s="112"/>
      <c r="L81" s="112"/>
      <c r="M81" s="165"/>
      <c r="N81" s="129"/>
    </row>
    <row r="82" spans="1:14" ht="33.75" customHeight="1" x14ac:dyDescent="0.25">
      <c r="A82" s="132"/>
      <c r="B82" s="158"/>
      <c r="C82" s="159"/>
      <c r="D82" s="115"/>
      <c r="E82" s="159"/>
      <c r="F82" s="161"/>
      <c r="G82" s="134"/>
      <c r="H82" s="112"/>
      <c r="I82" s="112"/>
      <c r="J82" s="168"/>
      <c r="K82" s="112"/>
      <c r="L82" s="112"/>
      <c r="M82" s="165"/>
      <c r="N82" s="129"/>
    </row>
    <row r="83" spans="1:14" ht="33.75" customHeight="1" x14ac:dyDescent="0.25">
      <c r="A83" s="132"/>
      <c r="B83" s="158"/>
      <c r="C83" s="159"/>
      <c r="D83" s="115"/>
      <c r="E83" s="159"/>
      <c r="F83" s="161"/>
      <c r="G83" s="134"/>
      <c r="H83" s="112"/>
      <c r="I83" s="112"/>
      <c r="J83" s="168"/>
      <c r="K83" s="112"/>
      <c r="L83" s="112"/>
      <c r="M83" s="165"/>
      <c r="N83" s="129"/>
    </row>
    <row r="84" spans="1:14" ht="33.75" customHeight="1" x14ac:dyDescent="0.25">
      <c r="A84" s="132"/>
      <c r="B84" s="158"/>
      <c r="C84" s="159"/>
      <c r="D84" s="115"/>
      <c r="E84" s="159"/>
      <c r="F84" s="161"/>
      <c r="G84" s="134"/>
      <c r="H84" s="113"/>
      <c r="I84" s="112"/>
      <c r="J84" s="168"/>
      <c r="K84" s="112"/>
      <c r="L84" s="112"/>
      <c r="M84" s="166"/>
      <c r="N84" s="130"/>
    </row>
    <row r="85" spans="1:14" x14ac:dyDescent="0.25">
      <c r="A85" s="132"/>
      <c r="B85" s="158"/>
      <c r="C85" s="159"/>
      <c r="D85" s="115"/>
      <c r="E85" s="159"/>
      <c r="F85" s="161"/>
      <c r="G85" s="134"/>
      <c r="H85" s="111" t="str">
        <f>IF('Plan de Acción 2022'!H85="","",'Plan de Acción 2022'!H85)</f>
        <v>ROL EVALUACIÓN DE LA GESTIÓN DEL RIESGO</v>
      </c>
      <c r="I85" s="112"/>
      <c r="J85" s="168"/>
      <c r="K85" s="112"/>
      <c r="L85" s="112"/>
      <c r="M85" s="164">
        <v>44742</v>
      </c>
      <c r="N85" s="128" t="s">
        <v>342</v>
      </c>
    </row>
    <row r="86" spans="1:14" x14ac:dyDescent="0.25">
      <c r="A86" s="132"/>
      <c r="B86" s="158"/>
      <c r="C86" s="159"/>
      <c r="D86" s="115"/>
      <c r="E86" s="159"/>
      <c r="F86" s="161"/>
      <c r="G86" s="134"/>
      <c r="H86" s="113"/>
      <c r="I86" s="112"/>
      <c r="J86" s="168"/>
      <c r="K86" s="112"/>
      <c r="L86" s="112"/>
      <c r="M86" s="166"/>
      <c r="N86" s="130"/>
    </row>
    <row r="87" spans="1:14" ht="50.25" customHeight="1" x14ac:dyDescent="0.25">
      <c r="A87" s="132"/>
      <c r="B87" s="158"/>
      <c r="C87" s="159"/>
      <c r="D87" s="115"/>
      <c r="E87" s="159"/>
      <c r="F87" s="161"/>
      <c r="G87" s="134"/>
      <c r="H87" s="111" t="str">
        <f>IF('Plan de Acción 2022'!H87="","",'Plan de Acción 2022'!H87)</f>
        <v>ROL RELACIÓN CON ENTES EXTERNOS DE CONTROL</v>
      </c>
      <c r="I87" s="112"/>
      <c r="J87" s="168"/>
      <c r="K87" s="112"/>
      <c r="L87" s="112"/>
      <c r="M87" s="164">
        <v>44742</v>
      </c>
      <c r="N87" s="128" t="s">
        <v>339</v>
      </c>
    </row>
    <row r="88" spans="1:14" ht="44.25" customHeight="1" x14ac:dyDescent="0.25">
      <c r="A88" s="132"/>
      <c r="B88" s="158"/>
      <c r="C88" s="159"/>
      <c r="D88" s="115"/>
      <c r="E88" s="159"/>
      <c r="F88" s="161"/>
      <c r="G88" s="134"/>
      <c r="H88" s="113"/>
      <c r="I88" s="112"/>
      <c r="J88" s="168"/>
      <c r="K88" s="112"/>
      <c r="L88" s="112"/>
      <c r="M88" s="166"/>
      <c r="N88" s="130"/>
    </row>
    <row r="89" spans="1:14" ht="30" customHeight="1" x14ac:dyDescent="0.25">
      <c r="A89" s="132"/>
      <c r="B89" s="158"/>
      <c r="C89" s="159"/>
      <c r="D89" s="115"/>
      <c r="E89" s="159"/>
      <c r="F89" s="161"/>
      <c r="G89" s="134"/>
      <c r="H89" s="111" t="str">
        <f>IF('Plan de Acción 2022'!H89="","",'Plan de Acción 2022'!H89)</f>
        <v>ROL ENFOQUE HACIA LA PREVENCIÓN</v>
      </c>
      <c r="I89" s="112"/>
      <c r="J89" s="168"/>
      <c r="K89" s="112"/>
      <c r="L89" s="112"/>
      <c r="M89" s="164">
        <v>44742</v>
      </c>
      <c r="N89" s="128" t="s">
        <v>350</v>
      </c>
    </row>
    <row r="90" spans="1:14" ht="30" customHeight="1" x14ac:dyDescent="0.25">
      <c r="A90" s="132"/>
      <c r="B90" s="158"/>
      <c r="C90" s="159"/>
      <c r="D90" s="115"/>
      <c r="E90" s="159"/>
      <c r="F90" s="161"/>
      <c r="G90" s="134"/>
      <c r="H90" s="112"/>
      <c r="I90" s="112"/>
      <c r="J90" s="168"/>
      <c r="K90" s="112"/>
      <c r="L90" s="112"/>
      <c r="M90" s="165"/>
      <c r="N90" s="129"/>
    </row>
    <row r="91" spans="1:14" ht="30" customHeight="1" x14ac:dyDescent="0.25">
      <c r="A91" s="132"/>
      <c r="B91" s="158"/>
      <c r="C91" s="159"/>
      <c r="D91" s="115"/>
      <c r="E91" s="159"/>
      <c r="F91" s="161"/>
      <c r="G91" s="134"/>
      <c r="H91" s="112"/>
      <c r="I91" s="112"/>
      <c r="J91" s="168"/>
      <c r="K91" s="112"/>
      <c r="L91" s="112"/>
      <c r="M91" s="165"/>
      <c r="N91" s="129"/>
    </row>
    <row r="92" spans="1:14" ht="30" customHeight="1" x14ac:dyDescent="0.25">
      <c r="A92" s="132"/>
      <c r="B92" s="158"/>
      <c r="C92" s="159"/>
      <c r="D92" s="115"/>
      <c r="E92" s="159"/>
      <c r="F92" s="161"/>
      <c r="G92" s="134"/>
      <c r="H92" s="112"/>
      <c r="I92" s="112"/>
      <c r="J92" s="168"/>
      <c r="K92" s="112"/>
      <c r="L92" s="112"/>
      <c r="M92" s="165"/>
      <c r="N92" s="129"/>
    </row>
    <row r="93" spans="1:14" ht="30" customHeight="1" x14ac:dyDescent="0.25">
      <c r="A93" s="132"/>
      <c r="B93" s="158"/>
      <c r="C93" s="159"/>
      <c r="D93" s="115"/>
      <c r="E93" s="159"/>
      <c r="F93" s="161"/>
      <c r="G93" s="134"/>
      <c r="H93" s="112"/>
      <c r="I93" s="112"/>
      <c r="J93" s="168"/>
      <c r="K93" s="112"/>
      <c r="L93" s="112"/>
      <c r="M93" s="165"/>
      <c r="N93" s="129"/>
    </row>
    <row r="94" spans="1:14" ht="34.5" customHeight="1" x14ac:dyDescent="0.25">
      <c r="A94" s="132"/>
      <c r="B94" s="158"/>
      <c r="C94" s="159"/>
      <c r="D94" s="115"/>
      <c r="E94" s="159"/>
      <c r="F94" s="161"/>
      <c r="G94" s="134"/>
      <c r="H94" s="113"/>
      <c r="I94" s="112"/>
      <c r="J94" s="168"/>
      <c r="K94" s="112"/>
      <c r="L94" s="112"/>
      <c r="M94" s="166"/>
      <c r="N94" s="130"/>
    </row>
    <row r="95" spans="1:14" ht="31.5" customHeight="1" x14ac:dyDescent="0.25">
      <c r="A95" s="132"/>
      <c r="B95" s="158"/>
      <c r="C95" s="159"/>
      <c r="D95" s="115"/>
      <c r="E95" s="159"/>
      <c r="F95" s="161"/>
      <c r="G95" s="134"/>
      <c r="H95" s="111" t="str">
        <f>IF('Plan de Acción 2022'!H97="","",'Plan de Acción 2022'!H97)</f>
        <v>ROL LIDERAZGO ESTRATÉGICO</v>
      </c>
      <c r="I95" s="112"/>
      <c r="J95" s="168"/>
      <c r="K95" s="112"/>
      <c r="L95" s="112"/>
      <c r="M95" s="164">
        <v>44742</v>
      </c>
      <c r="N95" s="128" t="s">
        <v>343</v>
      </c>
    </row>
    <row r="96" spans="1:14" ht="31.5" customHeight="1" x14ac:dyDescent="0.25">
      <c r="A96" s="132"/>
      <c r="B96" s="158"/>
      <c r="C96" s="159"/>
      <c r="D96" s="115"/>
      <c r="E96" s="159"/>
      <c r="F96" s="161"/>
      <c r="G96" s="134"/>
      <c r="H96" s="112"/>
      <c r="I96" s="112"/>
      <c r="J96" s="168"/>
      <c r="K96" s="112"/>
      <c r="L96" s="112"/>
      <c r="M96" s="165"/>
      <c r="N96" s="129"/>
    </row>
    <row r="97" spans="1:14" ht="31.5" customHeight="1" x14ac:dyDescent="0.25">
      <c r="A97" s="132"/>
      <c r="B97" s="158"/>
      <c r="C97" s="159"/>
      <c r="D97" s="115"/>
      <c r="E97" s="159"/>
      <c r="F97" s="161"/>
      <c r="G97" s="134"/>
      <c r="H97" s="112"/>
      <c r="I97" s="112"/>
      <c r="J97" s="168"/>
      <c r="K97" s="112"/>
      <c r="L97" s="112"/>
      <c r="M97" s="165"/>
      <c r="N97" s="129"/>
    </row>
    <row r="98" spans="1:14" ht="31.5" customHeight="1" x14ac:dyDescent="0.25">
      <c r="A98" s="132"/>
      <c r="B98" s="158"/>
      <c r="C98" s="159"/>
      <c r="D98" s="115"/>
      <c r="E98" s="159"/>
      <c r="F98" s="161"/>
      <c r="G98" s="134"/>
      <c r="H98" s="113"/>
      <c r="I98" s="113"/>
      <c r="J98" s="169"/>
      <c r="K98" s="113"/>
      <c r="L98" s="113"/>
      <c r="M98" s="166"/>
      <c r="N98" s="130"/>
    </row>
    <row r="99" spans="1:14" ht="216" hidden="1" customHeight="1" x14ac:dyDescent="0.25">
      <c r="A99" s="132"/>
      <c r="B99" s="158"/>
      <c r="C99" s="159"/>
      <c r="D99" s="116"/>
      <c r="E99" s="159"/>
      <c r="F99" s="162"/>
      <c r="G99" s="134"/>
      <c r="H99" s="46" t="str">
        <f>IF('Plan de Acción 2022'!H101="","",'Plan de Acción 2022'!H101)</f>
        <v>GESTIÓN DEL CONVENIO INTERADMIISTRATIVO CON AUDITORÍA GENERAL DE LA REPÚBLICA</v>
      </c>
      <c r="I99" s="46" t="str">
        <f>IF('Plan de Acción 2022'!Q101="","",'Plan de Acción 2022'!Q101)</f>
        <v xml:space="preserve">Informe de avance de la implementación del Sistema de Información Integral de Auditoría (SIA) </v>
      </c>
      <c r="J99" s="46" t="s">
        <v>239</v>
      </c>
      <c r="K99" s="46" t="s">
        <v>239</v>
      </c>
      <c r="L99" s="46" t="s">
        <v>333</v>
      </c>
      <c r="M99" s="71">
        <v>44651</v>
      </c>
      <c r="N99" s="25" t="s">
        <v>347</v>
      </c>
    </row>
    <row r="100" spans="1:14" ht="25.5" hidden="1" x14ac:dyDescent="0.25">
      <c r="A100" s="132"/>
      <c r="B100" s="158"/>
      <c r="C100" s="159"/>
      <c r="D100" s="159" t="str">
        <f>'Plan de Acción 2022'!D102</f>
        <v>Fortalecer la autonomía e independencia judicial, administrativa y financiera de la Rama Judicial</v>
      </c>
      <c r="E100" s="159"/>
      <c r="F100" s="30" t="str">
        <f>'Plan de Acción 2022'!F102</f>
        <v>g) Fortalecer continuamente las competencias y el liderazgo del talento humano de la organización</v>
      </c>
      <c r="G100" s="134"/>
      <c r="H100" s="33" t="str">
        <f>IF('Plan de Acción 2022'!H102="","",'Plan de Acción 2022'!H102)</f>
        <v/>
      </c>
      <c r="I100" s="46" t="str">
        <f>IF('Plan de Acción 2022'!Q100="","",'Plan de Acción 2022'!Q100)</f>
        <v/>
      </c>
      <c r="J100" s="33"/>
      <c r="K100" s="33"/>
      <c r="L100" s="33"/>
      <c r="M100" s="33"/>
      <c r="N100" s="25"/>
    </row>
    <row r="101" spans="1:14" ht="25.5" hidden="1" x14ac:dyDescent="0.25">
      <c r="A101" s="132"/>
      <c r="B101" s="158"/>
      <c r="C101" s="159"/>
      <c r="D101" s="159"/>
      <c r="E101" s="159"/>
      <c r="F101" s="30" t="str">
        <f>'Plan de Acción 2022'!F103</f>
        <v>h) Reconocer la importancia del talento humano y de la gestión del conocimiento en la Administración de Justicia.</v>
      </c>
      <c r="G101" s="134"/>
      <c r="H101" s="33" t="str">
        <f>IF('Plan de Acción 2022'!H103="","",'Plan de Acción 2022'!H103)</f>
        <v/>
      </c>
      <c r="I101" s="46" t="str">
        <f>IF('Plan de Acción 2022'!Q102="","",'Plan de Acción 2022'!Q102)</f>
        <v/>
      </c>
      <c r="J101" s="33"/>
      <c r="K101" s="33"/>
      <c r="L101" s="33"/>
      <c r="M101" s="33"/>
      <c r="N101" s="25"/>
    </row>
    <row r="102" spans="1:14" ht="38.25" hidden="1" x14ac:dyDescent="0.25">
      <c r="A102" s="132"/>
      <c r="B102" s="158"/>
      <c r="C102" s="159"/>
      <c r="D102" s="47" t="str">
        <f>'Plan de Acción 2022'!D104</f>
        <v>Atraer, desarrollar y mantener a los mejores servidores judiciales</v>
      </c>
      <c r="E102" s="159"/>
      <c r="F102" s="30" t="str">
        <f>'Plan de Acción 2022'!F104</f>
        <v>i) Aprovechar eficientemente los recursos naturales utilizados por la entidad, en especial el uso del papel, el agua y la energía, y gestionar de manera racional los residuos sólidos.</v>
      </c>
      <c r="G102" s="134"/>
      <c r="H102" s="33" t="str">
        <f>IF('Plan de Acción 2022'!H104="","",'Plan de Acción 2022'!H104)</f>
        <v/>
      </c>
      <c r="I102" s="46" t="str">
        <f>IF('Plan de Acción 2022'!Q103="","",'Plan de Acción 2022'!Q103)</f>
        <v/>
      </c>
      <c r="J102" s="33"/>
      <c r="K102" s="33"/>
      <c r="L102" s="33"/>
      <c r="M102" s="33"/>
      <c r="N102" s="25"/>
    </row>
    <row r="103" spans="1:14" ht="25.5" hidden="1" customHeight="1" x14ac:dyDescent="0.25">
      <c r="A103" s="132"/>
      <c r="B103" s="158"/>
      <c r="C103" s="159"/>
      <c r="D103" s="159" t="str">
        <f>'Plan de Acción 2022'!D105</f>
        <v>La implementación de los sistemas de gestión impacta dependencias administrativas, Altas Cortes y despachos judiciales, por lo que se toma como referencia la cantidad de servidores judiciales a nivel nacional que, a diciembre de 2017, alcanzaban un número de 34.041 personas; impactando así a todas las seccionales y Despachos Judiciales</v>
      </c>
      <c r="E103" s="159"/>
      <c r="F103" s="30" t="str">
        <f>'Plan de Acción 2022'!F105</f>
        <v>j) Prevenir la contaminación ambiental potencial generada por las actividades administrativas y judiciales.</v>
      </c>
      <c r="G103" s="134"/>
      <c r="H103" s="33" t="str">
        <f>IF('Plan de Acción 2022'!H105="","",'Plan de Acción 2022'!H105)</f>
        <v/>
      </c>
      <c r="I103" s="46" t="str">
        <f>IF('Plan de Acción 2022'!Q104="","",'Plan de Acción 2022'!Q104)</f>
        <v/>
      </c>
      <c r="J103" s="33"/>
      <c r="K103" s="33"/>
      <c r="L103" s="33"/>
      <c r="M103" s="33"/>
      <c r="N103" s="25"/>
    </row>
    <row r="104" spans="1:14" ht="25.5" hidden="1" x14ac:dyDescent="0.25">
      <c r="A104" s="132"/>
      <c r="B104" s="158"/>
      <c r="C104" s="159"/>
      <c r="D104" s="159"/>
      <c r="E104" s="159"/>
      <c r="F104" s="30" t="str">
        <f>'Plan de Acción 2022'!F106</f>
        <v>k) Garantizar el oportuno y eficaz cumplimiento de la legislación ambiental aplicable a las actividades administrativas y laborales.</v>
      </c>
      <c r="G104" s="134"/>
      <c r="H104" s="33" t="str">
        <f>IF('Plan de Acción 2022'!H106="","",'Plan de Acción 2022'!H106)</f>
        <v/>
      </c>
      <c r="I104" s="46" t="str">
        <f>IF('Plan de Acción 2022'!Q105="","",'Plan de Acción 2022'!Q105)</f>
        <v/>
      </c>
      <c r="J104" s="33"/>
      <c r="K104" s="33"/>
      <c r="L104" s="33"/>
      <c r="M104" s="33"/>
      <c r="N104" s="25"/>
    </row>
    <row r="105" spans="1:14" ht="38.25" hidden="1" customHeight="1" x14ac:dyDescent="0.25">
      <c r="A105" s="111" t="e">
        <f>'Plan de Acción 2022'!A107:A113</f>
        <v>#VALUE!</v>
      </c>
      <c r="B105" s="111" t="e">
        <f>'Plan de Acción 2022'!B107:B113</f>
        <v>#VALUE!</v>
      </c>
      <c r="C105" s="114" t="e">
        <f>'Plan de Acción 2022'!$C$107:$C$113</f>
        <v>#VALUE!</v>
      </c>
      <c r="D105" s="47" t="str">
        <f>'Plan de Acción 2022'!D107</f>
        <v>Fortalecer la transparencia y apertura de datos de la Rama Judicial</v>
      </c>
      <c r="E105" s="128" t="e">
        <f>'Plan de Acción 2022'!E107:E113</f>
        <v>#VALUE!</v>
      </c>
      <c r="F105" s="30" t="str">
        <f>'Plan de Acción 2022'!F107</f>
        <v xml:space="preserve">a) Sensibilizar y propiciar la interiorización en los servidores judiciales de los valores y principios éticos que deben regir su actuar frente a la sociedad. </v>
      </c>
      <c r="G105" s="128" t="e">
        <f>'Plan de Acción 2022'!G107:G113</f>
        <v>#VALUE!</v>
      </c>
      <c r="H105" s="33" t="str">
        <f>IF('Plan de Acción 2022'!H107="","",'Plan de Acción 2022'!H107)</f>
        <v/>
      </c>
      <c r="I105" s="46" t="str">
        <f>IF('Plan de Acción 2022'!Q106="","",'Plan de Acción 2022'!Q106)</f>
        <v/>
      </c>
      <c r="J105" s="33"/>
      <c r="K105" s="33"/>
      <c r="L105" s="33"/>
      <c r="M105" s="33"/>
      <c r="N105" s="33"/>
    </row>
    <row r="106" spans="1:14" ht="25.5" hidden="1" customHeight="1" x14ac:dyDescent="0.25">
      <c r="A106" s="112"/>
      <c r="B106" s="112"/>
      <c r="C106" s="115"/>
      <c r="D106" s="47" t="str">
        <f>'Plan de Acción 2022'!D108</f>
        <v>Fortalecer la autonomía e independencia judicial, administrativa y financiera de la Rama Judicial</v>
      </c>
      <c r="E106" s="129"/>
      <c r="F106" s="155" t="str">
        <f>'Plan de Acción 2022'!F108</f>
        <v>b) Mejorar los mecanismos de comunicación y acceso a la información judicial, que permita el control social sobre la gestión judicial.</v>
      </c>
      <c r="G106" s="129"/>
      <c r="H106" s="33" t="str">
        <f>IF('Plan de Acción 2022'!H108="","",'Plan de Acción 2022'!H108)</f>
        <v/>
      </c>
      <c r="I106" s="46" t="str">
        <f>IF('Plan de Acción 2022'!Q107="","",'Plan de Acción 2022'!Q107)</f>
        <v/>
      </c>
      <c r="J106" s="33"/>
      <c r="K106" s="33"/>
      <c r="L106" s="33"/>
      <c r="M106" s="33"/>
      <c r="N106" s="33"/>
    </row>
    <row r="107" spans="1:14" hidden="1" x14ac:dyDescent="0.25">
      <c r="A107" s="112"/>
      <c r="B107" s="112"/>
      <c r="C107" s="115"/>
      <c r="D107" s="47" t="str">
        <f>'Plan de Acción 2022'!D109</f>
        <v>Atraer, desarrollar y mantener a los mejores servidores judiciales</v>
      </c>
      <c r="E107" s="129"/>
      <c r="F107" s="156"/>
      <c r="G107" s="129"/>
      <c r="H107" s="33" t="str">
        <f>IF('Plan de Acción 2022'!H109="","",'Plan de Acción 2022'!H109)</f>
        <v/>
      </c>
      <c r="I107" s="46" t="str">
        <f>IF('Plan de Acción 2022'!Q108="","",'Plan de Acción 2022'!Q108)</f>
        <v/>
      </c>
      <c r="J107" s="33"/>
      <c r="K107" s="33"/>
      <c r="L107" s="33"/>
      <c r="M107" s="33"/>
      <c r="N107" s="33"/>
    </row>
    <row r="108" spans="1:14" ht="12.75" hidden="1" customHeight="1" x14ac:dyDescent="0.25">
      <c r="A108" s="112"/>
      <c r="B108" s="112"/>
      <c r="C108" s="115"/>
      <c r="D108" s="47" t="str">
        <f>'Plan de Acción 2022'!D110</f>
        <v>Mejorar la efectividad de la Rama Judicial y disminuir la congestión</v>
      </c>
      <c r="E108" s="129"/>
      <c r="F108" s="155" t="str">
        <f>'Plan de Acción 2022'!F110</f>
        <v>c) Fortalecer las herramientas de divulgación y rendición de cuentas que contribuyan a fortalecer la confianza ciudadana en la administración de justicia.</v>
      </c>
      <c r="G108" s="129"/>
      <c r="H108" s="33" t="str">
        <f>IF('Plan de Acción 2022'!H110="","",'Plan de Acción 2022'!H110)</f>
        <v/>
      </c>
      <c r="I108" s="46" t="str">
        <f>IF('Plan de Acción 2022'!Q109="","",'Plan de Acción 2022'!Q109)</f>
        <v/>
      </c>
      <c r="J108" s="33"/>
      <c r="K108" s="33"/>
      <c r="L108" s="33"/>
      <c r="M108" s="33"/>
      <c r="N108" s="33"/>
    </row>
    <row r="109" spans="1:14" hidden="1" x14ac:dyDescent="0.25">
      <c r="A109" s="112"/>
      <c r="B109" s="112"/>
      <c r="C109" s="115"/>
      <c r="D109" s="47" t="str">
        <f>'Plan de Acción 2022'!D111</f>
        <v>Mejorar el acceso a la justicia</v>
      </c>
      <c r="E109" s="129"/>
      <c r="F109" s="156"/>
      <c r="G109" s="129"/>
      <c r="H109" s="33" t="str">
        <f>IF('Plan de Acción 2022'!H111="","",'Plan de Acción 2022'!H111)</f>
        <v/>
      </c>
      <c r="I109" s="46" t="str">
        <f>IF('Plan de Acción 2022'!Q110="","",'Plan de Acción 2022'!Q110)</f>
        <v/>
      </c>
      <c r="J109" s="33"/>
      <c r="K109" s="33"/>
      <c r="L109" s="33"/>
      <c r="M109" s="33"/>
      <c r="N109" s="33"/>
    </row>
    <row r="110" spans="1:14" ht="12.75" hidden="1" customHeight="1" x14ac:dyDescent="0.25">
      <c r="A110" s="112"/>
      <c r="B110" s="112"/>
      <c r="C110" s="115"/>
      <c r="D110" s="47" t="str">
        <f>'Plan de Acción 2022'!D112</f>
        <v>Impactar en la gestión judicial, fortaleciendo la imagen institucional y los valores y principios éticos en los servidores judiciales</v>
      </c>
      <c r="E110" s="129"/>
      <c r="F110" s="155" t="str">
        <f>'Plan de Acción 2022'!F112</f>
        <v>d) Fortalecer los mecanismos de seguimiento y control de sanciones a los servidores judiciales y a los abogados.</v>
      </c>
      <c r="G110" s="129"/>
      <c r="H110" s="33" t="str">
        <f>IF('Plan de Acción 2022'!H112="","",'Plan de Acción 2022'!H112)</f>
        <v/>
      </c>
      <c r="I110" s="46" t="str">
        <f>IF('Plan de Acción 2022'!Q111="","",'Plan de Acción 2022'!Q111)</f>
        <v/>
      </c>
      <c r="J110" s="33"/>
      <c r="K110" s="33"/>
      <c r="L110" s="33"/>
      <c r="M110" s="33"/>
      <c r="N110" s="33"/>
    </row>
    <row r="111" spans="1:14" ht="12.75" hidden="1" customHeight="1" x14ac:dyDescent="0.25">
      <c r="A111" s="113"/>
      <c r="B111" s="113"/>
      <c r="C111" s="116"/>
      <c r="D111" s="47" t="str">
        <f>'Plan de Acción 2022'!D113</f>
        <v>Lo anterior motivará a brindar una respuesta efectiva a los requerimientos de justicia e incrementar en los usuarios la confianza en el sistema</v>
      </c>
      <c r="E111" s="130"/>
      <c r="F111" s="156"/>
      <c r="G111" s="130"/>
      <c r="H111" s="33" t="str">
        <f>IF('Plan de Acción 2022'!H113="","",'Plan de Acción 2022'!H113)</f>
        <v/>
      </c>
      <c r="I111" s="46" t="str">
        <f>IF('Plan de Acción 2022'!Q112="","",'Plan de Acción 2022'!Q112)</f>
        <v/>
      </c>
      <c r="J111" s="33"/>
      <c r="K111" s="33"/>
      <c r="L111" s="33"/>
      <c r="M111" s="33"/>
      <c r="N111" s="33"/>
    </row>
  </sheetData>
  <mergeCells count="93">
    <mergeCell ref="D103:D104"/>
    <mergeCell ref="A105:A111"/>
    <mergeCell ref="B105:B111"/>
    <mergeCell ref="C105:C111"/>
    <mergeCell ref="E105:E111"/>
    <mergeCell ref="A40:A104"/>
    <mergeCell ref="B40:B104"/>
    <mergeCell ref="C40:C104"/>
    <mergeCell ref="D40:D41"/>
    <mergeCell ref="E40:E104"/>
    <mergeCell ref="D42:D43"/>
    <mergeCell ref="D44:D99"/>
    <mergeCell ref="D100:D101"/>
    <mergeCell ref="G105:G111"/>
    <mergeCell ref="F106:F107"/>
    <mergeCell ref="F108:F109"/>
    <mergeCell ref="F110:F111"/>
    <mergeCell ref="N87:N88"/>
    <mergeCell ref="H89:H94"/>
    <mergeCell ref="M89:M94"/>
    <mergeCell ref="N89:N94"/>
    <mergeCell ref="H95:H98"/>
    <mergeCell ref="M95:M98"/>
    <mergeCell ref="N95:N98"/>
    <mergeCell ref="M87:M88"/>
    <mergeCell ref="G40:G104"/>
    <mergeCell ref="F45:F99"/>
    <mergeCell ref="N66:N68"/>
    <mergeCell ref="H69:H84"/>
    <mergeCell ref="M69:M84"/>
    <mergeCell ref="N69:N84"/>
    <mergeCell ref="H85:H86"/>
    <mergeCell ref="M85:M86"/>
    <mergeCell ref="N85:N86"/>
    <mergeCell ref="N46:N51"/>
    <mergeCell ref="H52:H57"/>
    <mergeCell ref="M52:M57"/>
    <mergeCell ref="N52:N57"/>
    <mergeCell ref="H58:H65"/>
    <mergeCell ref="M58:M65"/>
    <mergeCell ref="N58:N65"/>
    <mergeCell ref="H46:H51"/>
    <mergeCell ref="I46:I98"/>
    <mergeCell ref="J46:J98"/>
    <mergeCell ref="K46:K98"/>
    <mergeCell ref="L46:L98"/>
    <mergeCell ref="M46:M51"/>
    <mergeCell ref="H66:H68"/>
    <mergeCell ref="M66:M68"/>
    <mergeCell ref="H87:H88"/>
    <mergeCell ref="A29:A39"/>
    <mergeCell ref="B29:B39"/>
    <mergeCell ref="C29:C39"/>
    <mergeCell ref="E29:E39"/>
    <mergeCell ref="G29:G39"/>
    <mergeCell ref="F30:F31"/>
    <mergeCell ref="F32:F33"/>
    <mergeCell ref="F34:F35"/>
    <mergeCell ref="F36:F37"/>
    <mergeCell ref="F38:F39"/>
    <mergeCell ref="G15:G24"/>
    <mergeCell ref="F18:F20"/>
    <mergeCell ref="F21:F22"/>
    <mergeCell ref="A25:A28"/>
    <mergeCell ref="B25:B28"/>
    <mergeCell ref="C25:C28"/>
    <mergeCell ref="E25:E28"/>
    <mergeCell ref="G25:G28"/>
    <mergeCell ref="A15:A24"/>
    <mergeCell ref="B15:B24"/>
    <mergeCell ref="C15:C24"/>
    <mergeCell ref="E15:E24"/>
    <mergeCell ref="F15:F16"/>
    <mergeCell ref="A10:A14"/>
    <mergeCell ref="B10:B14"/>
    <mergeCell ref="C10:C14"/>
    <mergeCell ref="E10:E14"/>
    <mergeCell ref="G10:G14"/>
    <mergeCell ref="H3:H4"/>
    <mergeCell ref="I3:N3"/>
    <mergeCell ref="A5:A9"/>
    <mergeCell ref="B5:B9"/>
    <mergeCell ref="C5:C9"/>
    <mergeCell ref="E5:E9"/>
    <mergeCell ref="G5:G9"/>
    <mergeCell ref="A2:G2"/>
    <mergeCell ref="A3:A4"/>
    <mergeCell ref="B3:B4"/>
    <mergeCell ref="C3:C4"/>
    <mergeCell ref="D3:D4"/>
    <mergeCell ref="E3:E4"/>
    <mergeCell ref="F3:F4"/>
    <mergeCell ref="G3:G4"/>
  </mergeCells>
  <dataValidations disablePrompts="1" count="5">
    <dataValidation allowBlank="1" showInputMessage="1" showErrorMessage="1" prompt="REGISTRAR EL ENTREGABLE " sqref="L4" xr:uid="{A7CFFB9B-08CB-4281-A762-9ABABDB46711}"/>
    <dataValidation allowBlank="1" showInputMessage="1" showErrorMessage="1" prompt="COPIAR DE LA COLUMNA &quot;Q&quot; DE LA HOJA PLAN DE ACCIÓN " sqref="K4" xr:uid="{F323F577-A460-4B5C-AB59-64C327382BB7}"/>
    <dataValidation allowBlank="1" showInputMessage="1" showErrorMessage="1" prompt="REGISTRAR EL RESULTADO DEL INDICADOR " sqref="J4" xr:uid="{BBD67DA1-B5E4-41B6-8363-BD3C3192255C}"/>
    <dataValidation allowBlank="1" showInputMessage="1" showErrorMessage="1" prompt="COPIAR COLUMNA &quot;O&quot; DE LA HOJA PLAN DE ACCIÓN " sqref="I4" xr:uid="{74B6C4C3-91A1-400B-A569-572D48FA7477}"/>
    <dataValidation allowBlank="1" showInputMessage="1" showErrorMessage="1" prompt="COPIAR COLUMNA &quot;H&quot; DE LA HOJA PLAN DE ACCIÓN " sqref="H3:H4" xr:uid="{0FD02A3A-36C5-4A4A-9BC2-BB3BA49B3839}"/>
  </dataValidations>
  <pageMargins left="0.7" right="0.7" top="0.75" bottom="0.75" header="0.3" footer="0.3"/>
  <pageSetup orientation="portrait" horizontalDpi="300"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E71D46-A5B1-41C1-B493-A7677EF23145}">
  <dimension ref="A1:N111"/>
  <sheetViews>
    <sheetView zoomScale="80" zoomScaleNormal="80" workbookViewId="0">
      <pane xSplit="2" ySplit="4" topLeftCell="G5" activePane="bottomRight" state="frozen"/>
      <selection pane="topRight" activeCell="C1" sqref="C1"/>
      <selection pane="bottomLeft" activeCell="A5" sqref="A5"/>
      <selection pane="bottomRight" activeCell="I3" sqref="I3:N3"/>
    </sheetView>
  </sheetViews>
  <sheetFormatPr baseColWidth="10" defaultColWidth="11.42578125" defaultRowHeight="12.75" x14ac:dyDescent="0.25"/>
  <cols>
    <col min="1" max="1" width="5.5703125" style="24" customWidth="1"/>
    <col min="2" max="2" width="20.140625" style="24" customWidth="1"/>
    <col min="3" max="4" width="60.7109375" style="28" customWidth="1"/>
    <col min="5" max="5" width="30.7109375" style="28" customWidth="1"/>
    <col min="6" max="6" width="55.7109375" style="28" customWidth="1"/>
    <col min="7" max="7" width="30.7109375" style="24" customWidth="1"/>
    <col min="8" max="8" width="60.7109375" style="24" customWidth="1"/>
    <col min="9" max="9" width="21.85546875" style="43" bestFit="1" customWidth="1"/>
    <col min="10" max="11" width="15.7109375" style="24" customWidth="1"/>
    <col min="12" max="12" width="19.42578125" style="24" customWidth="1"/>
    <col min="13" max="13" width="15.7109375" style="24" customWidth="1"/>
    <col min="14" max="14" width="67.85546875" style="24" customWidth="1"/>
    <col min="15" max="18" width="11.42578125" style="42"/>
    <col min="19" max="19" width="9.5703125" style="42" customWidth="1"/>
    <col min="20" max="16384" width="11.42578125" style="42"/>
  </cols>
  <sheetData>
    <row r="1" spans="1:14" s="9" customFormat="1" ht="12.75" customHeight="1" x14ac:dyDescent="0.25">
      <c r="A1" s="51" t="s">
        <v>97</v>
      </c>
      <c r="B1" s="51"/>
      <c r="C1" s="51"/>
      <c r="D1" s="51"/>
      <c r="E1" s="51"/>
      <c r="F1" s="51"/>
      <c r="G1" s="44"/>
      <c r="H1" s="44"/>
      <c r="I1" s="45"/>
      <c r="J1" s="44"/>
      <c r="K1" s="44"/>
      <c r="L1" s="44"/>
      <c r="M1" s="44"/>
      <c r="N1" s="44"/>
    </row>
    <row r="2" spans="1:14" s="9" customFormat="1" x14ac:dyDescent="0.25">
      <c r="A2" s="157" t="s">
        <v>326</v>
      </c>
      <c r="B2" s="157"/>
      <c r="C2" s="157"/>
      <c r="D2" s="157"/>
      <c r="E2" s="157"/>
      <c r="F2" s="157"/>
      <c r="G2" s="157"/>
      <c r="H2" s="44"/>
      <c r="I2" s="45"/>
      <c r="J2" s="44"/>
      <c r="K2" s="44"/>
      <c r="L2" s="44"/>
      <c r="M2" s="44"/>
      <c r="N2" s="44"/>
    </row>
    <row r="3" spans="1:14" s="54" customFormat="1" ht="30" customHeight="1" x14ac:dyDescent="0.25">
      <c r="A3" s="151" t="s">
        <v>13</v>
      </c>
      <c r="B3" s="151" t="s">
        <v>128</v>
      </c>
      <c r="C3" s="151" t="s">
        <v>129</v>
      </c>
      <c r="D3" s="151" t="s">
        <v>130</v>
      </c>
      <c r="E3" s="151" t="s">
        <v>131</v>
      </c>
      <c r="F3" s="151" t="s">
        <v>132</v>
      </c>
      <c r="G3" s="151" t="s">
        <v>133</v>
      </c>
      <c r="H3" s="153" t="s">
        <v>327</v>
      </c>
      <c r="I3" s="148" t="s">
        <v>359</v>
      </c>
      <c r="J3" s="149"/>
      <c r="K3" s="149"/>
      <c r="L3" s="149"/>
      <c r="M3" s="149"/>
      <c r="N3" s="150"/>
    </row>
    <row r="4" spans="1:14" s="54" customFormat="1" ht="45" customHeight="1" x14ac:dyDescent="0.25">
      <c r="A4" s="152"/>
      <c r="B4" s="152"/>
      <c r="C4" s="152"/>
      <c r="D4" s="152"/>
      <c r="E4" s="152"/>
      <c r="F4" s="152"/>
      <c r="G4" s="152"/>
      <c r="H4" s="154"/>
      <c r="I4" s="55" t="s">
        <v>141</v>
      </c>
      <c r="J4" s="55" t="s">
        <v>329</v>
      </c>
      <c r="K4" s="55" t="s">
        <v>143</v>
      </c>
      <c r="L4" s="56" t="s">
        <v>330</v>
      </c>
      <c r="M4" s="55" t="s">
        <v>331</v>
      </c>
      <c r="N4" s="56" t="s">
        <v>332</v>
      </c>
    </row>
    <row r="5" spans="1:14" s="37" customFormat="1" ht="25.5" hidden="1" x14ac:dyDescent="0.25">
      <c r="A5" s="119">
        <f>'Plan de Acción 2022'!A5:A9</f>
        <v>1</v>
      </c>
      <c r="B5" s="119" t="str">
        <f>'Plan de Acción 2022'!B5:B9</f>
        <v>MODERNIZACIÓN TECNOLÓGICA Y TRANSFORMACIÓN DIGITAL</v>
      </c>
      <c r="C5" s="122" t="str">
        <f>'Plan de Acción 2022'!$C$5:$C$9</f>
        <v>El pilar estratégico de modernización tecnológica y transformación digital tiene como propósito fundamental contribuir a ampliar, mejorar, facilitar y agilizar la prestación del servicio de administración de justicia, en el marco del desarrollo escalonado de una justicia en línea y abierta, que además propenda por el aprovechamiento de los datos y la información para la generación de conocimiento.
Por lo tanto, se centra en disponer de un modelo tecnológico que gestione información, datos y conocimiento, mediante una infraestructura informática moderna, segura e innovadora, con el fin de impactar y desarrollar los procesos misionales de la Rama Judicial.
A) Acercar, mejorar y hacer más transparente el servicio de justicia que se presta al ciudadano.
B) Facilitar, hacer más eficiente y potenciar el trabajo de los operadores judiciales y servidores administrativos.
C) Mejorar la obtención y calidad de los datos, estadísticas, indicadores, para la toma informada de decisiones de política, gobierno y administración en la Rama Judicial.</v>
      </c>
      <c r="D5" s="50" t="str">
        <f>'Plan de Acción 2022'!D5</f>
        <v>1. Mejorar la efectividad de la Rama Judicial y disminuir la congestión</v>
      </c>
      <c r="E5" s="122" t="str">
        <f>'Plan de Acción 2022'!E5:E9</f>
        <v>Este pilar estratégico tiene como objetivo general impulsar la transformación digital, de manera escalonada, en la gestión judicial y administrativa de la Rama Judicial, incluyendo la definición e implementación de un modelo de negocio basado en procesos.</v>
      </c>
      <c r="F5" s="30" t="str">
        <f>'Plan de Acción 2022'!F5</f>
        <v>A) Definir los lineamientos estratégicos y de política en materia TIC y de justicia digital en la Rama Judicial.</v>
      </c>
      <c r="G5" s="122" t="str">
        <f>'Plan de Acción 2022'!G5:G9</f>
        <v xml:space="preserve">1. Garantizar el acceso a la Justicia, reconociendo al usuario como razón de ser de la misma. </v>
      </c>
      <c r="H5" s="25" t="str">
        <f>IF('Plan de Acción 2022'!H5="","",'Plan de Acción 2022'!H5)</f>
        <v/>
      </c>
      <c r="I5" s="46" t="str">
        <f>IF('Plan de Acción 2022'!Q5="","",'Plan de Acción 2022'!Q5)</f>
        <v/>
      </c>
      <c r="J5" s="33"/>
      <c r="K5" s="33"/>
      <c r="L5" s="33"/>
      <c r="M5" s="36"/>
      <c r="N5" s="33"/>
    </row>
    <row r="6" spans="1:14" ht="51" hidden="1" x14ac:dyDescent="0.25">
      <c r="A6" s="120"/>
      <c r="B6" s="120"/>
      <c r="C6" s="123"/>
      <c r="D6" s="50" t="str">
        <f>'Plan de Acción 2022'!D6</f>
        <v>2. Fortalecer la transparencia y apertura de datos de la Rama Judicial</v>
      </c>
      <c r="E6" s="123"/>
      <c r="F6" s="30" t="str">
        <f>'Plan de Acción 2022'!F6</f>
        <v>B) Desarrollar, desplegar de forma escalonada y estabilizar el nuevo Sistema Integrado de Gestión Judicial, en el marco del expediente electrónico, los servicios ciudadanos digitales y la justicia en línea.</v>
      </c>
      <c r="G6" s="123"/>
      <c r="H6" s="25" t="str">
        <f>IF('Plan de Acción 2022'!H6="","",'Plan de Acción 2022'!H6)</f>
        <v/>
      </c>
      <c r="I6" s="46" t="str">
        <f>IF('Plan de Acción 2022'!Q6="","",'Plan de Acción 2022'!Q6)</f>
        <v/>
      </c>
      <c r="J6" s="33"/>
      <c r="K6" s="33"/>
      <c r="L6" s="33"/>
      <c r="M6" s="33"/>
      <c r="N6" s="33"/>
    </row>
    <row r="7" spans="1:14" ht="63.75" hidden="1" x14ac:dyDescent="0.25">
      <c r="A7" s="120"/>
      <c r="B7" s="120"/>
      <c r="C7" s="123"/>
      <c r="D7" s="50" t="str">
        <f>'Plan de Acción 2022'!D7</f>
        <v>3. Mejorar el acceso a la justicia</v>
      </c>
      <c r="E7" s="123"/>
      <c r="F7" s="30" t="str">
        <f>'Plan de Acción 2022'!F7</f>
        <v>C) Generar las condiciones para el despliegue escalonado del nuevo Sistema Integrado de Gestión Judicial bajo un concepto de expediente electrónico y de arquitectura empresarial, así como para la actualización, mantenimiento y evolución de los sistemas de información que soportan la gestión judicial y administrativa.</v>
      </c>
      <c r="G7" s="123"/>
      <c r="H7" s="25" t="str">
        <f>IF('Plan de Acción 2022'!H7="","",'Plan de Acción 2022'!H7)</f>
        <v/>
      </c>
      <c r="I7" s="46" t="str">
        <f>IF('Plan de Acción 2022'!Q7="","",'Plan de Acción 2022'!Q7)</f>
        <v/>
      </c>
      <c r="J7" s="33"/>
      <c r="K7" s="33"/>
      <c r="L7" s="33"/>
      <c r="M7" s="33"/>
      <c r="N7" s="33"/>
    </row>
    <row r="8" spans="1:14" ht="38.25" hidden="1" x14ac:dyDescent="0.25">
      <c r="A8" s="120"/>
      <c r="B8" s="120"/>
      <c r="C8" s="123"/>
      <c r="D8" s="50" t="str">
        <f>'Plan de Acción 2022'!D8</f>
        <v>4. Fortalecer la autonomía e independencia judicial, administrativa y financiera de la Rama Judicial</v>
      </c>
      <c r="E8" s="123"/>
      <c r="F8" s="30" t="str">
        <f>'Plan de Acción 2022'!F8</f>
        <v>D) Desarrollar y fortalecer las habilidades y competencias digitales, promover la gestión del cambio, el uso y apropiación de las TIC, así como el plan de comunicaciones.</v>
      </c>
      <c r="G8" s="123"/>
      <c r="H8" s="25" t="str">
        <f>IF('Plan de Acción 2022'!H8="","",'Plan de Acción 2022'!H8)</f>
        <v/>
      </c>
      <c r="I8" s="46" t="str">
        <f>IF('Plan de Acción 2022'!Q8="","",'Plan de Acción 2022'!Q8)</f>
        <v/>
      </c>
      <c r="J8" s="33"/>
      <c r="K8" s="33"/>
      <c r="L8" s="33"/>
      <c r="M8" s="33"/>
      <c r="N8" s="33"/>
    </row>
    <row r="9" spans="1:14" ht="38.25" hidden="1" x14ac:dyDescent="0.25">
      <c r="A9" s="121"/>
      <c r="B9" s="121"/>
      <c r="C9" s="124"/>
      <c r="D9" s="50" t="str">
        <f>'Plan de Acción 2022'!D9</f>
        <v>5. Atraer, desarrollar y mantener a los mejores servidores judiciales</v>
      </c>
      <c r="E9" s="124"/>
      <c r="F9" s="30" t="str">
        <f>'Plan de Acción 2022'!F9</f>
        <v>E) Impulsar el fortalecimiento institucional para la gestión estratégica de proyectos y procesos, así como para la gobernanza de la información y las TIC.</v>
      </c>
      <c r="G9" s="124"/>
      <c r="H9" s="25" t="str">
        <f>IF('Plan de Acción 2022'!H9="","",'Plan de Acción 2022'!H9)</f>
        <v/>
      </c>
      <c r="I9" s="46" t="str">
        <f>IF('Plan de Acción 2022'!Q9="","",'Plan de Acción 2022'!Q9)</f>
        <v/>
      </c>
      <c r="J9" s="33"/>
      <c r="K9" s="33"/>
      <c r="L9" s="33"/>
      <c r="M9" s="33"/>
      <c r="N9" s="33"/>
    </row>
    <row r="10" spans="1:14" ht="38.25" hidden="1" customHeight="1" x14ac:dyDescent="0.25">
      <c r="A10" s="111">
        <f>'Plan de Acción 2022'!A10:A14</f>
        <v>2</v>
      </c>
      <c r="B10" s="111" t="str">
        <f>'Plan de Acción 2022'!B10:B14</f>
        <v>PILAR ESTRATÉGICO DE MODERNIZACIÓN DE LA INFRAESTRUCTURA JUDICIAL Y SEGURIDAD</v>
      </c>
      <c r="C10" s="128" t="str">
        <f>'Plan de Acción 2022'!$C$10:$C$14</f>
        <v>A través del pilar estratégico de Modernización de la Infraestructura Judicial, se contribuirá al desarrollo de la misión institucional, por cuanto se busca el mejoramiento de las condiciones de acceso a la justicia mediante la construcción, adquisición y mantenimiento de inmuebles en todo el territorio nacional, para ofrecer instalaciones físicas en condiciones óptimas que permitan una adecuada prestación del servicio de justicia en un espacio físico digno para los prestadores y usuarios del sistema.</v>
      </c>
      <c r="D10" s="47" t="str">
        <f>'Plan de Acción 2022'!D10</f>
        <v>Mejorar el acceso a la justicia</v>
      </c>
      <c r="E10" s="122" t="str">
        <f>'Plan de Acción 2022'!E10:E14</f>
        <v>Acercar la justicia a la ciudadanía, por medio de la ampliación, mantenimiento y mejoramiento de las instalaciones físicas, para poner a su servicio instalaciones judiciales amigables con el medio ambiente, funcionales y dotadas, de tal manera que contribuyan al mejoramiento de las condiciones de acceso a la justicia. Adicionalmente, sostener y mejorar la infraestructura de seguridad de la Rama Judicial generando las condiciones adecuadas para la operación de la administración de justicia colombiana.</v>
      </c>
      <c r="F10" s="30" t="str">
        <f>'Plan de Acción 2022'!F10</f>
        <v>A) Reducir la brecha que en materia de capacidad instalada presenta la Rama Judicial, acorde con la demanda de justicia.</v>
      </c>
      <c r="G10" s="114" t="str">
        <f>'Plan de Acción 2022'!G10:G14</f>
        <v xml:space="preserve">2. Avanzar hacia el enfoque sistémico integral de la Rama Judicial, por medio de la armonización y coordinación de los esfuerzos de los distintos órganos que la integran. 
9. Aprovechar eficientemente los recursos naturales utilizados por la entidad, en especial el uso del papel, el agua y la energía, y gestionar de manera racional los residuos sólidos. 
10. Prevenir la contaminación ambiental potencial generada por las actividades administrativas y judiciales. 
11. Garantizar el oportuno y eficaz cumplimiento de la legislación ambiental aplicable a las actividades administrativas y laborales. </v>
      </c>
      <c r="H10" s="25" t="str">
        <f>IF('Plan de Acción 2022'!H10="","",'Plan de Acción 2022'!H10)</f>
        <v/>
      </c>
      <c r="I10" s="46" t="str">
        <f>IF('Plan de Acción 2022'!Q10="","",'Plan de Acción 2022'!Q10)</f>
        <v/>
      </c>
      <c r="J10" s="33"/>
      <c r="K10" s="33"/>
      <c r="L10" s="33"/>
      <c r="M10" s="33"/>
      <c r="N10" s="33"/>
    </row>
    <row r="11" spans="1:14" hidden="1" x14ac:dyDescent="0.25">
      <c r="A11" s="112"/>
      <c r="B11" s="112"/>
      <c r="C11" s="129"/>
      <c r="D11" s="47" t="str">
        <f>'Plan de Acción 2022'!D11</f>
        <v>Mejorar la efectividad de la Rama Judicial y disminuir la congestión</v>
      </c>
      <c r="E11" s="123"/>
      <c r="F11" s="30" t="str">
        <f>'Plan de Acción 2022'!F11</f>
        <v>B) Aumentar el porcentaje de sedes propias.</v>
      </c>
      <c r="G11" s="115"/>
      <c r="H11" s="25" t="str">
        <f>IF('Plan de Acción 2022'!H11="","",'Plan de Acción 2022'!H11)</f>
        <v/>
      </c>
      <c r="I11" s="46" t="str">
        <f>IF('Plan de Acción 2022'!Q11="","",'Plan de Acción 2022'!Q11)</f>
        <v/>
      </c>
      <c r="J11" s="33"/>
      <c r="K11" s="33"/>
      <c r="L11" s="33"/>
      <c r="M11" s="33"/>
      <c r="N11" s="33"/>
    </row>
    <row r="12" spans="1:14" ht="25.5" hidden="1" x14ac:dyDescent="0.25">
      <c r="A12" s="112"/>
      <c r="B12" s="112"/>
      <c r="C12" s="129"/>
      <c r="D12" s="47" t="str">
        <f>'Plan de Acción 2022'!D12</f>
        <v>Atraer, desarrollar y mantener a los mejores servidores judiciales</v>
      </c>
      <c r="E12" s="123"/>
      <c r="F12" s="30" t="str">
        <f>'Plan de Acción 2022'!F12</f>
        <v>C) Aumentar el nivel de satisfacción de los prestadores y usuarios del servicio de justicia frente a la infraestructura.</v>
      </c>
      <c r="G12" s="115"/>
      <c r="H12" s="25" t="str">
        <f>IF('Plan de Acción 2022'!H12="","",'Plan de Acción 2022'!H12)</f>
        <v/>
      </c>
      <c r="I12" s="46" t="str">
        <f>IF('Plan de Acción 2022'!Q12="","",'Plan de Acción 2022'!Q12)</f>
        <v/>
      </c>
      <c r="J12" s="33"/>
      <c r="K12" s="33"/>
      <c r="L12" s="33"/>
      <c r="M12" s="33"/>
      <c r="N12" s="33"/>
    </row>
    <row r="13" spans="1:14" ht="42" hidden="1" customHeight="1" x14ac:dyDescent="0.25">
      <c r="A13" s="112"/>
      <c r="B13" s="112"/>
      <c r="C13" s="129"/>
      <c r="D13" s="47" t="str">
        <f>'Plan de Acción 2022'!D13</f>
        <v>Fortalecer la autonomía e independencia judicial, administrativa y financiera de la Rama Judicial. Con la implementación</v>
      </c>
      <c r="E13" s="123"/>
      <c r="F13" s="30" t="str">
        <f>'Plan de Acción 2022'!F13</f>
        <v>D) Reducir la vulnerabilidad de los funcionarios o empleados judiciales que en desarrollo de sus funciones presenten riesgos para su seguridad personal, según previo estudio.</v>
      </c>
      <c r="G13" s="115"/>
      <c r="H13" s="25" t="str">
        <f>IF('Plan de Acción 2022'!H13="","",'Plan de Acción 2022'!H13)</f>
        <v/>
      </c>
      <c r="I13" s="46" t="str">
        <f>IF('Plan de Acción 2022'!Q13="","",'Plan de Acción 2022'!Q13)</f>
        <v/>
      </c>
      <c r="J13" s="33"/>
      <c r="K13" s="33"/>
      <c r="L13" s="33"/>
      <c r="M13" s="33"/>
      <c r="N13" s="33"/>
    </row>
    <row r="14" spans="1:14" ht="51" hidden="1" x14ac:dyDescent="0.25">
      <c r="A14" s="113"/>
      <c r="B14" s="113"/>
      <c r="C14" s="130"/>
      <c r="D14" s="25" t="str">
        <f>'Plan de Acción 2022'!D14</f>
        <v>Finalizado el periodo 2019-2022 se habrá incidido en forma importante en el mejoramiento del acceso y calidad del servicio de justicia, alcanzando las metas propuestas en materia de infraestructura física en el presente plan sectorial de desarrollo</v>
      </c>
      <c r="E14" s="124"/>
      <c r="F14" s="30" t="str">
        <f>'Plan de Acción 2022'!F14</f>
        <v>E) Reducir la vulnerabilidad de la infraestructura física de la Rama Judicial.</v>
      </c>
      <c r="G14" s="116"/>
      <c r="H14" s="25" t="str">
        <f>IF('Plan de Acción 2022'!H14="","",'Plan de Acción 2022'!H14)</f>
        <v/>
      </c>
      <c r="I14" s="46" t="str">
        <f>IF('Plan de Acción 2022'!Q14="","",'Plan de Acción 2022'!Q14)</f>
        <v/>
      </c>
      <c r="J14" s="33"/>
      <c r="K14" s="33"/>
      <c r="L14" s="33"/>
      <c r="M14" s="33"/>
      <c r="N14" s="33"/>
    </row>
    <row r="15" spans="1:14" ht="12.75" hidden="1" customHeight="1" x14ac:dyDescent="0.25">
      <c r="A15" s="111">
        <f>'Plan de Acción 2022'!A15:A24</f>
        <v>3</v>
      </c>
      <c r="B15" s="111" t="str">
        <f>'Plan de Acción 2022'!B15:B24</f>
        <v>PILAR ESTRATÉGICO DE CARRERA JUDICIAL, DESARROLLO DEL TALENTO HUMANO Y GESTIÓN DEL CONOCIMIENTO</v>
      </c>
      <c r="C15" s="128" t="str">
        <f>'Plan de Acción 2022'!$C$15:$C$24</f>
        <v>Fortalecer la institucionalidad y función pública de la Rama Judicial, mediante la gestión efectiva y oportuna del conocimiento y el talento humano del nivel central y territorial, impactando en el rendimiento y resultados de los procesos misionales, estratégicos y administrativos.
Para lo cual debe disponer de los mejores servidores en la Rama Judicial, mediante la gestión del conocimiento, la selección de personas idóneas, competentes y Comprometidas, el seguimiento y evaluación a la gestión, la cualificación y mejoramiento de las competencias de funcionarios y empleados, la adecuación de ambientes laborales propicios que favorezcan las condiciones de salud, con el fin de lograr altos niveles de desempeño, cumplimiento de las metas institucionales y satisfacción de las expectativas de los usuarios del servicio.</v>
      </c>
      <c r="D15" s="47" t="str">
        <f>'Plan de Acción 2022'!D15</f>
        <v>Atraer, desarrollar y mantener a los mejores servidores judiciales</v>
      </c>
      <c r="E15" s="122" t="str">
        <f>'Plan de Acción 2022'!E15:E19</f>
        <v>Implementar el proceso de gestión del conocimiento, fortalecer el modelo de formación judicial, mantener las competencias, habilidades y conocimientos de los servidores judiciales logrando el balance entre el desarrollo profesional, el bienestar integral, el mérito y el logro de las metas institucionales.</v>
      </c>
      <c r="F15" s="155" t="str">
        <f>'Plan de Acción 2022'!F15</f>
        <v>a) Diseñar e implementar el proceso de gestión de conocimiento para la Rama Judicial.</v>
      </c>
      <c r="G15" s="128" t="str">
        <f>'Plan de Acción 2022'!G15:G24</f>
        <v xml:space="preserve">3. Cumplir los requisitos de los usuarios de conformidad con la Constitución y la Ley.
7. Fortalecer continuamente las competencias y el liderazgo del talento humano de la de la organización.
8. Reconocer la importancia del talento humano y de la gestión del conocimiento en la Administración de Justicia. </v>
      </c>
      <c r="H15" s="25" t="str">
        <f>IF('Plan de Acción 2022'!H15="","",'Plan de Acción 2022'!H15)</f>
        <v/>
      </c>
      <c r="I15" s="46" t="str">
        <f>IF('Plan de Acción 2022'!Q15="","",'Plan de Acción 2022'!Q15)</f>
        <v/>
      </c>
      <c r="J15" s="33"/>
      <c r="K15" s="33"/>
      <c r="L15" s="33"/>
      <c r="M15" s="33"/>
      <c r="N15" s="33"/>
    </row>
    <row r="16" spans="1:14" hidden="1" x14ac:dyDescent="0.25">
      <c r="A16" s="112"/>
      <c r="B16" s="112"/>
      <c r="C16" s="129"/>
      <c r="D16" s="47" t="str">
        <f>'Plan de Acción 2022'!D16</f>
        <v>Mejorar la efectividad de la Rama Judicial y disminuir la congestión</v>
      </c>
      <c r="E16" s="123"/>
      <c r="F16" s="156"/>
      <c r="G16" s="129"/>
      <c r="H16" s="25" t="str">
        <f>IF('Plan de Acción 2022'!H16="","",'Plan de Acción 2022'!H16)</f>
        <v/>
      </c>
      <c r="I16" s="46" t="str">
        <f>IF('Plan de Acción 2022'!Q16="","",'Plan de Acción 2022'!Q16)</f>
        <v/>
      </c>
      <c r="J16" s="33"/>
      <c r="K16" s="33"/>
      <c r="L16" s="33"/>
      <c r="M16" s="33"/>
      <c r="N16" s="33"/>
    </row>
    <row r="17" spans="1:14" ht="51" hidden="1" customHeight="1" x14ac:dyDescent="0.25">
      <c r="A17" s="112"/>
      <c r="B17" s="112"/>
      <c r="C17" s="129"/>
      <c r="D17" s="47" t="str">
        <f>'Plan de Acción 2022'!D17</f>
        <v>Mejorar el acceso a la justicia</v>
      </c>
      <c r="E17" s="123"/>
      <c r="F17" s="30" t="str">
        <f>'Plan de Acción 2022'!F17</f>
        <v>b) Disponer de registros de elegibles vigentes con los mejores candidatos para la provisión de cargos de funcionarios y empleados para la Rama Judicial y fortalecer el sistema de ingreso a la carrera judicial.</v>
      </c>
      <c r="G17" s="129"/>
      <c r="H17" s="25" t="str">
        <f>IF('Plan de Acción 2022'!H17="","",'Plan de Acción 2022'!H17)</f>
        <v/>
      </c>
      <c r="I17" s="46" t="str">
        <f>IF('Plan de Acción 2022'!Q17="","",'Plan de Acción 2022'!Q17)</f>
        <v/>
      </c>
      <c r="J17" s="33"/>
      <c r="K17" s="33"/>
      <c r="L17" s="33"/>
      <c r="M17" s="33"/>
      <c r="N17" s="33"/>
    </row>
    <row r="18" spans="1:14" ht="25.5" hidden="1" customHeight="1" x14ac:dyDescent="0.25">
      <c r="A18" s="112"/>
      <c r="B18" s="112"/>
      <c r="C18" s="129"/>
      <c r="D18" s="47" t="str">
        <f>'Plan de Acción 2022'!D18</f>
        <v>Fortalecer la autonomía e independencia judicial, administrativa y financiera de la Rama Judicial</v>
      </c>
      <c r="E18" s="123"/>
      <c r="F18" s="155" t="str">
        <f>'Plan de Acción 2022'!F18</f>
        <v>c) Aumentar las competencias de los servidores judiciales a partir de evaluación permanente de la gestión y fortalecer el sistema de evaluación y seguimiento,</v>
      </c>
      <c r="G18" s="129"/>
      <c r="H18" s="25" t="str">
        <f>IF('Plan de Acción 2022'!H18="","",'Plan de Acción 2022'!H18)</f>
        <v/>
      </c>
      <c r="I18" s="46" t="str">
        <f>IF('Plan de Acción 2022'!Q18="","",'Plan de Acción 2022'!Q18)</f>
        <v/>
      </c>
      <c r="J18" s="33"/>
      <c r="K18" s="33"/>
      <c r="L18" s="33"/>
      <c r="M18" s="33"/>
      <c r="N18" s="33"/>
    </row>
    <row r="19" spans="1:14" hidden="1" x14ac:dyDescent="0.25">
      <c r="A19" s="112"/>
      <c r="B19" s="112"/>
      <c r="C19" s="129"/>
      <c r="D19" s="47" t="str">
        <f>'Plan de Acción 2022'!D19</f>
        <v>Fortalecer la transparencia y apertura de datos de la Rama Judicial</v>
      </c>
      <c r="E19" s="123"/>
      <c r="F19" s="163"/>
      <c r="G19" s="129"/>
      <c r="H19" s="25" t="str">
        <f>IF('Plan de Acción 2022'!H19="","",'Plan de Acción 2022'!H19)</f>
        <v/>
      </c>
      <c r="I19" s="46" t="str">
        <f>IF('Plan de Acción 2022'!Q19="","",'Plan de Acción 2022'!Q19)</f>
        <v/>
      </c>
      <c r="J19" s="33"/>
      <c r="K19" s="33"/>
      <c r="L19" s="33"/>
      <c r="M19" s="33"/>
      <c r="N19" s="33"/>
    </row>
    <row r="20" spans="1:14" ht="38.25" hidden="1" x14ac:dyDescent="0.25">
      <c r="A20" s="112"/>
      <c r="B20" s="112"/>
      <c r="C20" s="129"/>
      <c r="D20" s="47" t="str">
        <f>'Plan de Acción 2022'!D20</f>
        <v>Poner a disposición de los servidores judiciales y usuarios de la Rama Judicial, los productos a partir de un proceso de gestión de conocimiento implementado</v>
      </c>
      <c r="E20" s="123"/>
      <c r="F20" s="156"/>
      <c r="G20" s="129"/>
      <c r="H20" s="25" t="str">
        <f>IF('Plan de Acción 2022'!H20="","",'Plan de Acción 2022'!H20)</f>
        <v/>
      </c>
      <c r="I20" s="46" t="str">
        <f>IF('Plan de Acción 2022'!Q20="","",'Plan de Acción 2022'!Q20)</f>
        <v/>
      </c>
      <c r="J20" s="33"/>
      <c r="K20" s="33"/>
      <c r="L20" s="33"/>
      <c r="M20" s="33"/>
      <c r="N20" s="33"/>
    </row>
    <row r="21" spans="1:14" ht="38.25" hidden="1" customHeight="1" x14ac:dyDescent="0.25">
      <c r="A21" s="112"/>
      <c r="B21" s="112"/>
      <c r="C21" s="129"/>
      <c r="D21" s="47" t="str">
        <f>'Plan de Acción 2022'!D21</f>
        <v>Planta de personal permanente de la Rama Judicial con los servidores judiciales idóneos y competentes según el sistema de carrera judicial, para aumentar la cobertura al 100% de cargos en propiedad</v>
      </c>
      <c r="E21" s="123"/>
      <c r="F21" s="155" t="str">
        <f>'Plan de Acción 2022'!F21</f>
        <v>d) Ampliar la cobertura de funcionarios y empleados de la Rama Judicial con conocimientos actualizados por especialidad del Derecho, así como desde un enfoque de competencias y habilidades, aportando un mejor servicio de justicia en Colombia.</v>
      </c>
      <c r="G21" s="129"/>
      <c r="H21" s="25" t="str">
        <f>IF('Plan de Acción 2022'!H21="","",'Plan de Acción 2022'!H21)</f>
        <v/>
      </c>
      <c r="I21" s="46" t="str">
        <f>IF('Plan de Acción 2022'!Q21="","",'Plan de Acción 2022'!Q21)</f>
        <v/>
      </c>
      <c r="J21" s="33"/>
      <c r="K21" s="33"/>
      <c r="L21" s="33"/>
      <c r="M21" s="33"/>
      <c r="N21" s="33"/>
    </row>
    <row r="22" spans="1:14" ht="25.5" hidden="1" x14ac:dyDescent="0.25">
      <c r="A22" s="112"/>
      <c r="B22" s="112"/>
      <c r="C22" s="129"/>
      <c r="D22" s="47" t="str">
        <f>'Plan de Acción 2022'!D22</f>
        <v>Modelo integral de formación, investigación y proyección social y fortalecimiento de la Escuela Judicial Rodrigo Lara Bonilla</v>
      </c>
      <c r="E22" s="123"/>
      <c r="F22" s="156"/>
      <c r="G22" s="129"/>
      <c r="H22" s="25" t="str">
        <f>IF('Plan de Acción 2022'!H22="","",'Plan de Acción 2022'!H22)</f>
        <v/>
      </c>
      <c r="I22" s="46" t="str">
        <f>IF('Plan de Acción 2022'!Q22="","",'Plan de Acción 2022'!Q22)</f>
        <v/>
      </c>
      <c r="J22" s="33"/>
      <c r="K22" s="33"/>
      <c r="L22" s="33"/>
      <c r="M22" s="33"/>
      <c r="N22" s="33"/>
    </row>
    <row r="23" spans="1:14" ht="51" hidden="1" x14ac:dyDescent="0.25">
      <c r="A23" s="112"/>
      <c r="B23" s="112"/>
      <c r="C23" s="129"/>
      <c r="D23" s="47" t="str">
        <f>'Plan de Acción 2022'!D23</f>
        <v>Servidores judiciales y ciudadanos capacitados y formados en las temáticas y competencias según las jurisdicciones y especialidades del sistema de justicia, así como en habilidades blandas y distintas competencias, para un servicio en constante mejora</v>
      </c>
      <c r="E23" s="123"/>
      <c r="F23" s="30" t="str">
        <f>'Plan de Acción 2022'!F23</f>
        <v>e) Ampliar la participación de los servidores judiciales de la Rama Judicial en los programas de bienestar integral, prevención y control del riesgo laboral.</v>
      </c>
      <c r="G23" s="129"/>
      <c r="H23" s="25" t="str">
        <f>IF('Plan de Acción 2022'!H23="","",'Plan de Acción 2022'!H23)</f>
        <v/>
      </c>
      <c r="I23" s="46" t="str">
        <f>IF('Plan de Acción 2022'!Q23="","",'Plan de Acción 2022'!Q23)</f>
        <v/>
      </c>
      <c r="J23" s="33"/>
      <c r="K23" s="33"/>
      <c r="L23" s="33"/>
      <c r="M23" s="33"/>
      <c r="N23" s="33"/>
    </row>
    <row r="24" spans="1:14" ht="38.25" hidden="1" x14ac:dyDescent="0.25">
      <c r="A24" s="113"/>
      <c r="B24" s="113"/>
      <c r="C24" s="130"/>
      <c r="D24" s="47" t="str">
        <f>'Plan de Acción 2022'!D24</f>
        <v>31.0476 servidores judiciales beneficiados en el país (5.826 funcionarios y 25.221 empleados), con actividades deportivas, recreativas, culturales, de prevención y control del riesgo laboral y condiciones de salud</v>
      </c>
      <c r="E24" s="124"/>
      <c r="F24" s="30" t="str">
        <f>'Plan de Acción 2022'!F24</f>
        <v>f) Mejorar las condiciones de acción y especialización la formación judicial y el fortalecimiento de la Escuela Judicial Rodrigo Lara Bonilla.</v>
      </c>
      <c r="G24" s="130"/>
      <c r="H24" s="25" t="str">
        <f>IF('Plan de Acción 2022'!H24="","",'Plan de Acción 2022'!H24)</f>
        <v/>
      </c>
      <c r="I24" s="46" t="str">
        <f>IF('Plan de Acción 2022'!Q24="","",'Plan de Acción 2022'!Q24)</f>
        <v/>
      </c>
      <c r="J24" s="33"/>
      <c r="K24" s="33"/>
      <c r="L24" s="33"/>
      <c r="M24" s="33"/>
      <c r="N24" s="33"/>
    </row>
    <row r="25" spans="1:14" ht="51" hidden="1" customHeight="1" x14ac:dyDescent="0.25">
      <c r="A25" s="111">
        <f>'Plan de Acción 2022'!A25:A28</f>
        <v>4</v>
      </c>
      <c r="B25" s="111" t="str">
        <f>'Plan de Acción 2022'!B25:B28</f>
        <v>PILAR ESTRATÉGICO DE TRANSFORMACIÓN DE LA ARQUITECTURA ORGANIZACIONAL</v>
      </c>
      <c r="C25" s="128" t="str">
        <f>'Plan de Acción 2022'!$C$25:$C$28</f>
        <v>El pilar estratégico de modernización tecnológica y transformación digital tiene como propósito fundamental contribuir a ampliar, mejorar, facilitar y agilizar la prestación del servicio de administración de justicia, en el marco del desarrollo escalonado de una justicia en línea y abierta, que además propenda por el aprovechamiento de los datos y la información para la generación de conocimiento.
Por lo tanto, se centra en disponer de un modelo tecnológico que gestione información, datos y conocimiento, mediante una infraestructura informática moderna, segura e innovadora, con el fin de impactar y desarrollar los procesos misionales de la Rama Judicial.
A) Acercar, mejorar y hacer más transparente el servicio de justicia que se presta al ciudadano.
B) Facilitar, hacer más eficiente y potenciar el trabajo de los operadores judiciales y servidores administrativos.
C) Mejorar la obtención y calidad de los datos, estadísticas, indicadores, para la toma informada de decisiones de política, gobierno y administración en la Rama Judicial.</v>
      </c>
      <c r="D25" s="47" t="str">
        <f>'Plan de Acción 2022'!D25</f>
        <v>Mejorar la efectividad de la Rama Judicial y disminuir la congestión</v>
      </c>
      <c r="E25" s="114" t="str">
        <f>'Plan de Acción 2022'!E25:E28</f>
        <v>Mejorar estructuralmente la gestión de la Rama Judicial, disminuir la diferencia entre la oferta y demanda de justica, contando con información suficiente y oportuna para soportar las propuestas y decisiones transformación y mejoramiento.</v>
      </c>
      <c r="F25" s="30" t="str">
        <f>'Plan de Acción 2022'!F25</f>
        <v>a) Mejorar la estructura de gobierno y organizacional de la Rama Judicial para facilitar la gestión, toma de decisiones, el seguimiento y control.</v>
      </c>
      <c r="G25" s="128" t="str">
        <f>'Plan de Acción 2022'!G25:G28</f>
        <v xml:space="preserve">9. Aprovechar eficientemente los recursos naturales utilizados por la entidad, en especial el uso del papel, el agua y la energía, y gestionar de manera racional los residuos sólidos. 
10. Prevenir la contaminación ambiental potencial generada por las actividades administrativas y judiciales. 
11. Garantizar el oportuno y eficaz cumplimiento de la legislación ambiental aplicable a las actividades administrativas y laborales. </v>
      </c>
      <c r="H25" s="25" t="str">
        <f>IF('Plan de Acción 2022'!H25="","",'Plan de Acción 2022'!H25)</f>
        <v/>
      </c>
      <c r="I25" s="46" t="str">
        <f>IF('Plan de Acción 2022'!Q25="","",'Plan de Acción 2022'!Q25)</f>
        <v/>
      </c>
      <c r="J25" s="33"/>
      <c r="K25" s="33"/>
      <c r="L25" s="33"/>
      <c r="M25" s="33"/>
      <c r="N25" s="33"/>
    </row>
    <row r="26" spans="1:14" ht="38.25" hidden="1" x14ac:dyDescent="0.25">
      <c r="A26" s="112"/>
      <c r="B26" s="112"/>
      <c r="C26" s="129"/>
      <c r="D26" s="47" t="str">
        <f>'Plan de Acción 2022'!D26</f>
        <v>Atraer, desarrollar y mantener a los mejores servidores judiciales</v>
      </c>
      <c r="E26" s="115"/>
      <c r="F26" s="30" t="str">
        <f>'Plan de Acción 2022'!F26</f>
        <v>b) Incrementar la calidad y cantidad de la información sobre la Rama Judicial, que permita generar propuestas para el mejoramiento de la administración de justicia.</v>
      </c>
      <c r="G26" s="129"/>
      <c r="H26" s="25" t="str">
        <f>IF('Plan de Acción 2022'!H26="","",'Plan de Acción 2022'!H26)</f>
        <v/>
      </c>
      <c r="I26" s="46" t="str">
        <f>IF('Plan de Acción 2022'!Q26="","",'Plan de Acción 2022'!Q26)</f>
        <v/>
      </c>
      <c r="J26" s="33"/>
      <c r="K26" s="33"/>
      <c r="L26" s="33"/>
      <c r="M26" s="33"/>
      <c r="N26" s="33"/>
    </row>
    <row r="27" spans="1:14" ht="102" hidden="1" x14ac:dyDescent="0.25">
      <c r="A27" s="112"/>
      <c r="B27" s="112"/>
      <c r="C27" s="129"/>
      <c r="D27" s="47" t="str">
        <f>'Plan de Acción 2022'!D27</f>
        <v>Las estrategias propuestas en conjunto con el desarrollo de las diferentes actividades que serán ejecutadas por la Unidad de Desarrollo y Análisis Estadístico – UDAE, aportarán en el fortalecimiento de la gestión de la entidad, mediante la producción de información oportuna y suficiente del comportamiento de la gestión de los despachos judiciales, para el planteamiento de propuestas concretas que den respuesta a los requerimientos de justicia y se brinde una efectiva rendición de cuentas al ciudadano</v>
      </c>
      <c r="E27" s="115"/>
      <c r="F27" s="30" t="str">
        <f>'Plan de Acción 2022'!F27</f>
        <v>c) Disminuir los tiempos procesales por jurisdicción, especialidad y nivel de competencia.</v>
      </c>
      <c r="G27" s="129"/>
      <c r="H27" s="25" t="str">
        <f>IF('Plan de Acción 2022'!H27="","",'Plan de Acción 2022'!H27)</f>
        <v/>
      </c>
      <c r="I27" s="46" t="str">
        <f>IF('Plan de Acción 2022'!Q27="","",'Plan de Acción 2022'!Q27)</f>
        <v/>
      </c>
      <c r="J27" s="33"/>
      <c r="K27" s="33"/>
      <c r="L27" s="33"/>
      <c r="M27" s="33"/>
      <c r="N27" s="33"/>
    </row>
    <row r="28" spans="1:14" ht="63.75" hidden="1" x14ac:dyDescent="0.25">
      <c r="A28" s="113"/>
      <c r="B28" s="113"/>
      <c r="C28" s="130"/>
      <c r="D28" s="47" t="str">
        <f>'Plan de Acción 2022'!D28</f>
        <v>Todo lo anterior redundará en el mejoramiento del funcionamiento de la Rama Judicial permitiendo un mayor acceso a la administración de justicia y la reducción de la congestión, para impactar positivamente en la resolución de conflictos e incrementar la satisfacción de los usuarios de la justicia</v>
      </c>
      <c r="E28" s="116"/>
      <c r="F28" s="30" t="str">
        <f>'Plan de Acción 2022'!F28</f>
        <v>d) Disminuir la congestión a través del aumento de la cantidad promedio de egresos efectivos de procesos, por especialidad, subespecialidad y nivel de competencia.</v>
      </c>
      <c r="G28" s="130"/>
      <c r="H28" s="25" t="str">
        <f>IF('Plan de Acción 2022'!H28="","",'Plan de Acción 2022'!H28)</f>
        <v/>
      </c>
      <c r="I28" s="46" t="str">
        <f>IF('Plan de Acción 2022'!Q28="","",'Plan de Acción 2022'!Q28)</f>
        <v/>
      </c>
      <c r="J28" s="33"/>
      <c r="K28" s="33"/>
      <c r="L28" s="33"/>
      <c r="M28" s="33"/>
      <c r="N28" s="33"/>
    </row>
    <row r="29" spans="1:14" ht="12.75" hidden="1" customHeight="1" x14ac:dyDescent="0.25">
      <c r="A29" s="111">
        <f>'Plan de Acción 2022'!A29:A39</f>
        <v>5</v>
      </c>
      <c r="B29" s="111" t="str">
        <f>'Plan de Acción 2022'!B29:B39</f>
        <v>PILAR ESTRATÉGICO DE JUSTICIA CERCANA AL CIUDADANO Y DE COMUNICACIÓN</v>
      </c>
      <c r="C29" s="114" t="str">
        <f>'Plan de Acción 2022'!$C$29:$C$39</f>
        <v>Mejorar la visibilidad y transparencia institucional, la gestión y disponibilidad de la información generada por la Rama Judicial, mediante la optimización y modernización de los mecanismos y herramientas para la gestión y comunicación de la información judicial.</v>
      </c>
      <c r="D29" s="47" t="str">
        <f>'Plan de Acción 2022'!D29</f>
        <v>Fortalecer la transparencia y apertura de datos de la Rama Judicial</v>
      </c>
      <c r="E29" s="114" t="str">
        <f>'Plan de Acción 2022'!E29:E39</f>
        <v>Modernizar y optimizar los mecanismos documentales y herramientas tecnológicas de gestión de la información generada por la Rama Judicial para su oportuna y confiable divulgación y consulta.</v>
      </c>
      <c r="F29" s="30" t="str">
        <f>'Plan de Acción 2022'!F29</f>
        <v>a) Diseñar e implementar el modelo de atención al ciudadano.</v>
      </c>
      <c r="G29" s="128" t="str">
        <f>'Plan de Acción 2022'!G29:G39</f>
        <v xml:space="preserve">4. Incrementar los niveles de satisfacción al usuario, estableciendo metas que respondan a las necesidades y expectativas de los usuarios internos y externos, a partir del fortalecimiento de las estrategias de planeación, gestión eficaz y eficiente de sus procesos. </v>
      </c>
      <c r="H29" s="25" t="str">
        <f>IF('Plan de Acción 2022'!H29="","",'Plan de Acción 2022'!H29)</f>
        <v/>
      </c>
      <c r="I29" s="46" t="str">
        <f>IF('Plan de Acción 2022'!Q29="","",'Plan de Acción 2022'!Q29)</f>
        <v/>
      </c>
      <c r="J29" s="33"/>
      <c r="K29" s="33"/>
      <c r="L29" s="33"/>
      <c r="M29" s="33"/>
      <c r="N29" s="33"/>
    </row>
    <row r="30" spans="1:14" ht="12.75" hidden="1" customHeight="1" x14ac:dyDescent="0.25">
      <c r="A30" s="112"/>
      <c r="B30" s="112"/>
      <c r="C30" s="115"/>
      <c r="D30" s="47" t="str">
        <f>'Plan de Acción 2022'!D30</f>
        <v>Mejorar el acceso a la justicia</v>
      </c>
      <c r="E30" s="115"/>
      <c r="F30" s="155" t="str">
        <f>'Plan de Acción 2022'!F30</f>
        <v>b) Aumentar la cantidad de despachos judiciales y dependencias administrativas con información organizada y archivada mediante la aplicación de una metodología con lineamientos en gestión documental.</v>
      </c>
      <c r="G30" s="129"/>
      <c r="H30" s="25" t="str">
        <f>IF('Plan de Acción 2022'!H30="","",'Plan de Acción 2022'!H30)</f>
        <v/>
      </c>
      <c r="I30" s="46" t="str">
        <f>IF('Plan de Acción 2022'!Q30="","",'Plan de Acción 2022'!Q30)</f>
        <v/>
      </c>
      <c r="J30" s="33"/>
      <c r="K30" s="33"/>
      <c r="L30" s="33"/>
      <c r="M30" s="33"/>
      <c r="N30" s="33"/>
    </row>
    <row r="31" spans="1:14" ht="25.5" hidden="1" x14ac:dyDescent="0.25">
      <c r="A31" s="112"/>
      <c r="B31" s="112"/>
      <c r="C31" s="115"/>
      <c r="D31" s="47" t="str">
        <f>'Plan de Acción 2022'!D31</f>
        <v>Fortalecer la autonomía e independencia judicial, administrativa y financiera de la Rama Judicial</v>
      </c>
      <c r="E31" s="115"/>
      <c r="F31" s="156"/>
      <c r="G31" s="129"/>
      <c r="H31" s="25" t="str">
        <f>IF('Plan de Acción 2022'!H31="","",'Plan de Acción 2022'!H31)</f>
        <v/>
      </c>
      <c r="I31" s="46" t="str">
        <f>IF('Plan de Acción 2022'!Q31="","",'Plan de Acción 2022'!Q31)</f>
        <v/>
      </c>
      <c r="J31" s="33"/>
      <c r="K31" s="33"/>
      <c r="L31" s="33"/>
      <c r="M31" s="33"/>
      <c r="N31" s="33"/>
    </row>
    <row r="32" spans="1:14" ht="12.75" hidden="1" customHeight="1" x14ac:dyDescent="0.25">
      <c r="A32" s="112"/>
      <c r="B32" s="112"/>
      <c r="C32" s="115"/>
      <c r="D32" s="47" t="str">
        <f>'Plan de Acción 2022'!D32</f>
        <v>Mejorar la efectividad de la Rama Judicial y disminuir la congestión</v>
      </c>
      <c r="E32" s="115"/>
      <c r="F32" s="155" t="str">
        <f>'Plan de Acción 2022'!F32</f>
        <v>c) Aumentar los niveles de comunicación efectiva de la información jurisprudencial en la Rama Judicial e impulsar el uso de sistemas o herramientas digitales para la gestión y divulgación de la información producida por la Rama Judicial.</v>
      </c>
      <c r="G32" s="129"/>
      <c r="H32" s="25" t="str">
        <f>IF('Plan de Acción 2022'!H32="","",'Plan de Acción 2022'!H32)</f>
        <v/>
      </c>
      <c r="I32" s="46" t="str">
        <f>IF('Plan de Acción 2022'!Q32="","",'Plan de Acción 2022'!Q32)</f>
        <v/>
      </c>
      <c r="J32" s="33"/>
      <c r="K32" s="33"/>
      <c r="L32" s="33"/>
      <c r="M32" s="33"/>
      <c r="N32" s="33"/>
    </row>
    <row r="33" spans="1:14" hidden="1" x14ac:dyDescent="0.25">
      <c r="A33" s="112"/>
      <c r="B33" s="112"/>
      <c r="C33" s="115"/>
      <c r="D33" s="47" t="str">
        <f>'Plan de Acción 2022'!D33</f>
        <v>Atraer, desarrollar y mantener a los mejores servidores judiciales</v>
      </c>
      <c r="E33" s="115"/>
      <c r="F33" s="156"/>
      <c r="G33" s="129"/>
      <c r="H33" s="25" t="str">
        <f>IF('Plan de Acción 2022'!H33="","",'Plan de Acción 2022'!H33)</f>
        <v/>
      </c>
      <c r="I33" s="46" t="str">
        <f>IF('Plan de Acción 2022'!Q33="","",'Plan de Acción 2022'!Q33)</f>
        <v/>
      </c>
      <c r="J33" s="33"/>
      <c r="K33" s="33"/>
      <c r="L33" s="33"/>
      <c r="M33" s="33"/>
      <c r="N33" s="33"/>
    </row>
    <row r="34" spans="1:14" ht="38.25" hidden="1" customHeight="1" x14ac:dyDescent="0.25">
      <c r="A34" s="112"/>
      <c r="B34" s="112"/>
      <c r="C34" s="115"/>
      <c r="D34" s="47" t="str">
        <f>'Plan de Acción 2022'!D34</f>
        <v>Mejorar los tiempos de respuesta en el servicio al usuario interno o externo al implementar metodologías para la gestión documental en la Rama Judicial</v>
      </c>
      <c r="E34" s="115"/>
      <c r="F34" s="155" t="str">
        <f>'Plan de Acción 2022'!F34</f>
        <v>c) Aumentar los niveles de comunicación efectiva de la información jurisprudencial en la Rama Judicial e impulsar el uso de sistemas o herramientas digitales para la gestión y divulgación de la información producida por la Rama Judicial.</v>
      </c>
      <c r="G34" s="129"/>
      <c r="H34" s="25" t="str">
        <f>IF('Plan de Acción 2022'!H34="","",'Plan de Acción 2022'!H34)</f>
        <v/>
      </c>
      <c r="I34" s="46" t="str">
        <f>IF('Plan de Acción 2022'!Q34="","",'Plan de Acción 2022'!Q34)</f>
        <v/>
      </c>
      <c r="J34" s="33"/>
      <c r="K34" s="33"/>
      <c r="L34" s="33"/>
      <c r="M34" s="33"/>
      <c r="N34" s="33"/>
    </row>
    <row r="35" spans="1:14" ht="63.75" hidden="1" x14ac:dyDescent="0.25">
      <c r="A35" s="112"/>
      <c r="B35" s="112"/>
      <c r="C35" s="115"/>
      <c r="D35" s="47" t="str">
        <f>'Plan de Acción 2022'!D35</f>
        <v>Implementar una estrategia de gestión, análisis y comunicación sencilla, transparente y efectiva de la información jurisprudencial de la Rama Judicial, en función de las necesidades e intereses de la comunidad jurídica, ciudadanía y demás usuarios y, de la eficacia de las decisiones judiciales</v>
      </c>
      <c r="E35" s="115"/>
      <c r="F35" s="156"/>
      <c r="G35" s="129"/>
      <c r="H35" s="25" t="str">
        <f>IF('Plan de Acción 2022'!H35="","",'Plan de Acción 2022'!H35)</f>
        <v/>
      </c>
      <c r="I35" s="46" t="str">
        <f>IF('Plan de Acción 2022'!Q35="","",'Plan de Acción 2022'!Q35)</f>
        <v/>
      </c>
      <c r="J35" s="33"/>
      <c r="K35" s="33"/>
      <c r="L35" s="33"/>
      <c r="M35" s="33"/>
      <c r="N35" s="33"/>
    </row>
    <row r="36" spans="1:14" ht="25.5" hidden="1" customHeight="1" x14ac:dyDescent="0.25">
      <c r="A36" s="112"/>
      <c r="B36" s="112"/>
      <c r="C36" s="115"/>
      <c r="D36" s="47" t="str">
        <f>'Plan de Acción 2022'!D36</f>
        <v>Establecer sistemas ágiles y precisos de clasificación, búsqueda y acceso de jurisprudencia por parte del usuario</v>
      </c>
      <c r="E36" s="115"/>
      <c r="F36" s="155" t="str">
        <f>'Plan de Acción 2022'!F36</f>
        <v>e) Aumentar el número de folios y soportes digitalizados de tarjetas profesionales del Sistema de Información del Registro Nacional de Abogados y Auxiliares de la Justicia.</v>
      </c>
      <c r="G36" s="129"/>
      <c r="H36" s="25" t="str">
        <f>IF('Plan de Acción 2022'!H36="","",'Plan de Acción 2022'!H36)</f>
        <v/>
      </c>
      <c r="I36" s="46" t="str">
        <f>IF('Plan de Acción 2022'!Q36="","",'Plan de Acción 2022'!Q36)</f>
        <v/>
      </c>
      <c r="J36" s="33"/>
      <c r="K36" s="33"/>
      <c r="L36" s="33"/>
      <c r="M36" s="33"/>
      <c r="N36" s="33"/>
    </row>
    <row r="37" spans="1:14" ht="25.5" hidden="1" x14ac:dyDescent="0.25">
      <c r="A37" s="112"/>
      <c r="B37" s="112"/>
      <c r="C37" s="115"/>
      <c r="D37" s="47" t="str">
        <f>'Plan de Acción 2022'!D37</f>
        <v>Fortalecer la consolidación, actualización y acceso a la información normativa y doctrinaria</v>
      </c>
      <c r="E37" s="115"/>
      <c r="F37" s="156"/>
      <c r="G37" s="129"/>
      <c r="H37" s="25" t="str">
        <f>IF('Plan de Acción 2022'!H37="","",'Plan de Acción 2022'!H37)</f>
        <v/>
      </c>
      <c r="I37" s="46" t="str">
        <f>IF('Plan de Acción 2022'!Q37="","",'Plan de Acción 2022'!Q37)</f>
        <v/>
      </c>
      <c r="J37" s="33"/>
      <c r="K37" s="33"/>
      <c r="L37" s="33"/>
      <c r="M37" s="33"/>
      <c r="N37" s="33"/>
    </row>
    <row r="38" spans="1:14" ht="38.25" hidden="1" customHeight="1" x14ac:dyDescent="0.25">
      <c r="A38" s="112"/>
      <c r="B38" s="112"/>
      <c r="C38" s="115"/>
      <c r="D38" s="47" t="str">
        <f>'Plan de Acción 2022'!D38</f>
        <v>Controlar en tiempo real el ejercicio de la profesión de todos los Abogados del país mediante la presentación y validación de una tarjeta profesional con formato tecnológico</v>
      </c>
      <c r="E38" s="115"/>
      <c r="F38" s="155" t="str">
        <f>'Plan de Acción 2022'!F38</f>
        <v>f) Evaluar y acreditar el 100% de los futuros egresados en Derecho mediante la realización el Examen de Estado, como requisito para el ejercicio de la profesión conforme lo estipulado en la Ley 1905 de 2018.</v>
      </c>
      <c r="G38" s="129"/>
      <c r="H38" s="25" t="str">
        <f>IF('Plan de Acción 2022'!H38="","",'Plan de Acción 2022'!H38)</f>
        <v/>
      </c>
      <c r="I38" s="46" t="str">
        <f>IF('Plan de Acción 2022'!Q38="","",'Plan de Acción 2022'!Q38)</f>
        <v/>
      </c>
      <c r="J38" s="33"/>
      <c r="K38" s="33"/>
      <c r="L38" s="33"/>
      <c r="M38" s="33"/>
      <c r="N38" s="33"/>
    </row>
    <row r="39" spans="1:14" ht="25.5" hidden="1" x14ac:dyDescent="0.25">
      <c r="A39" s="113"/>
      <c r="B39" s="113"/>
      <c r="C39" s="116"/>
      <c r="D39" s="47" t="str">
        <f>'Plan de Acción 2022'!D39</f>
        <v>Evaluar y acreditar los futuros abogados egresados mediante el Examen de Estado como requisito para ejercer su profesión</v>
      </c>
      <c r="E39" s="116"/>
      <c r="F39" s="156"/>
      <c r="G39" s="130"/>
      <c r="H39" s="25" t="str">
        <f>IF('Plan de Acción 2022'!H39="","",'Plan de Acción 2022'!H39)</f>
        <v/>
      </c>
      <c r="I39" s="46" t="str">
        <f>IF('Plan de Acción 2022'!Q39="","",'Plan de Acción 2022'!Q39)</f>
        <v/>
      </c>
      <c r="J39" s="33"/>
      <c r="K39" s="33"/>
      <c r="L39" s="33"/>
      <c r="M39" s="33"/>
      <c r="N39" s="33"/>
    </row>
    <row r="40" spans="1:14" ht="25.5" hidden="1" customHeight="1" x14ac:dyDescent="0.25">
      <c r="A40" s="132">
        <f>'Plan de Acción 2022'!A40:A106</f>
        <v>6</v>
      </c>
      <c r="B40" s="158" t="str">
        <f>'Plan de Acción 2022'!B40:B106</f>
        <v>PILAR ESTRATÉGICO DE CALIDAD DE LA JUSTICIA</v>
      </c>
      <c r="C40" s="159" t="str">
        <f>'Plan de Acción 2022'!$C$40:$C$106</f>
        <v>Asegurar la calidad de la administración y servicio de Justicia en la Rama en todo el país, por medio de la implementación de la gestión de la calidad en todas las fases de la administración de justicia, orientada al desempeño del aparato de justicia con mayor productividad y competitividad, a través de la generación de herramientas de gestión que propendan por una mejora continua.
Por esta razón, el Plan Sectorial de Desarrollo de la Rama Judicial 2019-2022 plantea como uno de sus ejes o pilares el fortalecimiento de la calidad de la Justicia y atención al ciudadano, donde el Consejo Superior de la Judicatura se propone avanzar en el número de despachos que cumplan los requisitos y criterios de las normas técnicas de calidad y ambiental acercando a las Altas Cortes y demás despachos judiciales que han demostrado su interés en la implementación y adopción del SIGCMA.</v>
      </c>
      <c r="D40" s="159" t="str">
        <f>'Plan de Acción 2022'!D40</f>
        <v>Mejorar la efectividad de la Rama Judicial y disminuir la congestión</v>
      </c>
      <c r="E40" s="159" t="str">
        <f>'Plan de Acción 2022'!E40:E106</f>
        <v>Aumentar el número de despachos que cumplan los requisitos y criterios de las normas técnicas de calidad y ambiental, por medio del mejoramiento continuo del Sistema Integrado de Gestión y Control de la Calidad y del Medio Ambiente - SIGCMA, para fortalecer y mejorar la calidad de la administración y el servicio de justicia, por medio de la armonización y coordinación de los esfuerzos de los distintos órganos que la integran.</v>
      </c>
      <c r="F40" s="30" t="str">
        <f>'Plan de Acción 2022'!F40</f>
        <v>a) Garantizar el acceso a la Justicia, reconociendo al usuario como razón de ser de la misma.</v>
      </c>
      <c r="G40" s="134" t="str">
        <f>'Plan de Acción 2022'!G40:G106</f>
        <v>5. Fomentar la cultura organizacional de calidad, control y medio ambiente, orientada a la responsabilidad social y ética del servidor judicial.
7. Fortalecer continuamente las competencias y el liderazgo del talento humano de la organización.</v>
      </c>
      <c r="H40" s="25" t="str">
        <f>IF('Plan de Acción 2022'!H40="","",'Plan de Acción 2022'!H40)</f>
        <v/>
      </c>
      <c r="I40" s="46" t="str">
        <f>IF('Plan de Acción 2022'!Q40="","",'Plan de Acción 2022'!Q40)</f>
        <v/>
      </c>
      <c r="J40" s="33"/>
      <c r="K40" s="33"/>
      <c r="L40" s="33"/>
      <c r="M40" s="33"/>
      <c r="N40" s="33"/>
    </row>
    <row r="41" spans="1:14" ht="38.25" hidden="1" x14ac:dyDescent="0.25">
      <c r="A41" s="132"/>
      <c r="B41" s="158"/>
      <c r="C41" s="159"/>
      <c r="D41" s="159"/>
      <c r="E41" s="159"/>
      <c r="F41" s="30" t="str">
        <f>'Plan de Acción 2022'!F41</f>
        <v>b) Avanzar hacia el enfoque sistémico integral de la Rama Judicial, por medio de la armonización y coordinación de los esfuerzos de los distintos órganos que la integran.</v>
      </c>
      <c r="G41" s="134"/>
      <c r="H41" s="25" t="str">
        <f>IF('Plan de Acción 2022'!H41="","",'Plan de Acción 2022'!H41)</f>
        <v/>
      </c>
      <c r="I41" s="46" t="str">
        <f>IF('Plan de Acción 2022'!Q41="","",'Plan de Acción 2022'!Q41)</f>
        <v/>
      </c>
      <c r="J41" s="33"/>
      <c r="K41" s="33"/>
      <c r="L41" s="33"/>
      <c r="M41" s="33"/>
      <c r="N41" s="33"/>
    </row>
    <row r="42" spans="1:14" ht="25.5" hidden="1" x14ac:dyDescent="0.25">
      <c r="A42" s="132"/>
      <c r="B42" s="158"/>
      <c r="C42" s="159"/>
      <c r="D42" s="159" t="str">
        <f>'Plan de Acción 2022'!D42</f>
        <v>Mejorar el acceso a la justicia</v>
      </c>
      <c r="E42" s="159"/>
      <c r="F42" s="30" t="str">
        <f>'Plan de Acción 2022'!F42</f>
        <v>c) Cumplir los requisitos de los usuarios de conformidad con la Constitución y la Ley.</v>
      </c>
      <c r="G42" s="134"/>
      <c r="H42" s="25" t="str">
        <f>IF('Plan de Acción 2022'!H42="","",'Plan de Acción 2022'!H42)</f>
        <v/>
      </c>
      <c r="I42" s="46" t="str">
        <f>IF('Plan de Acción 2022'!Q42="","",'Plan de Acción 2022'!Q42)</f>
        <v/>
      </c>
      <c r="J42" s="33"/>
      <c r="K42" s="33"/>
      <c r="L42" s="33"/>
      <c r="M42" s="33"/>
      <c r="N42" s="33"/>
    </row>
    <row r="43" spans="1:14" ht="63.75" hidden="1" x14ac:dyDescent="0.25">
      <c r="A43" s="132"/>
      <c r="B43" s="158"/>
      <c r="C43" s="159"/>
      <c r="D43" s="159"/>
      <c r="E43" s="159"/>
      <c r="F43" s="30" t="str">
        <f>'Plan de Acción 2022'!F43</f>
        <v>d) Incrementar los niveles de satisfacción del usuario, estableciendo metas que respondan a las necesidades y expectativas de los usuarios internos y externos, a partir del fortalecimiento de las estrategias de planeación, gestión eficaz y eficiente de los procesos.</v>
      </c>
      <c r="G43" s="134"/>
      <c r="H43" s="25" t="str">
        <f>IF('Plan de Acción 2022'!H43="","",'Plan de Acción 2022'!H43)</f>
        <v/>
      </c>
      <c r="I43" s="46" t="str">
        <f>IF('Plan de Acción 2022'!Q43="","",'Plan de Acción 2022'!Q43)</f>
        <v/>
      </c>
      <c r="J43" s="33"/>
      <c r="K43" s="33"/>
      <c r="L43" s="33"/>
      <c r="M43" s="33"/>
      <c r="N43" s="33"/>
    </row>
    <row r="44" spans="1:14" ht="38.25" hidden="1" x14ac:dyDescent="0.25">
      <c r="A44" s="132"/>
      <c r="B44" s="158"/>
      <c r="C44" s="159"/>
      <c r="D44" s="114" t="str">
        <f>'Plan de Acción 2022'!D44</f>
        <v>Fortalecer la transparencia y apertura de datos de la Rama Judicial</v>
      </c>
      <c r="E44" s="159"/>
      <c r="F44" s="30" t="str">
        <f>'Plan de Acción 2022'!F44</f>
        <v>e) Fomentar la cultura organizacional de calidad, control y medio ambiente, orientada a la responsabilidad social y ética del servidor judicial.</v>
      </c>
      <c r="G44" s="134"/>
      <c r="H44" s="25" t="str">
        <f>IF('Plan de Acción 2022'!H44="","",'Plan de Acción 2022'!H44)</f>
        <v/>
      </c>
      <c r="I44" s="46" t="str">
        <f>IF('Plan de Acción 2022'!Q44="","",'Plan de Acción 2022'!Q44)</f>
        <v/>
      </c>
      <c r="J44" s="33"/>
      <c r="K44" s="33"/>
      <c r="L44" s="33"/>
      <c r="M44" s="33"/>
      <c r="N44" s="33"/>
    </row>
    <row r="45" spans="1:14" ht="112.5" customHeight="1" x14ac:dyDescent="0.25">
      <c r="A45" s="132"/>
      <c r="B45" s="158"/>
      <c r="C45" s="159"/>
      <c r="D45" s="115"/>
      <c r="E45" s="159"/>
      <c r="F45" s="160" t="str">
        <f>'Plan de Acción 2022'!F45</f>
        <v>f) Mejorar continuamente el Sistema Integrado de Gestión y Control de la Calidad y del Medio Ambiente “SIGCMA”.</v>
      </c>
      <c r="G45" s="134"/>
      <c r="H45" s="46" t="str">
        <f>IF('Plan de Acción 2022'!H45="","",'Plan de Acción 2022'!H45)</f>
        <v>PROGRAMA ANUAL DE AUDITORÍA 2022</v>
      </c>
      <c r="I45" s="46" t="str">
        <f>IF('Plan de Acción 2022'!Q45="","",'Plan de Acción 2022'!Q45)</f>
        <v>Programa Anual de Auditoría 2022 socializado y aprobado</v>
      </c>
      <c r="J45" s="46" t="s">
        <v>239</v>
      </c>
      <c r="K45" s="46" t="s">
        <v>239</v>
      </c>
      <c r="L45" s="46" t="s">
        <v>345</v>
      </c>
      <c r="M45" s="71">
        <v>44834</v>
      </c>
      <c r="N45" s="25" t="s">
        <v>358</v>
      </c>
    </row>
    <row r="46" spans="1:14" ht="48" customHeight="1" x14ac:dyDescent="0.25">
      <c r="A46" s="132"/>
      <c r="B46" s="158"/>
      <c r="C46" s="159"/>
      <c r="D46" s="115"/>
      <c r="E46" s="159"/>
      <c r="F46" s="161"/>
      <c r="G46" s="134"/>
      <c r="H46" s="111" t="str">
        <f>IF('Plan de Acción 2022'!H46="","",'Plan de Acción 2022'!H46)</f>
        <v>ROL EVALUACIÓN Y SEGUIMIENTO
AUDITORÍAS DE GESTIÓN - NIVEL NACIONAL</v>
      </c>
      <c r="I46" s="111" t="str">
        <f>IF('Plan de Acción 2022'!Q46="","",'Plan de Acción 2022'!Q46)</f>
        <v>Informe trimestral de avance el PAA</v>
      </c>
      <c r="J46" s="167">
        <f>3/4</f>
        <v>0.75</v>
      </c>
      <c r="K46" s="111" t="s">
        <v>244</v>
      </c>
      <c r="L46" s="111" t="s">
        <v>340</v>
      </c>
      <c r="M46" s="164">
        <v>44834</v>
      </c>
      <c r="N46" s="128" t="s">
        <v>357</v>
      </c>
    </row>
    <row r="47" spans="1:14" ht="48" customHeight="1" x14ac:dyDescent="0.25">
      <c r="A47" s="132"/>
      <c r="B47" s="158"/>
      <c r="C47" s="159"/>
      <c r="D47" s="115"/>
      <c r="E47" s="159"/>
      <c r="F47" s="161"/>
      <c r="G47" s="134"/>
      <c r="H47" s="112"/>
      <c r="I47" s="112"/>
      <c r="J47" s="168"/>
      <c r="K47" s="112"/>
      <c r="L47" s="112"/>
      <c r="M47" s="165"/>
      <c r="N47" s="129"/>
    </row>
    <row r="48" spans="1:14" ht="48" customHeight="1" x14ac:dyDescent="0.25">
      <c r="A48" s="132"/>
      <c r="B48" s="158"/>
      <c r="C48" s="159"/>
      <c r="D48" s="115"/>
      <c r="E48" s="159"/>
      <c r="F48" s="161"/>
      <c r="G48" s="134"/>
      <c r="H48" s="112"/>
      <c r="I48" s="112"/>
      <c r="J48" s="168"/>
      <c r="K48" s="112"/>
      <c r="L48" s="112"/>
      <c r="M48" s="165"/>
      <c r="N48" s="129"/>
    </row>
    <row r="49" spans="1:14" ht="48" customHeight="1" x14ac:dyDescent="0.25">
      <c r="A49" s="132"/>
      <c r="B49" s="158"/>
      <c r="C49" s="159"/>
      <c r="D49" s="115"/>
      <c r="E49" s="159"/>
      <c r="F49" s="161"/>
      <c r="G49" s="134"/>
      <c r="H49" s="112"/>
      <c r="I49" s="112"/>
      <c r="J49" s="168"/>
      <c r="K49" s="112"/>
      <c r="L49" s="112"/>
      <c r="M49" s="165"/>
      <c r="N49" s="129"/>
    </row>
    <row r="50" spans="1:14" ht="48" customHeight="1" x14ac:dyDescent="0.25">
      <c r="A50" s="132"/>
      <c r="B50" s="158"/>
      <c r="C50" s="159"/>
      <c r="D50" s="115"/>
      <c r="E50" s="159"/>
      <c r="F50" s="161"/>
      <c r="G50" s="134"/>
      <c r="H50" s="112"/>
      <c r="I50" s="112"/>
      <c r="J50" s="168"/>
      <c r="K50" s="112"/>
      <c r="L50" s="112"/>
      <c r="M50" s="165"/>
      <c r="N50" s="129"/>
    </row>
    <row r="51" spans="1:14" ht="48" customHeight="1" x14ac:dyDescent="0.25">
      <c r="A51" s="132"/>
      <c r="B51" s="158"/>
      <c r="C51" s="159"/>
      <c r="D51" s="115"/>
      <c r="E51" s="159"/>
      <c r="F51" s="161"/>
      <c r="G51" s="134"/>
      <c r="H51" s="113"/>
      <c r="I51" s="112"/>
      <c r="J51" s="168"/>
      <c r="K51" s="112"/>
      <c r="L51" s="112"/>
      <c r="M51" s="166"/>
      <c r="N51" s="130"/>
    </row>
    <row r="52" spans="1:14" ht="42" customHeight="1" x14ac:dyDescent="0.25">
      <c r="A52" s="132"/>
      <c r="B52" s="158"/>
      <c r="C52" s="159"/>
      <c r="D52" s="115"/>
      <c r="E52" s="159"/>
      <c r="F52" s="161"/>
      <c r="G52" s="134"/>
      <c r="H52" s="111" t="str">
        <f>IF('Plan de Acción 2022'!H55="","",'Plan de Acción 2022'!H55)</f>
        <v>ROL EVALUACIÓN Y SEGUIMIENTO
AUDITORÍAS DE GESTIÓN - NIVEL CENTRAL</v>
      </c>
      <c r="I52" s="112"/>
      <c r="J52" s="168"/>
      <c r="K52" s="112"/>
      <c r="L52" s="112"/>
      <c r="M52" s="164">
        <v>44834</v>
      </c>
      <c r="N52" s="128" t="s">
        <v>353</v>
      </c>
    </row>
    <row r="53" spans="1:14" ht="42" customHeight="1" x14ac:dyDescent="0.25">
      <c r="A53" s="132"/>
      <c r="B53" s="158"/>
      <c r="C53" s="159"/>
      <c r="D53" s="115"/>
      <c r="E53" s="159"/>
      <c r="F53" s="161"/>
      <c r="G53" s="134"/>
      <c r="H53" s="112"/>
      <c r="I53" s="112"/>
      <c r="J53" s="168"/>
      <c r="K53" s="112"/>
      <c r="L53" s="112"/>
      <c r="M53" s="165"/>
      <c r="N53" s="129"/>
    </row>
    <row r="54" spans="1:14" ht="42" customHeight="1" x14ac:dyDescent="0.25">
      <c r="A54" s="132"/>
      <c r="B54" s="158"/>
      <c r="C54" s="159"/>
      <c r="D54" s="115"/>
      <c r="E54" s="159"/>
      <c r="F54" s="161"/>
      <c r="G54" s="134"/>
      <c r="H54" s="112"/>
      <c r="I54" s="112"/>
      <c r="J54" s="168"/>
      <c r="K54" s="112"/>
      <c r="L54" s="112"/>
      <c r="M54" s="165"/>
      <c r="N54" s="129"/>
    </row>
    <row r="55" spans="1:14" ht="42" customHeight="1" x14ac:dyDescent="0.25">
      <c r="A55" s="132"/>
      <c r="B55" s="158"/>
      <c r="C55" s="159"/>
      <c r="D55" s="115"/>
      <c r="E55" s="159"/>
      <c r="F55" s="161"/>
      <c r="G55" s="134"/>
      <c r="H55" s="112"/>
      <c r="I55" s="112"/>
      <c r="J55" s="168"/>
      <c r="K55" s="112"/>
      <c r="L55" s="112"/>
      <c r="M55" s="165"/>
      <c r="N55" s="129"/>
    </row>
    <row r="56" spans="1:14" ht="42" customHeight="1" x14ac:dyDescent="0.25">
      <c r="A56" s="132"/>
      <c r="B56" s="158"/>
      <c r="C56" s="159"/>
      <c r="D56" s="115"/>
      <c r="E56" s="159"/>
      <c r="F56" s="161"/>
      <c r="G56" s="134"/>
      <c r="H56" s="112"/>
      <c r="I56" s="112"/>
      <c r="J56" s="168"/>
      <c r="K56" s="112"/>
      <c r="L56" s="112"/>
      <c r="M56" s="165"/>
      <c r="N56" s="129"/>
    </row>
    <row r="57" spans="1:14" ht="42" customHeight="1" x14ac:dyDescent="0.25">
      <c r="A57" s="132"/>
      <c r="B57" s="158"/>
      <c r="C57" s="159"/>
      <c r="D57" s="115"/>
      <c r="E57" s="159"/>
      <c r="F57" s="161"/>
      <c r="G57" s="134"/>
      <c r="H57" s="113"/>
      <c r="I57" s="112"/>
      <c r="J57" s="168"/>
      <c r="K57" s="112"/>
      <c r="L57" s="112"/>
      <c r="M57" s="166"/>
      <c r="N57" s="130"/>
    </row>
    <row r="58" spans="1:14" ht="21" customHeight="1" x14ac:dyDescent="0.25">
      <c r="A58" s="132"/>
      <c r="B58" s="158"/>
      <c r="C58" s="159"/>
      <c r="D58" s="115"/>
      <c r="E58" s="159"/>
      <c r="F58" s="161"/>
      <c r="G58" s="134"/>
      <c r="H58" s="111" t="str">
        <f>IF('Plan de Acción 2022'!H63="","",'Plan de Acción 2022'!H63)</f>
        <v>ROL EVALUACIÓN Y SEGUIMIENTO
AUDITORÍAS DE GESTIÓN - NIVEL SECCIONAL</v>
      </c>
      <c r="I58" s="112"/>
      <c r="J58" s="168"/>
      <c r="K58" s="112"/>
      <c r="L58" s="112"/>
      <c r="M58" s="164">
        <v>44834</v>
      </c>
      <c r="N58" s="128" t="s">
        <v>354</v>
      </c>
    </row>
    <row r="59" spans="1:14" ht="21" customHeight="1" x14ac:dyDescent="0.25">
      <c r="A59" s="132"/>
      <c r="B59" s="158"/>
      <c r="C59" s="159"/>
      <c r="D59" s="115"/>
      <c r="E59" s="159"/>
      <c r="F59" s="161"/>
      <c r="G59" s="134"/>
      <c r="H59" s="112"/>
      <c r="I59" s="112"/>
      <c r="J59" s="168"/>
      <c r="K59" s="112"/>
      <c r="L59" s="112"/>
      <c r="M59" s="165"/>
      <c r="N59" s="129"/>
    </row>
    <row r="60" spans="1:14" ht="21" customHeight="1" x14ac:dyDescent="0.25">
      <c r="A60" s="132"/>
      <c r="B60" s="158"/>
      <c r="C60" s="159"/>
      <c r="D60" s="115"/>
      <c r="E60" s="159"/>
      <c r="F60" s="161"/>
      <c r="G60" s="134"/>
      <c r="H60" s="112"/>
      <c r="I60" s="112"/>
      <c r="J60" s="168"/>
      <c r="K60" s="112"/>
      <c r="L60" s="112"/>
      <c r="M60" s="165"/>
      <c r="N60" s="129"/>
    </row>
    <row r="61" spans="1:14" ht="21" customHeight="1" x14ac:dyDescent="0.25">
      <c r="A61" s="132"/>
      <c r="B61" s="158"/>
      <c r="C61" s="159"/>
      <c r="D61" s="115"/>
      <c r="E61" s="159"/>
      <c r="F61" s="161"/>
      <c r="G61" s="134"/>
      <c r="H61" s="112"/>
      <c r="I61" s="112"/>
      <c r="J61" s="168"/>
      <c r="K61" s="112"/>
      <c r="L61" s="112"/>
      <c r="M61" s="165"/>
      <c r="N61" s="129"/>
    </row>
    <row r="62" spans="1:14" ht="21" customHeight="1" x14ac:dyDescent="0.25">
      <c r="A62" s="132"/>
      <c r="B62" s="158"/>
      <c r="C62" s="159"/>
      <c r="D62" s="115"/>
      <c r="E62" s="159"/>
      <c r="F62" s="161"/>
      <c r="G62" s="134"/>
      <c r="H62" s="112"/>
      <c r="I62" s="112"/>
      <c r="J62" s="168"/>
      <c r="K62" s="112"/>
      <c r="L62" s="112"/>
      <c r="M62" s="165"/>
      <c r="N62" s="129"/>
    </row>
    <row r="63" spans="1:14" ht="21" customHeight="1" x14ac:dyDescent="0.25">
      <c r="A63" s="132"/>
      <c r="B63" s="158"/>
      <c r="C63" s="159"/>
      <c r="D63" s="115"/>
      <c r="E63" s="159"/>
      <c r="F63" s="161"/>
      <c r="G63" s="134"/>
      <c r="H63" s="112"/>
      <c r="I63" s="112"/>
      <c r="J63" s="168"/>
      <c r="K63" s="112"/>
      <c r="L63" s="112"/>
      <c r="M63" s="165"/>
      <c r="N63" s="129"/>
    </row>
    <row r="64" spans="1:14" ht="21" customHeight="1" x14ac:dyDescent="0.25">
      <c r="A64" s="132"/>
      <c r="B64" s="158"/>
      <c r="C64" s="159"/>
      <c r="D64" s="115"/>
      <c r="E64" s="159"/>
      <c r="F64" s="161"/>
      <c r="G64" s="134"/>
      <c r="H64" s="112"/>
      <c r="I64" s="112"/>
      <c r="J64" s="168"/>
      <c r="K64" s="112"/>
      <c r="L64" s="112"/>
      <c r="M64" s="165"/>
      <c r="N64" s="129"/>
    </row>
    <row r="65" spans="1:14" ht="21" customHeight="1" x14ac:dyDescent="0.25">
      <c r="A65" s="132"/>
      <c r="B65" s="158"/>
      <c r="C65" s="159"/>
      <c r="D65" s="115"/>
      <c r="E65" s="159"/>
      <c r="F65" s="161"/>
      <c r="G65" s="134"/>
      <c r="H65" s="113"/>
      <c r="I65" s="112"/>
      <c r="J65" s="168"/>
      <c r="K65" s="112"/>
      <c r="L65" s="112"/>
      <c r="M65" s="166"/>
      <c r="N65" s="130"/>
    </row>
    <row r="66" spans="1:14" ht="30.75" customHeight="1" x14ac:dyDescent="0.25">
      <c r="A66" s="132"/>
      <c r="B66" s="158"/>
      <c r="C66" s="159"/>
      <c r="D66" s="115"/>
      <c r="E66" s="159"/>
      <c r="F66" s="161"/>
      <c r="G66" s="134"/>
      <c r="H66" s="111" t="str">
        <f>IF('Plan de Acción 2022'!H66="","",'Plan de Acción 2022'!H66)</f>
        <v>ROL EVALUACIÓN Y SEGUIMIENTO
AUDITORÍAS ESPECIALES</v>
      </c>
      <c r="I66" s="112"/>
      <c r="J66" s="168"/>
      <c r="K66" s="112"/>
      <c r="L66" s="112"/>
      <c r="M66" s="164">
        <v>44834</v>
      </c>
      <c r="N66" s="128" t="s">
        <v>355</v>
      </c>
    </row>
    <row r="67" spans="1:14" ht="30.75" customHeight="1" x14ac:dyDescent="0.25">
      <c r="A67" s="132"/>
      <c r="B67" s="158"/>
      <c r="C67" s="159"/>
      <c r="D67" s="115"/>
      <c r="E67" s="159"/>
      <c r="F67" s="161"/>
      <c r="G67" s="134"/>
      <c r="H67" s="112"/>
      <c r="I67" s="112"/>
      <c r="J67" s="168"/>
      <c r="K67" s="112"/>
      <c r="L67" s="112"/>
      <c r="M67" s="165"/>
      <c r="N67" s="129"/>
    </row>
    <row r="68" spans="1:14" ht="30.75" customHeight="1" x14ac:dyDescent="0.25">
      <c r="A68" s="132"/>
      <c r="B68" s="158"/>
      <c r="C68" s="159"/>
      <c r="D68" s="115"/>
      <c r="E68" s="159"/>
      <c r="F68" s="161"/>
      <c r="G68" s="134"/>
      <c r="H68" s="113"/>
      <c r="I68" s="112"/>
      <c r="J68" s="168"/>
      <c r="K68" s="112"/>
      <c r="L68" s="112"/>
      <c r="M68" s="166"/>
      <c r="N68" s="130"/>
    </row>
    <row r="69" spans="1:14" ht="37.5" customHeight="1" x14ac:dyDescent="0.25">
      <c r="A69" s="132"/>
      <c r="B69" s="158"/>
      <c r="C69" s="159"/>
      <c r="D69" s="115"/>
      <c r="E69" s="159"/>
      <c r="F69" s="161"/>
      <c r="G69" s="134"/>
      <c r="H69" s="111" t="str">
        <f>IF('Plan de Acción 2022'!H68="","",'Plan de Acción 2022'!H68)</f>
        <v>ROL EVALUACIÓN Y SEGUIMIENTO
INFORMES</v>
      </c>
      <c r="I69" s="112"/>
      <c r="J69" s="168"/>
      <c r="K69" s="112"/>
      <c r="L69" s="112"/>
      <c r="M69" s="164">
        <v>44834</v>
      </c>
      <c r="N69" s="128" t="s">
        <v>356</v>
      </c>
    </row>
    <row r="70" spans="1:14" ht="37.5" customHeight="1" x14ac:dyDescent="0.25">
      <c r="A70" s="132"/>
      <c r="B70" s="158"/>
      <c r="C70" s="159"/>
      <c r="D70" s="115"/>
      <c r="E70" s="159"/>
      <c r="F70" s="161"/>
      <c r="G70" s="134"/>
      <c r="H70" s="112"/>
      <c r="I70" s="112"/>
      <c r="J70" s="168"/>
      <c r="K70" s="112"/>
      <c r="L70" s="112"/>
      <c r="M70" s="165"/>
      <c r="N70" s="129"/>
    </row>
    <row r="71" spans="1:14" ht="37.5" customHeight="1" x14ac:dyDescent="0.25">
      <c r="A71" s="132"/>
      <c r="B71" s="158"/>
      <c r="C71" s="159"/>
      <c r="D71" s="115"/>
      <c r="E71" s="159"/>
      <c r="F71" s="161"/>
      <c r="G71" s="134"/>
      <c r="H71" s="112"/>
      <c r="I71" s="112"/>
      <c r="J71" s="168"/>
      <c r="K71" s="112"/>
      <c r="L71" s="112"/>
      <c r="M71" s="165"/>
      <c r="N71" s="129"/>
    </row>
    <row r="72" spans="1:14" ht="37.5" customHeight="1" x14ac:dyDescent="0.25">
      <c r="A72" s="132"/>
      <c r="B72" s="158"/>
      <c r="C72" s="159"/>
      <c r="D72" s="115"/>
      <c r="E72" s="159"/>
      <c r="F72" s="161"/>
      <c r="G72" s="134"/>
      <c r="H72" s="112"/>
      <c r="I72" s="112"/>
      <c r="J72" s="168"/>
      <c r="K72" s="112"/>
      <c r="L72" s="112"/>
      <c r="M72" s="165"/>
      <c r="N72" s="129"/>
    </row>
    <row r="73" spans="1:14" ht="37.5" customHeight="1" x14ac:dyDescent="0.25">
      <c r="A73" s="132"/>
      <c r="B73" s="158"/>
      <c r="C73" s="159"/>
      <c r="D73" s="115"/>
      <c r="E73" s="159"/>
      <c r="F73" s="161"/>
      <c r="G73" s="134"/>
      <c r="H73" s="112"/>
      <c r="I73" s="112"/>
      <c r="J73" s="168"/>
      <c r="K73" s="112"/>
      <c r="L73" s="112"/>
      <c r="M73" s="165"/>
      <c r="N73" s="129"/>
    </row>
    <row r="74" spans="1:14" ht="37.5" customHeight="1" x14ac:dyDescent="0.25">
      <c r="A74" s="132"/>
      <c r="B74" s="158"/>
      <c r="C74" s="159"/>
      <c r="D74" s="115"/>
      <c r="E74" s="159"/>
      <c r="F74" s="161"/>
      <c r="G74" s="134"/>
      <c r="H74" s="112"/>
      <c r="I74" s="112"/>
      <c r="J74" s="168"/>
      <c r="K74" s="112"/>
      <c r="L74" s="112"/>
      <c r="M74" s="165"/>
      <c r="N74" s="129"/>
    </row>
    <row r="75" spans="1:14" ht="37.5" customHeight="1" x14ac:dyDescent="0.25">
      <c r="A75" s="132"/>
      <c r="B75" s="158"/>
      <c r="C75" s="159"/>
      <c r="D75" s="115"/>
      <c r="E75" s="159"/>
      <c r="F75" s="161"/>
      <c r="G75" s="134"/>
      <c r="H75" s="112"/>
      <c r="I75" s="112"/>
      <c r="J75" s="168"/>
      <c r="K75" s="112"/>
      <c r="L75" s="112"/>
      <c r="M75" s="165"/>
      <c r="N75" s="129"/>
    </row>
    <row r="76" spans="1:14" ht="37.5" customHeight="1" x14ac:dyDescent="0.25">
      <c r="A76" s="132"/>
      <c r="B76" s="158"/>
      <c r="C76" s="159"/>
      <c r="D76" s="115"/>
      <c r="E76" s="159"/>
      <c r="F76" s="161"/>
      <c r="G76" s="134"/>
      <c r="H76" s="112"/>
      <c r="I76" s="112"/>
      <c r="J76" s="168"/>
      <c r="K76" s="112"/>
      <c r="L76" s="112"/>
      <c r="M76" s="165"/>
      <c r="N76" s="129"/>
    </row>
    <row r="77" spans="1:14" ht="37.5" customHeight="1" x14ac:dyDescent="0.25">
      <c r="A77" s="132"/>
      <c r="B77" s="158"/>
      <c r="C77" s="159"/>
      <c r="D77" s="115"/>
      <c r="E77" s="159"/>
      <c r="F77" s="161"/>
      <c r="G77" s="134"/>
      <c r="H77" s="112"/>
      <c r="I77" s="112"/>
      <c r="J77" s="168"/>
      <c r="K77" s="112"/>
      <c r="L77" s="112"/>
      <c r="M77" s="165"/>
      <c r="N77" s="129"/>
    </row>
    <row r="78" spans="1:14" ht="37.5" customHeight="1" x14ac:dyDescent="0.25">
      <c r="A78" s="132"/>
      <c r="B78" s="158"/>
      <c r="C78" s="159"/>
      <c r="D78" s="115"/>
      <c r="E78" s="159"/>
      <c r="F78" s="161"/>
      <c r="G78" s="134"/>
      <c r="H78" s="112"/>
      <c r="I78" s="112"/>
      <c r="J78" s="168"/>
      <c r="K78" s="112"/>
      <c r="L78" s="112"/>
      <c r="M78" s="165"/>
      <c r="N78" s="129"/>
    </row>
    <row r="79" spans="1:14" ht="37.5" customHeight="1" x14ac:dyDescent="0.25">
      <c r="A79" s="132"/>
      <c r="B79" s="158"/>
      <c r="C79" s="159"/>
      <c r="D79" s="115"/>
      <c r="E79" s="159"/>
      <c r="F79" s="161"/>
      <c r="G79" s="134"/>
      <c r="H79" s="112"/>
      <c r="I79" s="112"/>
      <c r="J79" s="168"/>
      <c r="K79" s="112"/>
      <c r="L79" s="112"/>
      <c r="M79" s="165"/>
      <c r="N79" s="129"/>
    </row>
    <row r="80" spans="1:14" ht="37.5" customHeight="1" x14ac:dyDescent="0.25">
      <c r="A80" s="132"/>
      <c r="B80" s="158"/>
      <c r="C80" s="159"/>
      <c r="D80" s="115"/>
      <c r="E80" s="159"/>
      <c r="F80" s="161"/>
      <c r="G80" s="134"/>
      <c r="H80" s="112"/>
      <c r="I80" s="112"/>
      <c r="J80" s="168"/>
      <c r="K80" s="112"/>
      <c r="L80" s="112"/>
      <c r="M80" s="165"/>
      <c r="N80" s="129"/>
    </row>
    <row r="81" spans="1:14" ht="37.5" customHeight="1" x14ac:dyDescent="0.25">
      <c r="A81" s="132"/>
      <c r="B81" s="158"/>
      <c r="C81" s="159"/>
      <c r="D81" s="115"/>
      <c r="E81" s="159"/>
      <c r="F81" s="161"/>
      <c r="G81" s="134"/>
      <c r="H81" s="112"/>
      <c r="I81" s="112"/>
      <c r="J81" s="168"/>
      <c r="K81" s="112"/>
      <c r="L81" s="112"/>
      <c r="M81" s="165"/>
      <c r="N81" s="129"/>
    </row>
    <row r="82" spans="1:14" ht="37.5" customHeight="1" x14ac:dyDescent="0.25">
      <c r="A82" s="132"/>
      <c r="B82" s="158"/>
      <c r="C82" s="159"/>
      <c r="D82" s="115"/>
      <c r="E82" s="159"/>
      <c r="F82" s="161"/>
      <c r="G82" s="134"/>
      <c r="H82" s="112"/>
      <c r="I82" s="112"/>
      <c r="J82" s="168"/>
      <c r="K82" s="112"/>
      <c r="L82" s="112"/>
      <c r="M82" s="165"/>
      <c r="N82" s="129"/>
    </row>
    <row r="83" spans="1:14" ht="37.5" customHeight="1" x14ac:dyDescent="0.25">
      <c r="A83" s="132"/>
      <c r="B83" s="158"/>
      <c r="C83" s="159"/>
      <c r="D83" s="115"/>
      <c r="E83" s="159"/>
      <c r="F83" s="161"/>
      <c r="G83" s="134"/>
      <c r="H83" s="112"/>
      <c r="I83" s="112"/>
      <c r="J83" s="168"/>
      <c r="K83" s="112"/>
      <c r="L83" s="112"/>
      <c r="M83" s="165"/>
      <c r="N83" s="129"/>
    </row>
    <row r="84" spans="1:14" ht="37.5" customHeight="1" x14ac:dyDescent="0.25">
      <c r="A84" s="132"/>
      <c r="B84" s="158"/>
      <c r="C84" s="159"/>
      <c r="D84" s="115"/>
      <c r="E84" s="159"/>
      <c r="F84" s="161"/>
      <c r="G84" s="134"/>
      <c r="H84" s="113"/>
      <c r="I84" s="112"/>
      <c r="J84" s="168"/>
      <c r="K84" s="112"/>
      <c r="L84" s="112"/>
      <c r="M84" s="166"/>
      <c r="N84" s="130"/>
    </row>
    <row r="85" spans="1:14" x14ac:dyDescent="0.25">
      <c r="A85" s="132"/>
      <c r="B85" s="158"/>
      <c r="C85" s="159"/>
      <c r="D85" s="115"/>
      <c r="E85" s="159"/>
      <c r="F85" s="161"/>
      <c r="G85" s="134"/>
      <c r="H85" s="111" t="str">
        <f>IF('Plan de Acción 2022'!H85="","",'Plan de Acción 2022'!H85)</f>
        <v>ROL EVALUACIÓN DE LA GESTIÓN DEL RIESGO</v>
      </c>
      <c r="I85" s="112"/>
      <c r="J85" s="168"/>
      <c r="K85" s="112"/>
      <c r="L85" s="112"/>
      <c r="M85" s="164">
        <v>44834</v>
      </c>
      <c r="N85" s="128" t="s">
        <v>342</v>
      </c>
    </row>
    <row r="86" spans="1:14" x14ac:dyDescent="0.25">
      <c r="A86" s="132"/>
      <c r="B86" s="158"/>
      <c r="C86" s="159"/>
      <c r="D86" s="115"/>
      <c r="E86" s="159"/>
      <c r="F86" s="161"/>
      <c r="G86" s="134"/>
      <c r="H86" s="113"/>
      <c r="I86" s="112"/>
      <c r="J86" s="168"/>
      <c r="K86" s="112"/>
      <c r="L86" s="112"/>
      <c r="M86" s="166"/>
      <c r="N86" s="130"/>
    </row>
    <row r="87" spans="1:14" ht="50.25" customHeight="1" x14ac:dyDescent="0.25">
      <c r="A87" s="132"/>
      <c r="B87" s="158"/>
      <c r="C87" s="159"/>
      <c r="D87" s="115"/>
      <c r="E87" s="159"/>
      <c r="F87" s="161"/>
      <c r="G87" s="134"/>
      <c r="H87" s="111" t="str">
        <f>IF('Plan de Acción 2022'!H87="","",'Plan de Acción 2022'!H87)</f>
        <v>ROL RELACIÓN CON ENTES EXTERNOS DE CONTROL</v>
      </c>
      <c r="I87" s="112"/>
      <c r="J87" s="168"/>
      <c r="K87" s="112"/>
      <c r="L87" s="112"/>
      <c r="M87" s="164">
        <v>44834</v>
      </c>
      <c r="N87" s="128" t="s">
        <v>339</v>
      </c>
    </row>
    <row r="88" spans="1:14" ht="44.25" customHeight="1" x14ac:dyDescent="0.25">
      <c r="A88" s="132"/>
      <c r="B88" s="158"/>
      <c r="C88" s="159"/>
      <c r="D88" s="115"/>
      <c r="E88" s="159"/>
      <c r="F88" s="161"/>
      <c r="G88" s="134"/>
      <c r="H88" s="113"/>
      <c r="I88" s="112"/>
      <c r="J88" s="168"/>
      <c r="K88" s="112"/>
      <c r="L88" s="112"/>
      <c r="M88" s="166"/>
      <c r="N88" s="130"/>
    </row>
    <row r="89" spans="1:14" ht="30" customHeight="1" x14ac:dyDescent="0.25">
      <c r="A89" s="132"/>
      <c r="B89" s="158"/>
      <c r="C89" s="159"/>
      <c r="D89" s="115"/>
      <c r="E89" s="159"/>
      <c r="F89" s="161"/>
      <c r="G89" s="134"/>
      <c r="H89" s="111" t="str">
        <f>IF('Plan de Acción 2022'!H89="","",'Plan de Acción 2022'!H89)</f>
        <v>ROL ENFOQUE HACIA LA PREVENCIÓN</v>
      </c>
      <c r="I89" s="112"/>
      <c r="J89" s="168"/>
      <c r="K89" s="112"/>
      <c r="L89" s="112"/>
      <c r="M89" s="164">
        <v>44834</v>
      </c>
      <c r="N89" s="128" t="s">
        <v>350</v>
      </c>
    </row>
    <row r="90" spans="1:14" ht="30" customHeight="1" x14ac:dyDescent="0.25">
      <c r="A90" s="132"/>
      <c r="B90" s="158"/>
      <c r="C90" s="159"/>
      <c r="D90" s="115"/>
      <c r="E90" s="159"/>
      <c r="F90" s="161"/>
      <c r="G90" s="134"/>
      <c r="H90" s="112"/>
      <c r="I90" s="112"/>
      <c r="J90" s="168"/>
      <c r="K90" s="112"/>
      <c r="L90" s="112"/>
      <c r="M90" s="165"/>
      <c r="N90" s="129"/>
    </row>
    <row r="91" spans="1:14" ht="30" customHeight="1" x14ac:dyDescent="0.25">
      <c r="A91" s="132"/>
      <c r="B91" s="158"/>
      <c r="C91" s="159"/>
      <c r="D91" s="115"/>
      <c r="E91" s="159"/>
      <c r="F91" s="161"/>
      <c r="G91" s="134"/>
      <c r="H91" s="112"/>
      <c r="I91" s="112"/>
      <c r="J91" s="168"/>
      <c r="K91" s="112"/>
      <c r="L91" s="112"/>
      <c r="M91" s="165"/>
      <c r="N91" s="129"/>
    </row>
    <row r="92" spans="1:14" ht="30" customHeight="1" x14ac:dyDescent="0.25">
      <c r="A92" s="132"/>
      <c r="B92" s="158"/>
      <c r="C92" s="159"/>
      <c r="D92" s="115"/>
      <c r="E92" s="159"/>
      <c r="F92" s="161"/>
      <c r="G92" s="134"/>
      <c r="H92" s="112"/>
      <c r="I92" s="112"/>
      <c r="J92" s="168"/>
      <c r="K92" s="112"/>
      <c r="L92" s="112"/>
      <c r="M92" s="165"/>
      <c r="N92" s="129"/>
    </row>
    <row r="93" spans="1:14" ht="30" customHeight="1" x14ac:dyDescent="0.25">
      <c r="A93" s="132"/>
      <c r="B93" s="158"/>
      <c r="C93" s="159"/>
      <c r="D93" s="115"/>
      <c r="E93" s="159"/>
      <c r="F93" s="161"/>
      <c r="G93" s="134"/>
      <c r="H93" s="112"/>
      <c r="I93" s="112"/>
      <c r="J93" s="168"/>
      <c r="K93" s="112"/>
      <c r="L93" s="112"/>
      <c r="M93" s="165"/>
      <c r="N93" s="129"/>
    </row>
    <row r="94" spans="1:14" ht="34.5" customHeight="1" x14ac:dyDescent="0.25">
      <c r="A94" s="132"/>
      <c r="B94" s="158"/>
      <c r="C94" s="159"/>
      <c r="D94" s="115"/>
      <c r="E94" s="159"/>
      <c r="F94" s="161"/>
      <c r="G94" s="134"/>
      <c r="H94" s="113"/>
      <c r="I94" s="112"/>
      <c r="J94" s="168"/>
      <c r="K94" s="112"/>
      <c r="L94" s="112"/>
      <c r="M94" s="166"/>
      <c r="N94" s="130"/>
    </row>
    <row r="95" spans="1:14" ht="31.5" customHeight="1" x14ac:dyDescent="0.25">
      <c r="A95" s="132"/>
      <c r="B95" s="158"/>
      <c r="C95" s="159"/>
      <c r="D95" s="115"/>
      <c r="E95" s="159"/>
      <c r="F95" s="161"/>
      <c r="G95" s="134"/>
      <c r="H95" s="111" t="str">
        <f>IF('Plan de Acción 2022'!H97="","",'Plan de Acción 2022'!H97)</f>
        <v>ROL LIDERAZGO ESTRATÉGICO</v>
      </c>
      <c r="I95" s="112"/>
      <c r="J95" s="168"/>
      <c r="K95" s="112"/>
      <c r="L95" s="112"/>
      <c r="M95" s="164">
        <v>44834</v>
      </c>
      <c r="N95" s="128" t="s">
        <v>343</v>
      </c>
    </row>
    <row r="96" spans="1:14" ht="31.5" customHeight="1" x14ac:dyDescent="0.25">
      <c r="A96" s="132"/>
      <c r="B96" s="158"/>
      <c r="C96" s="159"/>
      <c r="D96" s="115"/>
      <c r="E96" s="159"/>
      <c r="F96" s="161"/>
      <c r="G96" s="134"/>
      <c r="H96" s="112"/>
      <c r="I96" s="112"/>
      <c r="J96" s="168"/>
      <c r="K96" s="112"/>
      <c r="L96" s="112"/>
      <c r="M96" s="165"/>
      <c r="N96" s="129"/>
    </row>
    <row r="97" spans="1:14" ht="31.5" customHeight="1" x14ac:dyDescent="0.25">
      <c r="A97" s="132"/>
      <c r="B97" s="158"/>
      <c r="C97" s="159"/>
      <c r="D97" s="115"/>
      <c r="E97" s="159"/>
      <c r="F97" s="161"/>
      <c r="G97" s="134"/>
      <c r="H97" s="112"/>
      <c r="I97" s="112"/>
      <c r="J97" s="168"/>
      <c r="K97" s="112"/>
      <c r="L97" s="112"/>
      <c r="M97" s="165"/>
      <c r="N97" s="129"/>
    </row>
    <row r="98" spans="1:14" ht="31.5" customHeight="1" x14ac:dyDescent="0.25">
      <c r="A98" s="132"/>
      <c r="B98" s="158"/>
      <c r="C98" s="159"/>
      <c r="D98" s="115"/>
      <c r="E98" s="159"/>
      <c r="F98" s="161"/>
      <c r="G98" s="134"/>
      <c r="H98" s="113"/>
      <c r="I98" s="113"/>
      <c r="J98" s="169"/>
      <c r="K98" s="113"/>
      <c r="L98" s="113"/>
      <c r="M98" s="166"/>
      <c r="N98" s="130"/>
    </row>
    <row r="99" spans="1:14" ht="216" hidden="1" customHeight="1" x14ac:dyDescent="0.25">
      <c r="A99" s="132"/>
      <c r="B99" s="158"/>
      <c r="C99" s="159"/>
      <c r="D99" s="116"/>
      <c r="E99" s="159"/>
      <c r="F99" s="162"/>
      <c r="G99" s="134"/>
      <c r="H99" s="46" t="str">
        <f>IF('Plan de Acción 2022'!H101="","",'Plan de Acción 2022'!H101)</f>
        <v>GESTIÓN DEL CONVENIO INTERADMIISTRATIVO CON AUDITORÍA GENERAL DE LA REPÚBLICA</v>
      </c>
      <c r="I99" s="46" t="str">
        <f>IF('Plan de Acción 2022'!Q101="","",'Plan de Acción 2022'!Q101)</f>
        <v xml:space="preserve">Informe de avance de la implementación del Sistema de Información Integral de Auditoría (SIA) </v>
      </c>
      <c r="J99" s="46" t="s">
        <v>239</v>
      </c>
      <c r="K99" s="46" t="s">
        <v>239</v>
      </c>
      <c r="L99" s="46" t="s">
        <v>333</v>
      </c>
      <c r="M99" s="71">
        <v>44651</v>
      </c>
      <c r="N99" s="25" t="s">
        <v>347</v>
      </c>
    </row>
    <row r="100" spans="1:14" ht="25.5" hidden="1" x14ac:dyDescent="0.25">
      <c r="A100" s="132"/>
      <c r="B100" s="158"/>
      <c r="C100" s="159"/>
      <c r="D100" s="159" t="str">
        <f>'Plan de Acción 2022'!D102</f>
        <v>Fortalecer la autonomía e independencia judicial, administrativa y financiera de la Rama Judicial</v>
      </c>
      <c r="E100" s="159"/>
      <c r="F100" s="30" t="str">
        <f>'Plan de Acción 2022'!F102</f>
        <v>g) Fortalecer continuamente las competencias y el liderazgo del talento humano de la organización</v>
      </c>
      <c r="G100" s="134"/>
      <c r="H100" s="33" t="str">
        <f>IF('Plan de Acción 2022'!H102="","",'Plan de Acción 2022'!H102)</f>
        <v/>
      </c>
      <c r="I100" s="46" t="str">
        <f>IF('Plan de Acción 2022'!Q100="","",'Plan de Acción 2022'!Q100)</f>
        <v/>
      </c>
      <c r="J100" s="33"/>
      <c r="K100" s="33"/>
      <c r="L100" s="33"/>
      <c r="M100" s="33"/>
      <c r="N100" s="25"/>
    </row>
    <row r="101" spans="1:14" ht="25.5" hidden="1" x14ac:dyDescent="0.25">
      <c r="A101" s="132"/>
      <c r="B101" s="158"/>
      <c r="C101" s="159"/>
      <c r="D101" s="159"/>
      <c r="E101" s="159"/>
      <c r="F101" s="30" t="str">
        <f>'Plan de Acción 2022'!F103</f>
        <v>h) Reconocer la importancia del talento humano y de la gestión del conocimiento en la Administración de Justicia.</v>
      </c>
      <c r="G101" s="134"/>
      <c r="H101" s="33" t="str">
        <f>IF('Plan de Acción 2022'!H103="","",'Plan de Acción 2022'!H103)</f>
        <v/>
      </c>
      <c r="I101" s="46" t="str">
        <f>IF('Plan de Acción 2022'!Q102="","",'Plan de Acción 2022'!Q102)</f>
        <v/>
      </c>
      <c r="J101" s="33"/>
      <c r="K101" s="33"/>
      <c r="L101" s="33"/>
      <c r="M101" s="33"/>
      <c r="N101" s="25"/>
    </row>
    <row r="102" spans="1:14" ht="38.25" hidden="1" x14ac:dyDescent="0.25">
      <c r="A102" s="132"/>
      <c r="B102" s="158"/>
      <c r="C102" s="159"/>
      <c r="D102" s="47" t="str">
        <f>'Plan de Acción 2022'!D104</f>
        <v>Atraer, desarrollar y mantener a los mejores servidores judiciales</v>
      </c>
      <c r="E102" s="159"/>
      <c r="F102" s="30" t="str">
        <f>'Plan de Acción 2022'!F104</f>
        <v>i) Aprovechar eficientemente los recursos naturales utilizados por la entidad, en especial el uso del papel, el agua y la energía, y gestionar de manera racional los residuos sólidos.</v>
      </c>
      <c r="G102" s="134"/>
      <c r="H102" s="33" t="str">
        <f>IF('Plan de Acción 2022'!H104="","",'Plan de Acción 2022'!H104)</f>
        <v/>
      </c>
      <c r="I102" s="46" t="str">
        <f>IF('Plan de Acción 2022'!Q103="","",'Plan de Acción 2022'!Q103)</f>
        <v/>
      </c>
      <c r="J102" s="33"/>
      <c r="K102" s="33"/>
      <c r="L102" s="33"/>
      <c r="M102" s="33"/>
      <c r="N102" s="25"/>
    </row>
    <row r="103" spans="1:14" ht="25.5" hidden="1" customHeight="1" x14ac:dyDescent="0.25">
      <c r="A103" s="132"/>
      <c r="B103" s="158"/>
      <c r="C103" s="159"/>
      <c r="D103" s="159" t="str">
        <f>'Plan de Acción 2022'!D105</f>
        <v>La implementación de los sistemas de gestión impacta dependencias administrativas, Altas Cortes y despachos judiciales, por lo que se toma como referencia la cantidad de servidores judiciales a nivel nacional que, a diciembre de 2017, alcanzaban un número de 34.041 personas; impactando así a todas las seccionales y Despachos Judiciales</v>
      </c>
      <c r="E103" s="159"/>
      <c r="F103" s="30" t="str">
        <f>'Plan de Acción 2022'!F105</f>
        <v>j) Prevenir la contaminación ambiental potencial generada por las actividades administrativas y judiciales.</v>
      </c>
      <c r="G103" s="134"/>
      <c r="H103" s="33" t="str">
        <f>IF('Plan de Acción 2022'!H105="","",'Plan de Acción 2022'!H105)</f>
        <v/>
      </c>
      <c r="I103" s="46" t="str">
        <f>IF('Plan de Acción 2022'!Q104="","",'Plan de Acción 2022'!Q104)</f>
        <v/>
      </c>
      <c r="J103" s="33"/>
      <c r="K103" s="33"/>
      <c r="L103" s="33"/>
      <c r="M103" s="33"/>
      <c r="N103" s="25"/>
    </row>
    <row r="104" spans="1:14" ht="25.5" hidden="1" x14ac:dyDescent="0.25">
      <c r="A104" s="132"/>
      <c r="B104" s="158"/>
      <c r="C104" s="159"/>
      <c r="D104" s="159"/>
      <c r="E104" s="159"/>
      <c r="F104" s="30" t="str">
        <f>'Plan de Acción 2022'!F106</f>
        <v>k) Garantizar el oportuno y eficaz cumplimiento de la legislación ambiental aplicable a las actividades administrativas y laborales.</v>
      </c>
      <c r="G104" s="134"/>
      <c r="H104" s="33" t="str">
        <f>IF('Plan de Acción 2022'!H106="","",'Plan de Acción 2022'!H106)</f>
        <v/>
      </c>
      <c r="I104" s="46" t="str">
        <f>IF('Plan de Acción 2022'!Q105="","",'Plan de Acción 2022'!Q105)</f>
        <v/>
      </c>
      <c r="J104" s="33"/>
      <c r="K104" s="33"/>
      <c r="L104" s="33"/>
      <c r="M104" s="33"/>
      <c r="N104" s="25"/>
    </row>
    <row r="105" spans="1:14" ht="38.25" hidden="1" customHeight="1" x14ac:dyDescent="0.25">
      <c r="A105" s="111" t="e">
        <f>'Plan de Acción 2022'!A107:A113</f>
        <v>#VALUE!</v>
      </c>
      <c r="B105" s="111" t="e">
        <f>'Plan de Acción 2022'!B107:B113</f>
        <v>#VALUE!</v>
      </c>
      <c r="C105" s="114" t="e">
        <f>'Plan de Acción 2022'!$C$107:$C$113</f>
        <v>#VALUE!</v>
      </c>
      <c r="D105" s="47" t="str">
        <f>'Plan de Acción 2022'!D107</f>
        <v>Fortalecer la transparencia y apertura de datos de la Rama Judicial</v>
      </c>
      <c r="E105" s="128" t="e">
        <f>'Plan de Acción 2022'!E107:E113</f>
        <v>#VALUE!</v>
      </c>
      <c r="F105" s="30" t="str">
        <f>'Plan de Acción 2022'!F107</f>
        <v xml:space="preserve">a) Sensibilizar y propiciar la interiorización en los servidores judiciales de los valores y principios éticos que deben regir su actuar frente a la sociedad. </v>
      </c>
      <c r="G105" s="128" t="e">
        <f>'Plan de Acción 2022'!G107:G113</f>
        <v>#VALUE!</v>
      </c>
      <c r="H105" s="33" t="str">
        <f>IF('Plan de Acción 2022'!H107="","",'Plan de Acción 2022'!H107)</f>
        <v/>
      </c>
      <c r="I105" s="46" t="str">
        <f>IF('Plan de Acción 2022'!Q106="","",'Plan de Acción 2022'!Q106)</f>
        <v/>
      </c>
      <c r="J105" s="33"/>
      <c r="K105" s="33"/>
      <c r="L105" s="33"/>
      <c r="M105" s="33"/>
      <c r="N105" s="33"/>
    </row>
    <row r="106" spans="1:14" ht="25.5" hidden="1" customHeight="1" x14ac:dyDescent="0.25">
      <c r="A106" s="112"/>
      <c r="B106" s="112"/>
      <c r="C106" s="115"/>
      <c r="D106" s="47" t="str">
        <f>'Plan de Acción 2022'!D108</f>
        <v>Fortalecer la autonomía e independencia judicial, administrativa y financiera de la Rama Judicial</v>
      </c>
      <c r="E106" s="129"/>
      <c r="F106" s="155" t="str">
        <f>'Plan de Acción 2022'!F108</f>
        <v>b) Mejorar los mecanismos de comunicación y acceso a la información judicial, que permita el control social sobre la gestión judicial.</v>
      </c>
      <c r="G106" s="129"/>
      <c r="H106" s="33" t="str">
        <f>IF('Plan de Acción 2022'!H108="","",'Plan de Acción 2022'!H108)</f>
        <v/>
      </c>
      <c r="I106" s="46" t="str">
        <f>IF('Plan de Acción 2022'!Q107="","",'Plan de Acción 2022'!Q107)</f>
        <v/>
      </c>
      <c r="J106" s="33"/>
      <c r="K106" s="33"/>
      <c r="L106" s="33"/>
      <c r="M106" s="33"/>
      <c r="N106" s="33"/>
    </row>
    <row r="107" spans="1:14" hidden="1" x14ac:dyDescent="0.25">
      <c r="A107" s="112"/>
      <c r="B107" s="112"/>
      <c r="C107" s="115"/>
      <c r="D107" s="47" t="str">
        <f>'Plan de Acción 2022'!D109</f>
        <v>Atraer, desarrollar y mantener a los mejores servidores judiciales</v>
      </c>
      <c r="E107" s="129"/>
      <c r="F107" s="156"/>
      <c r="G107" s="129"/>
      <c r="H107" s="33" t="str">
        <f>IF('Plan de Acción 2022'!H109="","",'Plan de Acción 2022'!H109)</f>
        <v/>
      </c>
      <c r="I107" s="46" t="str">
        <f>IF('Plan de Acción 2022'!Q108="","",'Plan de Acción 2022'!Q108)</f>
        <v/>
      </c>
      <c r="J107" s="33"/>
      <c r="K107" s="33"/>
      <c r="L107" s="33"/>
      <c r="M107" s="33"/>
      <c r="N107" s="33"/>
    </row>
    <row r="108" spans="1:14" ht="12.75" hidden="1" customHeight="1" x14ac:dyDescent="0.25">
      <c r="A108" s="112"/>
      <c r="B108" s="112"/>
      <c r="C108" s="115"/>
      <c r="D108" s="47" t="str">
        <f>'Plan de Acción 2022'!D110</f>
        <v>Mejorar la efectividad de la Rama Judicial y disminuir la congestión</v>
      </c>
      <c r="E108" s="129"/>
      <c r="F108" s="155" t="str">
        <f>'Plan de Acción 2022'!F110</f>
        <v>c) Fortalecer las herramientas de divulgación y rendición de cuentas que contribuyan a fortalecer la confianza ciudadana en la administración de justicia.</v>
      </c>
      <c r="G108" s="129"/>
      <c r="H108" s="33" t="str">
        <f>IF('Plan de Acción 2022'!H110="","",'Plan de Acción 2022'!H110)</f>
        <v/>
      </c>
      <c r="I108" s="46" t="str">
        <f>IF('Plan de Acción 2022'!Q109="","",'Plan de Acción 2022'!Q109)</f>
        <v/>
      </c>
      <c r="J108" s="33"/>
      <c r="K108" s="33"/>
      <c r="L108" s="33"/>
      <c r="M108" s="33"/>
      <c r="N108" s="33"/>
    </row>
    <row r="109" spans="1:14" hidden="1" x14ac:dyDescent="0.25">
      <c r="A109" s="112"/>
      <c r="B109" s="112"/>
      <c r="C109" s="115"/>
      <c r="D109" s="47" t="str">
        <f>'Plan de Acción 2022'!D111</f>
        <v>Mejorar el acceso a la justicia</v>
      </c>
      <c r="E109" s="129"/>
      <c r="F109" s="156"/>
      <c r="G109" s="129"/>
      <c r="H109" s="33" t="str">
        <f>IF('Plan de Acción 2022'!H111="","",'Plan de Acción 2022'!H111)</f>
        <v/>
      </c>
      <c r="I109" s="46" t="str">
        <f>IF('Plan de Acción 2022'!Q110="","",'Plan de Acción 2022'!Q110)</f>
        <v/>
      </c>
      <c r="J109" s="33"/>
      <c r="K109" s="33"/>
      <c r="L109" s="33"/>
      <c r="M109" s="33"/>
      <c r="N109" s="33"/>
    </row>
    <row r="110" spans="1:14" ht="12.75" hidden="1" customHeight="1" x14ac:dyDescent="0.25">
      <c r="A110" s="112"/>
      <c r="B110" s="112"/>
      <c r="C110" s="115"/>
      <c r="D110" s="47" t="str">
        <f>'Plan de Acción 2022'!D112</f>
        <v>Impactar en la gestión judicial, fortaleciendo la imagen institucional y los valores y principios éticos en los servidores judiciales</v>
      </c>
      <c r="E110" s="129"/>
      <c r="F110" s="155" t="str">
        <f>'Plan de Acción 2022'!F112</f>
        <v>d) Fortalecer los mecanismos de seguimiento y control de sanciones a los servidores judiciales y a los abogados.</v>
      </c>
      <c r="G110" s="129"/>
      <c r="H110" s="33" t="str">
        <f>IF('Plan de Acción 2022'!H112="","",'Plan de Acción 2022'!H112)</f>
        <v/>
      </c>
      <c r="I110" s="46" t="str">
        <f>IF('Plan de Acción 2022'!Q111="","",'Plan de Acción 2022'!Q111)</f>
        <v/>
      </c>
      <c r="J110" s="33"/>
      <c r="K110" s="33"/>
      <c r="L110" s="33"/>
      <c r="M110" s="33"/>
      <c r="N110" s="33"/>
    </row>
    <row r="111" spans="1:14" ht="12.75" hidden="1" customHeight="1" x14ac:dyDescent="0.25">
      <c r="A111" s="113"/>
      <c r="B111" s="113"/>
      <c r="C111" s="116"/>
      <c r="D111" s="47" t="str">
        <f>'Plan de Acción 2022'!D113</f>
        <v>Lo anterior motivará a brindar una respuesta efectiva a los requerimientos de justicia e incrementar en los usuarios la confianza en el sistema</v>
      </c>
      <c r="E111" s="130"/>
      <c r="F111" s="156"/>
      <c r="G111" s="130"/>
      <c r="H111" s="33" t="str">
        <f>IF('Plan de Acción 2022'!H113="","",'Plan de Acción 2022'!H113)</f>
        <v/>
      </c>
      <c r="I111" s="46" t="str">
        <f>IF('Plan de Acción 2022'!Q112="","",'Plan de Acción 2022'!Q112)</f>
        <v/>
      </c>
      <c r="J111" s="33"/>
      <c r="K111" s="33"/>
      <c r="L111" s="33"/>
      <c r="M111" s="33"/>
      <c r="N111" s="33"/>
    </row>
  </sheetData>
  <mergeCells count="93">
    <mergeCell ref="D103:D104"/>
    <mergeCell ref="A105:A111"/>
    <mergeCell ref="B105:B111"/>
    <mergeCell ref="C105:C111"/>
    <mergeCell ref="E105:E111"/>
    <mergeCell ref="A40:A104"/>
    <mergeCell ref="B40:B104"/>
    <mergeCell ref="C40:C104"/>
    <mergeCell ref="D40:D41"/>
    <mergeCell ref="E40:E104"/>
    <mergeCell ref="D42:D43"/>
    <mergeCell ref="D44:D99"/>
    <mergeCell ref="D100:D101"/>
    <mergeCell ref="G105:G111"/>
    <mergeCell ref="F106:F107"/>
    <mergeCell ref="F108:F109"/>
    <mergeCell ref="F110:F111"/>
    <mergeCell ref="N87:N88"/>
    <mergeCell ref="H89:H94"/>
    <mergeCell ref="M89:M94"/>
    <mergeCell ref="N89:N94"/>
    <mergeCell ref="H95:H98"/>
    <mergeCell ref="M95:M98"/>
    <mergeCell ref="N95:N98"/>
    <mergeCell ref="M87:M88"/>
    <mergeCell ref="G40:G104"/>
    <mergeCell ref="F45:F99"/>
    <mergeCell ref="N66:N68"/>
    <mergeCell ref="H69:H84"/>
    <mergeCell ref="M69:M84"/>
    <mergeCell ref="N69:N84"/>
    <mergeCell ref="H85:H86"/>
    <mergeCell ref="M85:M86"/>
    <mergeCell ref="N85:N86"/>
    <mergeCell ref="N46:N51"/>
    <mergeCell ref="H52:H57"/>
    <mergeCell ref="M52:M57"/>
    <mergeCell ref="N52:N57"/>
    <mergeCell ref="H58:H65"/>
    <mergeCell ref="M58:M65"/>
    <mergeCell ref="N58:N65"/>
    <mergeCell ref="H46:H51"/>
    <mergeCell ref="I46:I98"/>
    <mergeCell ref="J46:J98"/>
    <mergeCell ref="K46:K98"/>
    <mergeCell ref="L46:L98"/>
    <mergeCell ref="M46:M51"/>
    <mergeCell ref="H66:H68"/>
    <mergeCell ref="M66:M68"/>
    <mergeCell ref="H87:H88"/>
    <mergeCell ref="A29:A39"/>
    <mergeCell ref="B29:B39"/>
    <mergeCell ref="C29:C39"/>
    <mergeCell ref="E29:E39"/>
    <mergeCell ref="G29:G39"/>
    <mergeCell ref="F30:F31"/>
    <mergeCell ref="F32:F33"/>
    <mergeCell ref="F34:F35"/>
    <mergeCell ref="F36:F37"/>
    <mergeCell ref="F38:F39"/>
    <mergeCell ref="G15:G24"/>
    <mergeCell ref="F18:F20"/>
    <mergeCell ref="F21:F22"/>
    <mergeCell ref="A25:A28"/>
    <mergeCell ref="B25:B28"/>
    <mergeCell ref="C25:C28"/>
    <mergeCell ref="E25:E28"/>
    <mergeCell ref="G25:G28"/>
    <mergeCell ref="A15:A24"/>
    <mergeCell ref="B15:B24"/>
    <mergeCell ref="C15:C24"/>
    <mergeCell ref="E15:E24"/>
    <mergeCell ref="F15:F16"/>
    <mergeCell ref="A10:A14"/>
    <mergeCell ref="B10:B14"/>
    <mergeCell ref="C10:C14"/>
    <mergeCell ref="E10:E14"/>
    <mergeCell ref="G10:G14"/>
    <mergeCell ref="H3:H4"/>
    <mergeCell ref="I3:N3"/>
    <mergeCell ref="A5:A9"/>
    <mergeCell ref="B5:B9"/>
    <mergeCell ref="C5:C9"/>
    <mergeCell ref="E5:E9"/>
    <mergeCell ref="G5:G9"/>
    <mergeCell ref="A2:G2"/>
    <mergeCell ref="A3:A4"/>
    <mergeCell ref="B3:B4"/>
    <mergeCell ref="C3:C4"/>
    <mergeCell ref="D3:D4"/>
    <mergeCell ref="E3:E4"/>
    <mergeCell ref="F3:F4"/>
    <mergeCell ref="G3:G4"/>
  </mergeCells>
  <dataValidations disablePrompts="1" count="5">
    <dataValidation allowBlank="1" showInputMessage="1" showErrorMessage="1" prompt="COPIAR COLUMNA &quot;H&quot; DE LA HOJA PLAN DE ACCIÓN " sqref="H3:H4" xr:uid="{584D7AA8-3E45-49B0-A1FD-F9ED327F1C83}"/>
    <dataValidation allowBlank="1" showInputMessage="1" showErrorMessage="1" prompt="COPIAR COLUMNA &quot;O&quot; DE LA HOJA PLAN DE ACCIÓN " sqref="I4" xr:uid="{12B7BB81-33F1-406D-BE83-570E9316273B}"/>
    <dataValidation allowBlank="1" showInputMessage="1" showErrorMessage="1" prompt="REGISTRAR EL RESULTADO DEL INDICADOR " sqref="J4" xr:uid="{1A68E9E6-1543-41C9-98A1-EF8C9B48039A}"/>
    <dataValidation allowBlank="1" showInputMessage="1" showErrorMessage="1" prompt="COPIAR DE LA COLUMNA &quot;Q&quot; DE LA HOJA PLAN DE ACCIÓN " sqref="K4" xr:uid="{369D9487-61E6-40BE-A8F4-1AEE330DCC9B}"/>
    <dataValidation allowBlank="1" showInputMessage="1" showErrorMessage="1" prompt="REGISTRAR EL ENTREGABLE " sqref="L4" xr:uid="{EB847A46-476E-4E6E-9DCD-93450FF7E1E4}"/>
  </dataValidations>
  <pageMargins left="0.7" right="0.7" top="0.75" bottom="0.75" header="0.3" footer="0.3"/>
  <pageSetup orientation="portrait" horizontalDpi="300" verticalDpi="3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48FF1D-226A-4679-9F52-60D04A42F2C6}">
  <dimension ref="A1:N111"/>
  <sheetViews>
    <sheetView tabSelected="1" zoomScale="80" zoomScaleNormal="80" workbookViewId="0">
      <pane xSplit="2" ySplit="4" topLeftCell="G5" activePane="bottomRight" state="frozen"/>
      <selection pane="topRight" activeCell="C1" sqref="C1"/>
      <selection pane="bottomLeft" activeCell="A5" sqref="A5"/>
      <selection pane="bottomRight" activeCell="N46" sqref="N46:N65"/>
    </sheetView>
  </sheetViews>
  <sheetFormatPr baseColWidth="10" defaultColWidth="11.42578125" defaultRowHeight="12.75" x14ac:dyDescent="0.25"/>
  <cols>
    <col min="1" max="1" width="5.5703125" style="24" customWidth="1"/>
    <col min="2" max="2" width="20.140625" style="24" customWidth="1"/>
    <col min="3" max="4" width="60.7109375" style="28" customWidth="1"/>
    <col min="5" max="5" width="30.7109375" style="28" customWidth="1"/>
    <col min="6" max="6" width="55.7109375" style="28" customWidth="1"/>
    <col min="7" max="7" width="30.7109375" style="24" customWidth="1"/>
    <col min="8" max="8" width="60.7109375" style="24" customWidth="1"/>
    <col min="9" max="9" width="21.85546875" style="43" bestFit="1" customWidth="1"/>
    <col min="10" max="11" width="15.7109375" style="24" customWidth="1"/>
    <col min="12" max="12" width="19.42578125" style="24" customWidth="1"/>
    <col min="13" max="13" width="15.7109375" style="24" customWidth="1"/>
    <col min="14" max="14" width="67.85546875" style="24" customWidth="1"/>
    <col min="15" max="18" width="11.42578125" style="42"/>
    <col min="19" max="19" width="9.5703125" style="42" customWidth="1"/>
    <col min="20" max="16384" width="11.42578125" style="42"/>
  </cols>
  <sheetData>
    <row r="1" spans="1:14" s="9" customFormat="1" ht="12.75" customHeight="1" x14ac:dyDescent="0.25">
      <c r="A1" s="51" t="s">
        <v>97</v>
      </c>
      <c r="B1" s="51"/>
      <c r="C1" s="51"/>
      <c r="D1" s="51"/>
      <c r="E1" s="51"/>
      <c r="F1" s="51"/>
      <c r="G1" s="44"/>
      <c r="H1" s="44"/>
      <c r="I1" s="45"/>
      <c r="J1" s="44"/>
      <c r="K1" s="44"/>
      <c r="L1" s="44"/>
      <c r="M1" s="44"/>
      <c r="N1" s="44"/>
    </row>
    <row r="2" spans="1:14" s="9" customFormat="1" x14ac:dyDescent="0.25">
      <c r="A2" s="157" t="s">
        <v>326</v>
      </c>
      <c r="B2" s="157"/>
      <c r="C2" s="157"/>
      <c r="D2" s="157"/>
      <c r="E2" s="157"/>
      <c r="F2" s="157"/>
      <c r="G2" s="157"/>
      <c r="H2" s="44"/>
      <c r="I2" s="45"/>
      <c r="J2" s="44"/>
      <c r="K2" s="44"/>
      <c r="L2" s="44"/>
      <c r="M2" s="44"/>
      <c r="N2" s="44"/>
    </row>
    <row r="3" spans="1:14" s="54" customFormat="1" ht="30" customHeight="1" x14ac:dyDescent="0.25">
      <c r="A3" s="151" t="s">
        <v>13</v>
      </c>
      <c r="B3" s="151" t="s">
        <v>128</v>
      </c>
      <c r="C3" s="151" t="s">
        <v>129</v>
      </c>
      <c r="D3" s="151" t="s">
        <v>130</v>
      </c>
      <c r="E3" s="151" t="s">
        <v>131</v>
      </c>
      <c r="F3" s="151" t="s">
        <v>132</v>
      </c>
      <c r="G3" s="151" t="s">
        <v>133</v>
      </c>
      <c r="H3" s="153" t="s">
        <v>327</v>
      </c>
      <c r="I3" s="148" t="s">
        <v>366</v>
      </c>
      <c r="J3" s="149"/>
      <c r="K3" s="149"/>
      <c r="L3" s="149"/>
      <c r="M3" s="149"/>
      <c r="N3" s="150"/>
    </row>
    <row r="4" spans="1:14" s="54" customFormat="1" ht="45" customHeight="1" x14ac:dyDescent="0.25">
      <c r="A4" s="152"/>
      <c r="B4" s="152"/>
      <c r="C4" s="152"/>
      <c r="D4" s="152"/>
      <c r="E4" s="152"/>
      <c r="F4" s="152"/>
      <c r="G4" s="152"/>
      <c r="H4" s="154"/>
      <c r="I4" s="55" t="s">
        <v>141</v>
      </c>
      <c r="J4" s="55" t="s">
        <v>329</v>
      </c>
      <c r="K4" s="55" t="s">
        <v>143</v>
      </c>
      <c r="L4" s="56" t="s">
        <v>330</v>
      </c>
      <c r="M4" s="55" t="s">
        <v>331</v>
      </c>
      <c r="N4" s="56" t="s">
        <v>332</v>
      </c>
    </row>
    <row r="5" spans="1:14" s="37" customFormat="1" ht="25.5" hidden="1" x14ac:dyDescent="0.25">
      <c r="A5" s="119">
        <f>'Plan de Acción 2022'!A5:A9</f>
        <v>1</v>
      </c>
      <c r="B5" s="119" t="str">
        <f>'Plan de Acción 2022'!B5:B9</f>
        <v>MODERNIZACIÓN TECNOLÓGICA Y TRANSFORMACIÓN DIGITAL</v>
      </c>
      <c r="C5" s="122" t="str">
        <f>'Plan de Acción 2022'!$C$5:$C$9</f>
        <v>El pilar estratégico de modernización tecnológica y transformación digital tiene como propósito fundamental contribuir a ampliar, mejorar, facilitar y agilizar la prestación del servicio de administración de justicia, en el marco del desarrollo escalonado de una justicia en línea y abierta, que además propenda por el aprovechamiento de los datos y la información para la generación de conocimiento.
Por lo tanto, se centra en disponer de un modelo tecnológico que gestione información, datos y conocimiento, mediante una infraestructura informática moderna, segura e innovadora, con el fin de impactar y desarrollar los procesos misionales de la Rama Judicial.
A) Acercar, mejorar y hacer más transparente el servicio de justicia que se presta al ciudadano.
B) Facilitar, hacer más eficiente y potenciar el trabajo de los operadores judiciales y servidores administrativos.
C) Mejorar la obtención y calidad de los datos, estadísticas, indicadores, para la toma informada de decisiones de política, gobierno y administración en la Rama Judicial.</v>
      </c>
      <c r="D5" s="50" t="str">
        <f>'Plan de Acción 2022'!D5</f>
        <v>1. Mejorar la efectividad de la Rama Judicial y disminuir la congestión</v>
      </c>
      <c r="E5" s="122" t="str">
        <f>'Plan de Acción 2022'!E5:E9</f>
        <v>Este pilar estratégico tiene como objetivo general impulsar la transformación digital, de manera escalonada, en la gestión judicial y administrativa de la Rama Judicial, incluyendo la definición e implementación de un modelo de negocio basado en procesos.</v>
      </c>
      <c r="F5" s="30" t="str">
        <f>'Plan de Acción 2022'!F5</f>
        <v>A) Definir los lineamientos estratégicos y de política en materia TIC y de justicia digital en la Rama Judicial.</v>
      </c>
      <c r="G5" s="122" t="str">
        <f>'Plan de Acción 2022'!G5:G9</f>
        <v xml:space="preserve">1. Garantizar el acceso a la Justicia, reconociendo al usuario como razón de ser de la misma. </v>
      </c>
      <c r="H5" s="25" t="str">
        <f>IF('Plan de Acción 2022'!H5="","",'Plan de Acción 2022'!H5)</f>
        <v/>
      </c>
      <c r="I5" s="46" t="str">
        <f>IF('Plan de Acción 2022'!Q5="","",'Plan de Acción 2022'!Q5)</f>
        <v/>
      </c>
      <c r="J5" s="33"/>
      <c r="K5" s="33"/>
      <c r="L5" s="33"/>
      <c r="M5" s="36"/>
      <c r="N5" s="33"/>
    </row>
    <row r="6" spans="1:14" ht="51" hidden="1" x14ac:dyDescent="0.25">
      <c r="A6" s="120"/>
      <c r="B6" s="120"/>
      <c r="C6" s="123"/>
      <c r="D6" s="50" t="str">
        <f>'Plan de Acción 2022'!D6</f>
        <v>2. Fortalecer la transparencia y apertura de datos de la Rama Judicial</v>
      </c>
      <c r="E6" s="123"/>
      <c r="F6" s="30" t="str">
        <f>'Plan de Acción 2022'!F6</f>
        <v>B) Desarrollar, desplegar de forma escalonada y estabilizar el nuevo Sistema Integrado de Gestión Judicial, en el marco del expediente electrónico, los servicios ciudadanos digitales y la justicia en línea.</v>
      </c>
      <c r="G6" s="123"/>
      <c r="H6" s="25" t="str">
        <f>IF('Plan de Acción 2022'!H6="","",'Plan de Acción 2022'!H6)</f>
        <v/>
      </c>
      <c r="I6" s="46" t="str">
        <f>IF('Plan de Acción 2022'!Q6="","",'Plan de Acción 2022'!Q6)</f>
        <v/>
      </c>
      <c r="J6" s="33"/>
      <c r="K6" s="33"/>
      <c r="L6" s="33"/>
      <c r="M6" s="33"/>
      <c r="N6" s="33"/>
    </row>
    <row r="7" spans="1:14" ht="63.75" hidden="1" x14ac:dyDescent="0.25">
      <c r="A7" s="120"/>
      <c r="B7" s="120"/>
      <c r="C7" s="123"/>
      <c r="D7" s="50" t="str">
        <f>'Plan de Acción 2022'!D7</f>
        <v>3. Mejorar el acceso a la justicia</v>
      </c>
      <c r="E7" s="123"/>
      <c r="F7" s="30" t="str">
        <f>'Plan de Acción 2022'!F7</f>
        <v>C) Generar las condiciones para el despliegue escalonado del nuevo Sistema Integrado de Gestión Judicial bajo un concepto de expediente electrónico y de arquitectura empresarial, así como para la actualización, mantenimiento y evolución de los sistemas de información que soportan la gestión judicial y administrativa.</v>
      </c>
      <c r="G7" s="123"/>
      <c r="H7" s="25" t="str">
        <f>IF('Plan de Acción 2022'!H7="","",'Plan de Acción 2022'!H7)</f>
        <v/>
      </c>
      <c r="I7" s="46" t="str">
        <f>IF('Plan de Acción 2022'!Q7="","",'Plan de Acción 2022'!Q7)</f>
        <v/>
      </c>
      <c r="J7" s="33"/>
      <c r="K7" s="33"/>
      <c r="L7" s="33"/>
      <c r="M7" s="33"/>
      <c r="N7" s="33"/>
    </row>
    <row r="8" spans="1:14" ht="38.25" hidden="1" x14ac:dyDescent="0.25">
      <c r="A8" s="120"/>
      <c r="B8" s="120"/>
      <c r="C8" s="123"/>
      <c r="D8" s="50" t="str">
        <f>'Plan de Acción 2022'!D8</f>
        <v>4. Fortalecer la autonomía e independencia judicial, administrativa y financiera de la Rama Judicial</v>
      </c>
      <c r="E8" s="123"/>
      <c r="F8" s="30" t="str">
        <f>'Plan de Acción 2022'!F8</f>
        <v>D) Desarrollar y fortalecer las habilidades y competencias digitales, promover la gestión del cambio, el uso y apropiación de las TIC, así como el plan de comunicaciones.</v>
      </c>
      <c r="G8" s="123"/>
      <c r="H8" s="25" t="str">
        <f>IF('Plan de Acción 2022'!H8="","",'Plan de Acción 2022'!H8)</f>
        <v/>
      </c>
      <c r="I8" s="46" t="str">
        <f>IF('Plan de Acción 2022'!Q8="","",'Plan de Acción 2022'!Q8)</f>
        <v/>
      </c>
      <c r="J8" s="33"/>
      <c r="K8" s="33"/>
      <c r="L8" s="33"/>
      <c r="M8" s="33"/>
      <c r="N8" s="33"/>
    </row>
    <row r="9" spans="1:14" ht="38.25" hidden="1" x14ac:dyDescent="0.25">
      <c r="A9" s="121"/>
      <c r="B9" s="121"/>
      <c r="C9" s="124"/>
      <c r="D9" s="50" t="str">
        <f>'Plan de Acción 2022'!D9</f>
        <v>5. Atraer, desarrollar y mantener a los mejores servidores judiciales</v>
      </c>
      <c r="E9" s="124"/>
      <c r="F9" s="30" t="str">
        <f>'Plan de Acción 2022'!F9</f>
        <v>E) Impulsar el fortalecimiento institucional para la gestión estratégica de proyectos y procesos, así como para la gobernanza de la información y las TIC.</v>
      </c>
      <c r="G9" s="124"/>
      <c r="H9" s="25" t="str">
        <f>IF('Plan de Acción 2022'!H9="","",'Plan de Acción 2022'!H9)</f>
        <v/>
      </c>
      <c r="I9" s="46" t="str">
        <f>IF('Plan de Acción 2022'!Q9="","",'Plan de Acción 2022'!Q9)</f>
        <v/>
      </c>
      <c r="J9" s="33"/>
      <c r="K9" s="33"/>
      <c r="L9" s="33"/>
      <c r="M9" s="33"/>
      <c r="N9" s="33"/>
    </row>
    <row r="10" spans="1:14" ht="38.25" hidden="1" customHeight="1" x14ac:dyDescent="0.25">
      <c r="A10" s="111">
        <f>'Plan de Acción 2022'!A10:A14</f>
        <v>2</v>
      </c>
      <c r="B10" s="111" t="str">
        <f>'Plan de Acción 2022'!B10:B14</f>
        <v>PILAR ESTRATÉGICO DE MODERNIZACIÓN DE LA INFRAESTRUCTURA JUDICIAL Y SEGURIDAD</v>
      </c>
      <c r="C10" s="128" t="str">
        <f>'Plan de Acción 2022'!$C$10:$C$14</f>
        <v>A través del pilar estratégico de Modernización de la Infraestructura Judicial, se contribuirá al desarrollo de la misión institucional, por cuanto se busca el mejoramiento de las condiciones de acceso a la justicia mediante la construcción, adquisición y mantenimiento de inmuebles en todo el territorio nacional, para ofrecer instalaciones físicas en condiciones óptimas que permitan una adecuada prestación del servicio de justicia en un espacio físico digno para los prestadores y usuarios del sistema.</v>
      </c>
      <c r="D10" s="47" t="str">
        <f>'Plan de Acción 2022'!D10</f>
        <v>Mejorar el acceso a la justicia</v>
      </c>
      <c r="E10" s="122" t="str">
        <f>'Plan de Acción 2022'!E10:E14</f>
        <v>Acercar la justicia a la ciudadanía, por medio de la ampliación, mantenimiento y mejoramiento de las instalaciones físicas, para poner a su servicio instalaciones judiciales amigables con el medio ambiente, funcionales y dotadas, de tal manera que contribuyan al mejoramiento de las condiciones de acceso a la justicia. Adicionalmente, sostener y mejorar la infraestructura de seguridad de la Rama Judicial generando las condiciones adecuadas para la operación de la administración de justicia colombiana.</v>
      </c>
      <c r="F10" s="30" t="str">
        <f>'Plan de Acción 2022'!F10</f>
        <v>A) Reducir la brecha que en materia de capacidad instalada presenta la Rama Judicial, acorde con la demanda de justicia.</v>
      </c>
      <c r="G10" s="114" t="str">
        <f>'Plan de Acción 2022'!G10:G14</f>
        <v xml:space="preserve">2. Avanzar hacia el enfoque sistémico integral de la Rama Judicial, por medio de la armonización y coordinación de los esfuerzos de los distintos órganos que la integran. 
9. Aprovechar eficientemente los recursos naturales utilizados por la entidad, en especial el uso del papel, el agua y la energía, y gestionar de manera racional los residuos sólidos. 
10. Prevenir la contaminación ambiental potencial generada por las actividades administrativas y judiciales. 
11. Garantizar el oportuno y eficaz cumplimiento de la legislación ambiental aplicable a las actividades administrativas y laborales. </v>
      </c>
      <c r="H10" s="25" t="str">
        <f>IF('Plan de Acción 2022'!H10="","",'Plan de Acción 2022'!H10)</f>
        <v/>
      </c>
      <c r="I10" s="46" t="str">
        <f>IF('Plan de Acción 2022'!Q10="","",'Plan de Acción 2022'!Q10)</f>
        <v/>
      </c>
      <c r="J10" s="33"/>
      <c r="K10" s="33"/>
      <c r="L10" s="33"/>
      <c r="M10" s="33"/>
      <c r="N10" s="33"/>
    </row>
    <row r="11" spans="1:14" hidden="1" x14ac:dyDescent="0.25">
      <c r="A11" s="112"/>
      <c r="B11" s="112"/>
      <c r="C11" s="129"/>
      <c r="D11" s="47" t="str">
        <f>'Plan de Acción 2022'!D11</f>
        <v>Mejorar la efectividad de la Rama Judicial y disminuir la congestión</v>
      </c>
      <c r="E11" s="123"/>
      <c r="F11" s="30" t="str">
        <f>'Plan de Acción 2022'!F11</f>
        <v>B) Aumentar el porcentaje de sedes propias.</v>
      </c>
      <c r="G11" s="115"/>
      <c r="H11" s="25" t="str">
        <f>IF('Plan de Acción 2022'!H11="","",'Plan de Acción 2022'!H11)</f>
        <v/>
      </c>
      <c r="I11" s="46" t="str">
        <f>IF('Plan de Acción 2022'!Q11="","",'Plan de Acción 2022'!Q11)</f>
        <v/>
      </c>
      <c r="J11" s="33"/>
      <c r="K11" s="33"/>
      <c r="L11" s="33"/>
      <c r="M11" s="33"/>
      <c r="N11" s="33"/>
    </row>
    <row r="12" spans="1:14" ht="25.5" hidden="1" x14ac:dyDescent="0.25">
      <c r="A12" s="112"/>
      <c r="B12" s="112"/>
      <c r="C12" s="129"/>
      <c r="D12" s="47" t="str">
        <f>'Plan de Acción 2022'!D12</f>
        <v>Atraer, desarrollar y mantener a los mejores servidores judiciales</v>
      </c>
      <c r="E12" s="123"/>
      <c r="F12" s="30" t="str">
        <f>'Plan de Acción 2022'!F12</f>
        <v>C) Aumentar el nivel de satisfacción de los prestadores y usuarios del servicio de justicia frente a la infraestructura.</v>
      </c>
      <c r="G12" s="115"/>
      <c r="H12" s="25" t="str">
        <f>IF('Plan de Acción 2022'!H12="","",'Plan de Acción 2022'!H12)</f>
        <v/>
      </c>
      <c r="I12" s="46" t="str">
        <f>IF('Plan de Acción 2022'!Q12="","",'Plan de Acción 2022'!Q12)</f>
        <v/>
      </c>
      <c r="J12" s="33"/>
      <c r="K12" s="33"/>
      <c r="L12" s="33"/>
      <c r="M12" s="33"/>
      <c r="N12" s="33"/>
    </row>
    <row r="13" spans="1:14" ht="42" hidden="1" customHeight="1" x14ac:dyDescent="0.25">
      <c r="A13" s="112"/>
      <c r="B13" s="112"/>
      <c r="C13" s="129"/>
      <c r="D13" s="47" t="str">
        <f>'Plan de Acción 2022'!D13</f>
        <v>Fortalecer la autonomía e independencia judicial, administrativa y financiera de la Rama Judicial. Con la implementación</v>
      </c>
      <c r="E13" s="123"/>
      <c r="F13" s="30" t="str">
        <f>'Plan de Acción 2022'!F13</f>
        <v>D) Reducir la vulnerabilidad de los funcionarios o empleados judiciales que en desarrollo de sus funciones presenten riesgos para su seguridad personal, según previo estudio.</v>
      </c>
      <c r="G13" s="115"/>
      <c r="H13" s="25" t="str">
        <f>IF('Plan de Acción 2022'!H13="","",'Plan de Acción 2022'!H13)</f>
        <v/>
      </c>
      <c r="I13" s="46" t="str">
        <f>IF('Plan de Acción 2022'!Q13="","",'Plan de Acción 2022'!Q13)</f>
        <v/>
      </c>
      <c r="J13" s="33"/>
      <c r="K13" s="33"/>
      <c r="L13" s="33"/>
      <c r="M13" s="33"/>
      <c r="N13" s="33"/>
    </row>
    <row r="14" spans="1:14" ht="51" hidden="1" x14ac:dyDescent="0.25">
      <c r="A14" s="113"/>
      <c r="B14" s="113"/>
      <c r="C14" s="130"/>
      <c r="D14" s="25" t="str">
        <f>'Plan de Acción 2022'!D14</f>
        <v>Finalizado el periodo 2019-2022 se habrá incidido en forma importante en el mejoramiento del acceso y calidad del servicio de justicia, alcanzando las metas propuestas en materia de infraestructura física en el presente plan sectorial de desarrollo</v>
      </c>
      <c r="E14" s="124"/>
      <c r="F14" s="30" t="str">
        <f>'Plan de Acción 2022'!F14</f>
        <v>E) Reducir la vulnerabilidad de la infraestructura física de la Rama Judicial.</v>
      </c>
      <c r="G14" s="116"/>
      <c r="H14" s="25" t="str">
        <f>IF('Plan de Acción 2022'!H14="","",'Plan de Acción 2022'!H14)</f>
        <v/>
      </c>
      <c r="I14" s="46" t="str">
        <f>IF('Plan de Acción 2022'!Q14="","",'Plan de Acción 2022'!Q14)</f>
        <v/>
      </c>
      <c r="J14" s="33"/>
      <c r="K14" s="33"/>
      <c r="L14" s="33"/>
      <c r="M14" s="33"/>
      <c r="N14" s="33"/>
    </row>
    <row r="15" spans="1:14" ht="12.75" hidden="1" customHeight="1" x14ac:dyDescent="0.25">
      <c r="A15" s="111">
        <f>'Plan de Acción 2022'!A15:A24</f>
        <v>3</v>
      </c>
      <c r="B15" s="111" t="str">
        <f>'Plan de Acción 2022'!B15:B24</f>
        <v>PILAR ESTRATÉGICO DE CARRERA JUDICIAL, DESARROLLO DEL TALENTO HUMANO Y GESTIÓN DEL CONOCIMIENTO</v>
      </c>
      <c r="C15" s="128" t="str">
        <f>'Plan de Acción 2022'!$C$15:$C$24</f>
        <v>Fortalecer la institucionalidad y función pública de la Rama Judicial, mediante la gestión efectiva y oportuna del conocimiento y el talento humano del nivel central y territorial, impactando en el rendimiento y resultados de los procesos misionales, estratégicos y administrativos.
Para lo cual debe disponer de los mejores servidores en la Rama Judicial, mediante la gestión del conocimiento, la selección de personas idóneas, competentes y Comprometidas, el seguimiento y evaluación a la gestión, la cualificación y mejoramiento de las competencias de funcionarios y empleados, la adecuación de ambientes laborales propicios que favorezcan las condiciones de salud, con el fin de lograr altos niveles de desempeño, cumplimiento de las metas institucionales y satisfacción de las expectativas de los usuarios del servicio.</v>
      </c>
      <c r="D15" s="47" t="str">
        <f>'Plan de Acción 2022'!D15</f>
        <v>Atraer, desarrollar y mantener a los mejores servidores judiciales</v>
      </c>
      <c r="E15" s="122" t="str">
        <f>'Plan de Acción 2022'!E15:E19</f>
        <v>Implementar el proceso de gestión del conocimiento, fortalecer el modelo de formación judicial, mantener las competencias, habilidades y conocimientos de los servidores judiciales logrando el balance entre el desarrollo profesional, el bienestar integral, el mérito y el logro de las metas institucionales.</v>
      </c>
      <c r="F15" s="155" t="str">
        <f>'Plan de Acción 2022'!F15</f>
        <v>a) Diseñar e implementar el proceso de gestión de conocimiento para la Rama Judicial.</v>
      </c>
      <c r="G15" s="128" t="str">
        <f>'Plan de Acción 2022'!G15:G24</f>
        <v xml:space="preserve">3. Cumplir los requisitos de los usuarios de conformidad con la Constitución y la Ley.
7. Fortalecer continuamente las competencias y el liderazgo del talento humano de la de la organización.
8. Reconocer la importancia del talento humano y de la gestión del conocimiento en la Administración de Justicia. </v>
      </c>
      <c r="H15" s="25" t="str">
        <f>IF('Plan de Acción 2022'!H15="","",'Plan de Acción 2022'!H15)</f>
        <v/>
      </c>
      <c r="I15" s="46" t="str">
        <f>IF('Plan de Acción 2022'!Q15="","",'Plan de Acción 2022'!Q15)</f>
        <v/>
      </c>
      <c r="J15" s="33"/>
      <c r="K15" s="33"/>
      <c r="L15" s="33"/>
      <c r="M15" s="33"/>
      <c r="N15" s="33"/>
    </row>
    <row r="16" spans="1:14" hidden="1" x14ac:dyDescent="0.25">
      <c r="A16" s="112"/>
      <c r="B16" s="112"/>
      <c r="C16" s="129"/>
      <c r="D16" s="47" t="str">
        <f>'Plan de Acción 2022'!D16</f>
        <v>Mejorar la efectividad de la Rama Judicial y disminuir la congestión</v>
      </c>
      <c r="E16" s="123"/>
      <c r="F16" s="156"/>
      <c r="G16" s="129"/>
      <c r="H16" s="25" t="str">
        <f>IF('Plan de Acción 2022'!H16="","",'Plan de Acción 2022'!H16)</f>
        <v/>
      </c>
      <c r="I16" s="46" t="str">
        <f>IF('Plan de Acción 2022'!Q16="","",'Plan de Acción 2022'!Q16)</f>
        <v/>
      </c>
      <c r="J16" s="33"/>
      <c r="K16" s="33"/>
      <c r="L16" s="33"/>
      <c r="M16" s="33"/>
      <c r="N16" s="33"/>
    </row>
    <row r="17" spans="1:14" ht="51" hidden="1" customHeight="1" x14ac:dyDescent="0.25">
      <c r="A17" s="112"/>
      <c r="B17" s="112"/>
      <c r="C17" s="129"/>
      <c r="D17" s="47" t="str">
        <f>'Plan de Acción 2022'!D17</f>
        <v>Mejorar el acceso a la justicia</v>
      </c>
      <c r="E17" s="123"/>
      <c r="F17" s="30" t="str">
        <f>'Plan de Acción 2022'!F17</f>
        <v>b) Disponer de registros de elegibles vigentes con los mejores candidatos para la provisión de cargos de funcionarios y empleados para la Rama Judicial y fortalecer el sistema de ingreso a la carrera judicial.</v>
      </c>
      <c r="G17" s="129"/>
      <c r="H17" s="25" t="str">
        <f>IF('Plan de Acción 2022'!H17="","",'Plan de Acción 2022'!H17)</f>
        <v/>
      </c>
      <c r="I17" s="46" t="str">
        <f>IF('Plan de Acción 2022'!Q17="","",'Plan de Acción 2022'!Q17)</f>
        <v/>
      </c>
      <c r="J17" s="33"/>
      <c r="K17" s="33"/>
      <c r="L17" s="33"/>
      <c r="M17" s="33"/>
      <c r="N17" s="33"/>
    </row>
    <row r="18" spans="1:14" ht="25.5" hidden="1" customHeight="1" x14ac:dyDescent="0.25">
      <c r="A18" s="112"/>
      <c r="B18" s="112"/>
      <c r="C18" s="129"/>
      <c r="D18" s="47" t="str">
        <f>'Plan de Acción 2022'!D18</f>
        <v>Fortalecer la autonomía e independencia judicial, administrativa y financiera de la Rama Judicial</v>
      </c>
      <c r="E18" s="123"/>
      <c r="F18" s="155" t="str">
        <f>'Plan de Acción 2022'!F18</f>
        <v>c) Aumentar las competencias de los servidores judiciales a partir de evaluación permanente de la gestión y fortalecer el sistema de evaluación y seguimiento,</v>
      </c>
      <c r="G18" s="129"/>
      <c r="H18" s="25" t="str">
        <f>IF('Plan de Acción 2022'!H18="","",'Plan de Acción 2022'!H18)</f>
        <v/>
      </c>
      <c r="I18" s="46" t="str">
        <f>IF('Plan de Acción 2022'!Q18="","",'Plan de Acción 2022'!Q18)</f>
        <v/>
      </c>
      <c r="J18" s="33"/>
      <c r="K18" s="33"/>
      <c r="L18" s="33"/>
      <c r="M18" s="33"/>
      <c r="N18" s="33"/>
    </row>
    <row r="19" spans="1:14" hidden="1" x14ac:dyDescent="0.25">
      <c r="A19" s="112"/>
      <c r="B19" s="112"/>
      <c r="C19" s="129"/>
      <c r="D19" s="47" t="str">
        <f>'Plan de Acción 2022'!D19</f>
        <v>Fortalecer la transparencia y apertura de datos de la Rama Judicial</v>
      </c>
      <c r="E19" s="123"/>
      <c r="F19" s="163"/>
      <c r="G19" s="129"/>
      <c r="H19" s="25" t="str">
        <f>IF('Plan de Acción 2022'!H19="","",'Plan de Acción 2022'!H19)</f>
        <v/>
      </c>
      <c r="I19" s="46" t="str">
        <f>IF('Plan de Acción 2022'!Q19="","",'Plan de Acción 2022'!Q19)</f>
        <v/>
      </c>
      <c r="J19" s="33"/>
      <c r="K19" s="33"/>
      <c r="L19" s="33"/>
      <c r="M19" s="33"/>
      <c r="N19" s="33"/>
    </row>
    <row r="20" spans="1:14" ht="38.25" hidden="1" x14ac:dyDescent="0.25">
      <c r="A20" s="112"/>
      <c r="B20" s="112"/>
      <c r="C20" s="129"/>
      <c r="D20" s="47" t="str">
        <f>'Plan de Acción 2022'!D20</f>
        <v>Poner a disposición de los servidores judiciales y usuarios de la Rama Judicial, los productos a partir de un proceso de gestión de conocimiento implementado</v>
      </c>
      <c r="E20" s="123"/>
      <c r="F20" s="156"/>
      <c r="G20" s="129"/>
      <c r="H20" s="25" t="str">
        <f>IF('Plan de Acción 2022'!H20="","",'Plan de Acción 2022'!H20)</f>
        <v/>
      </c>
      <c r="I20" s="46" t="str">
        <f>IF('Plan de Acción 2022'!Q20="","",'Plan de Acción 2022'!Q20)</f>
        <v/>
      </c>
      <c r="J20" s="33"/>
      <c r="K20" s="33"/>
      <c r="L20" s="33"/>
      <c r="M20" s="33"/>
      <c r="N20" s="33"/>
    </row>
    <row r="21" spans="1:14" ht="38.25" hidden="1" customHeight="1" x14ac:dyDescent="0.25">
      <c r="A21" s="112"/>
      <c r="B21" s="112"/>
      <c r="C21" s="129"/>
      <c r="D21" s="47" t="str">
        <f>'Plan de Acción 2022'!D21</f>
        <v>Planta de personal permanente de la Rama Judicial con los servidores judiciales idóneos y competentes según el sistema de carrera judicial, para aumentar la cobertura al 100% de cargos en propiedad</v>
      </c>
      <c r="E21" s="123"/>
      <c r="F21" s="155" t="str">
        <f>'Plan de Acción 2022'!F21</f>
        <v>d) Ampliar la cobertura de funcionarios y empleados de la Rama Judicial con conocimientos actualizados por especialidad del Derecho, así como desde un enfoque de competencias y habilidades, aportando un mejor servicio de justicia en Colombia.</v>
      </c>
      <c r="G21" s="129"/>
      <c r="H21" s="25" t="str">
        <f>IF('Plan de Acción 2022'!H21="","",'Plan de Acción 2022'!H21)</f>
        <v/>
      </c>
      <c r="I21" s="46" t="str">
        <f>IF('Plan de Acción 2022'!Q21="","",'Plan de Acción 2022'!Q21)</f>
        <v/>
      </c>
      <c r="J21" s="33"/>
      <c r="K21" s="33"/>
      <c r="L21" s="33"/>
      <c r="M21" s="33"/>
      <c r="N21" s="33"/>
    </row>
    <row r="22" spans="1:14" ht="25.5" hidden="1" x14ac:dyDescent="0.25">
      <c r="A22" s="112"/>
      <c r="B22" s="112"/>
      <c r="C22" s="129"/>
      <c r="D22" s="47" t="str">
        <f>'Plan de Acción 2022'!D22</f>
        <v>Modelo integral de formación, investigación y proyección social y fortalecimiento de la Escuela Judicial Rodrigo Lara Bonilla</v>
      </c>
      <c r="E22" s="123"/>
      <c r="F22" s="156"/>
      <c r="G22" s="129"/>
      <c r="H22" s="25" t="str">
        <f>IF('Plan de Acción 2022'!H22="","",'Plan de Acción 2022'!H22)</f>
        <v/>
      </c>
      <c r="I22" s="46" t="str">
        <f>IF('Plan de Acción 2022'!Q22="","",'Plan de Acción 2022'!Q22)</f>
        <v/>
      </c>
      <c r="J22" s="33"/>
      <c r="K22" s="33"/>
      <c r="L22" s="33"/>
      <c r="M22" s="33"/>
      <c r="N22" s="33"/>
    </row>
    <row r="23" spans="1:14" ht="51" hidden="1" x14ac:dyDescent="0.25">
      <c r="A23" s="112"/>
      <c r="B23" s="112"/>
      <c r="C23" s="129"/>
      <c r="D23" s="47" t="str">
        <f>'Plan de Acción 2022'!D23</f>
        <v>Servidores judiciales y ciudadanos capacitados y formados en las temáticas y competencias según las jurisdicciones y especialidades del sistema de justicia, así como en habilidades blandas y distintas competencias, para un servicio en constante mejora</v>
      </c>
      <c r="E23" s="123"/>
      <c r="F23" s="30" t="str">
        <f>'Plan de Acción 2022'!F23</f>
        <v>e) Ampliar la participación de los servidores judiciales de la Rama Judicial en los programas de bienestar integral, prevención y control del riesgo laboral.</v>
      </c>
      <c r="G23" s="129"/>
      <c r="H23" s="25" t="str">
        <f>IF('Plan de Acción 2022'!H23="","",'Plan de Acción 2022'!H23)</f>
        <v/>
      </c>
      <c r="I23" s="46" t="str">
        <f>IF('Plan de Acción 2022'!Q23="","",'Plan de Acción 2022'!Q23)</f>
        <v/>
      </c>
      <c r="J23" s="33"/>
      <c r="K23" s="33"/>
      <c r="L23" s="33"/>
      <c r="M23" s="33"/>
      <c r="N23" s="33"/>
    </row>
    <row r="24" spans="1:14" ht="38.25" hidden="1" x14ac:dyDescent="0.25">
      <c r="A24" s="113"/>
      <c r="B24" s="113"/>
      <c r="C24" s="130"/>
      <c r="D24" s="47" t="str">
        <f>'Plan de Acción 2022'!D24</f>
        <v>31.0476 servidores judiciales beneficiados en el país (5.826 funcionarios y 25.221 empleados), con actividades deportivas, recreativas, culturales, de prevención y control del riesgo laboral y condiciones de salud</v>
      </c>
      <c r="E24" s="124"/>
      <c r="F24" s="30" t="str">
        <f>'Plan de Acción 2022'!F24</f>
        <v>f) Mejorar las condiciones de acción y especialización la formación judicial y el fortalecimiento de la Escuela Judicial Rodrigo Lara Bonilla.</v>
      </c>
      <c r="G24" s="130"/>
      <c r="H24" s="25" t="str">
        <f>IF('Plan de Acción 2022'!H24="","",'Plan de Acción 2022'!H24)</f>
        <v/>
      </c>
      <c r="I24" s="46" t="str">
        <f>IF('Plan de Acción 2022'!Q24="","",'Plan de Acción 2022'!Q24)</f>
        <v/>
      </c>
      <c r="J24" s="33"/>
      <c r="K24" s="33"/>
      <c r="L24" s="33"/>
      <c r="M24" s="33"/>
      <c r="N24" s="33"/>
    </row>
    <row r="25" spans="1:14" ht="51" hidden="1" customHeight="1" x14ac:dyDescent="0.25">
      <c r="A25" s="111">
        <f>'Plan de Acción 2022'!A25:A28</f>
        <v>4</v>
      </c>
      <c r="B25" s="111" t="str">
        <f>'Plan de Acción 2022'!B25:B28</f>
        <v>PILAR ESTRATÉGICO DE TRANSFORMACIÓN DE LA ARQUITECTURA ORGANIZACIONAL</v>
      </c>
      <c r="C25" s="128" t="str">
        <f>'Plan de Acción 2022'!$C$25:$C$28</f>
        <v>El pilar estratégico de modernización tecnológica y transformación digital tiene como propósito fundamental contribuir a ampliar, mejorar, facilitar y agilizar la prestación del servicio de administración de justicia, en el marco del desarrollo escalonado de una justicia en línea y abierta, que además propenda por el aprovechamiento de los datos y la información para la generación de conocimiento.
Por lo tanto, se centra en disponer de un modelo tecnológico que gestione información, datos y conocimiento, mediante una infraestructura informática moderna, segura e innovadora, con el fin de impactar y desarrollar los procesos misionales de la Rama Judicial.
A) Acercar, mejorar y hacer más transparente el servicio de justicia que se presta al ciudadano.
B) Facilitar, hacer más eficiente y potenciar el trabajo de los operadores judiciales y servidores administrativos.
C) Mejorar la obtención y calidad de los datos, estadísticas, indicadores, para la toma informada de decisiones de política, gobierno y administración en la Rama Judicial.</v>
      </c>
      <c r="D25" s="47" t="str">
        <f>'Plan de Acción 2022'!D25</f>
        <v>Mejorar la efectividad de la Rama Judicial y disminuir la congestión</v>
      </c>
      <c r="E25" s="114" t="str">
        <f>'Plan de Acción 2022'!E25:E28</f>
        <v>Mejorar estructuralmente la gestión de la Rama Judicial, disminuir la diferencia entre la oferta y demanda de justica, contando con información suficiente y oportuna para soportar las propuestas y decisiones transformación y mejoramiento.</v>
      </c>
      <c r="F25" s="30" t="str">
        <f>'Plan de Acción 2022'!F25</f>
        <v>a) Mejorar la estructura de gobierno y organizacional de la Rama Judicial para facilitar la gestión, toma de decisiones, el seguimiento y control.</v>
      </c>
      <c r="G25" s="128" t="str">
        <f>'Plan de Acción 2022'!G25:G28</f>
        <v xml:space="preserve">9. Aprovechar eficientemente los recursos naturales utilizados por la entidad, en especial el uso del papel, el agua y la energía, y gestionar de manera racional los residuos sólidos. 
10. Prevenir la contaminación ambiental potencial generada por las actividades administrativas y judiciales. 
11. Garantizar el oportuno y eficaz cumplimiento de la legislación ambiental aplicable a las actividades administrativas y laborales. </v>
      </c>
      <c r="H25" s="25" t="str">
        <f>IF('Plan de Acción 2022'!H25="","",'Plan de Acción 2022'!H25)</f>
        <v/>
      </c>
      <c r="I25" s="46" t="str">
        <f>IF('Plan de Acción 2022'!Q25="","",'Plan de Acción 2022'!Q25)</f>
        <v/>
      </c>
      <c r="J25" s="33"/>
      <c r="K25" s="33"/>
      <c r="L25" s="33"/>
      <c r="M25" s="33"/>
      <c r="N25" s="33"/>
    </row>
    <row r="26" spans="1:14" ht="38.25" hidden="1" x14ac:dyDescent="0.25">
      <c r="A26" s="112"/>
      <c r="B26" s="112"/>
      <c r="C26" s="129"/>
      <c r="D26" s="47" t="str">
        <f>'Plan de Acción 2022'!D26</f>
        <v>Atraer, desarrollar y mantener a los mejores servidores judiciales</v>
      </c>
      <c r="E26" s="115"/>
      <c r="F26" s="30" t="str">
        <f>'Plan de Acción 2022'!F26</f>
        <v>b) Incrementar la calidad y cantidad de la información sobre la Rama Judicial, que permita generar propuestas para el mejoramiento de la administración de justicia.</v>
      </c>
      <c r="G26" s="129"/>
      <c r="H26" s="25" t="str">
        <f>IF('Plan de Acción 2022'!H26="","",'Plan de Acción 2022'!H26)</f>
        <v/>
      </c>
      <c r="I26" s="46" t="str">
        <f>IF('Plan de Acción 2022'!Q26="","",'Plan de Acción 2022'!Q26)</f>
        <v/>
      </c>
      <c r="J26" s="33"/>
      <c r="K26" s="33"/>
      <c r="L26" s="33"/>
      <c r="M26" s="33"/>
      <c r="N26" s="33"/>
    </row>
    <row r="27" spans="1:14" ht="102" hidden="1" x14ac:dyDescent="0.25">
      <c r="A27" s="112"/>
      <c r="B27" s="112"/>
      <c r="C27" s="129"/>
      <c r="D27" s="47" t="str">
        <f>'Plan de Acción 2022'!D27</f>
        <v>Las estrategias propuestas en conjunto con el desarrollo de las diferentes actividades que serán ejecutadas por la Unidad de Desarrollo y Análisis Estadístico – UDAE, aportarán en el fortalecimiento de la gestión de la entidad, mediante la producción de información oportuna y suficiente del comportamiento de la gestión de los despachos judiciales, para el planteamiento de propuestas concretas que den respuesta a los requerimientos de justicia y se brinde una efectiva rendición de cuentas al ciudadano</v>
      </c>
      <c r="E27" s="115"/>
      <c r="F27" s="30" t="str">
        <f>'Plan de Acción 2022'!F27</f>
        <v>c) Disminuir los tiempos procesales por jurisdicción, especialidad y nivel de competencia.</v>
      </c>
      <c r="G27" s="129"/>
      <c r="H27" s="25" t="str">
        <f>IF('Plan de Acción 2022'!H27="","",'Plan de Acción 2022'!H27)</f>
        <v/>
      </c>
      <c r="I27" s="46" t="str">
        <f>IF('Plan de Acción 2022'!Q27="","",'Plan de Acción 2022'!Q27)</f>
        <v/>
      </c>
      <c r="J27" s="33"/>
      <c r="K27" s="33"/>
      <c r="L27" s="33"/>
      <c r="M27" s="33"/>
      <c r="N27" s="33"/>
    </row>
    <row r="28" spans="1:14" ht="63.75" hidden="1" x14ac:dyDescent="0.25">
      <c r="A28" s="113"/>
      <c r="B28" s="113"/>
      <c r="C28" s="130"/>
      <c r="D28" s="47" t="str">
        <f>'Plan de Acción 2022'!D28</f>
        <v>Todo lo anterior redundará en el mejoramiento del funcionamiento de la Rama Judicial permitiendo un mayor acceso a la administración de justicia y la reducción de la congestión, para impactar positivamente en la resolución de conflictos e incrementar la satisfacción de los usuarios de la justicia</v>
      </c>
      <c r="E28" s="116"/>
      <c r="F28" s="30" t="str">
        <f>'Plan de Acción 2022'!F28</f>
        <v>d) Disminuir la congestión a través del aumento de la cantidad promedio de egresos efectivos de procesos, por especialidad, subespecialidad y nivel de competencia.</v>
      </c>
      <c r="G28" s="130"/>
      <c r="H28" s="25" t="str">
        <f>IF('Plan de Acción 2022'!H28="","",'Plan de Acción 2022'!H28)</f>
        <v/>
      </c>
      <c r="I28" s="46" t="str">
        <f>IF('Plan de Acción 2022'!Q28="","",'Plan de Acción 2022'!Q28)</f>
        <v/>
      </c>
      <c r="J28" s="33"/>
      <c r="K28" s="33"/>
      <c r="L28" s="33"/>
      <c r="M28" s="33"/>
      <c r="N28" s="33"/>
    </row>
    <row r="29" spans="1:14" ht="12.75" hidden="1" customHeight="1" x14ac:dyDescent="0.25">
      <c r="A29" s="111">
        <f>'Plan de Acción 2022'!A29:A39</f>
        <v>5</v>
      </c>
      <c r="B29" s="111" t="str">
        <f>'Plan de Acción 2022'!B29:B39</f>
        <v>PILAR ESTRATÉGICO DE JUSTICIA CERCANA AL CIUDADANO Y DE COMUNICACIÓN</v>
      </c>
      <c r="C29" s="114" t="str">
        <f>'Plan de Acción 2022'!$C$29:$C$39</f>
        <v>Mejorar la visibilidad y transparencia institucional, la gestión y disponibilidad de la información generada por la Rama Judicial, mediante la optimización y modernización de los mecanismos y herramientas para la gestión y comunicación de la información judicial.</v>
      </c>
      <c r="D29" s="47" t="str">
        <f>'Plan de Acción 2022'!D29</f>
        <v>Fortalecer la transparencia y apertura de datos de la Rama Judicial</v>
      </c>
      <c r="E29" s="114" t="str">
        <f>'Plan de Acción 2022'!E29:E39</f>
        <v>Modernizar y optimizar los mecanismos documentales y herramientas tecnológicas de gestión de la información generada por la Rama Judicial para su oportuna y confiable divulgación y consulta.</v>
      </c>
      <c r="F29" s="30" t="str">
        <f>'Plan de Acción 2022'!F29</f>
        <v>a) Diseñar e implementar el modelo de atención al ciudadano.</v>
      </c>
      <c r="G29" s="128" t="str">
        <f>'Plan de Acción 2022'!G29:G39</f>
        <v xml:space="preserve">4. Incrementar los niveles de satisfacción al usuario, estableciendo metas que respondan a las necesidades y expectativas de los usuarios internos y externos, a partir del fortalecimiento de las estrategias de planeación, gestión eficaz y eficiente de sus procesos. </v>
      </c>
      <c r="H29" s="25" t="str">
        <f>IF('Plan de Acción 2022'!H29="","",'Plan de Acción 2022'!H29)</f>
        <v/>
      </c>
      <c r="I29" s="46" t="str">
        <f>IF('Plan de Acción 2022'!Q29="","",'Plan de Acción 2022'!Q29)</f>
        <v/>
      </c>
      <c r="J29" s="33"/>
      <c r="K29" s="33"/>
      <c r="L29" s="33"/>
      <c r="M29" s="33"/>
      <c r="N29" s="33"/>
    </row>
    <row r="30" spans="1:14" ht="12.75" hidden="1" customHeight="1" x14ac:dyDescent="0.25">
      <c r="A30" s="112"/>
      <c r="B30" s="112"/>
      <c r="C30" s="115"/>
      <c r="D30" s="47" t="str">
        <f>'Plan de Acción 2022'!D30</f>
        <v>Mejorar el acceso a la justicia</v>
      </c>
      <c r="E30" s="115"/>
      <c r="F30" s="155" t="str">
        <f>'Plan de Acción 2022'!F30</f>
        <v>b) Aumentar la cantidad de despachos judiciales y dependencias administrativas con información organizada y archivada mediante la aplicación de una metodología con lineamientos en gestión documental.</v>
      </c>
      <c r="G30" s="129"/>
      <c r="H30" s="25" t="str">
        <f>IF('Plan de Acción 2022'!H30="","",'Plan de Acción 2022'!H30)</f>
        <v/>
      </c>
      <c r="I30" s="46" t="str">
        <f>IF('Plan de Acción 2022'!Q30="","",'Plan de Acción 2022'!Q30)</f>
        <v/>
      </c>
      <c r="J30" s="33"/>
      <c r="K30" s="33"/>
      <c r="L30" s="33"/>
      <c r="M30" s="33"/>
      <c r="N30" s="33"/>
    </row>
    <row r="31" spans="1:14" ht="25.5" hidden="1" x14ac:dyDescent="0.25">
      <c r="A31" s="112"/>
      <c r="B31" s="112"/>
      <c r="C31" s="115"/>
      <c r="D31" s="47" t="str">
        <f>'Plan de Acción 2022'!D31</f>
        <v>Fortalecer la autonomía e independencia judicial, administrativa y financiera de la Rama Judicial</v>
      </c>
      <c r="E31" s="115"/>
      <c r="F31" s="156"/>
      <c r="G31" s="129"/>
      <c r="H31" s="25" t="str">
        <f>IF('Plan de Acción 2022'!H31="","",'Plan de Acción 2022'!H31)</f>
        <v/>
      </c>
      <c r="I31" s="46" t="str">
        <f>IF('Plan de Acción 2022'!Q31="","",'Plan de Acción 2022'!Q31)</f>
        <v/>
      </c>
      <c r="J31" s="33"/>
      <c r="K31" s="33"/>
      <c r="L31" s="33"/>
      <c r="M31" s="33"/>
      <c r="N31" s="33"/>
    </row>
    <row r="32" spans="1:14" ht="12.75" hidden="1" customHeight="1" x14ac:dyDescent="0.25">
      <c r="A32" s="112"/>
      <c r="B32" s="112"/>
      <c r="C32" s="115"/>
      <c r="D32" s="47" t="str">
        <f>'Plan de Acción 2022'!D32</f>
        <v>Mejorar la efectividad de la Rama Judicial y disminuir la congestión</v>
      </c>
      <c r="E32" s="115"/>
      <c r="F32" s="155" t="str">
        <f>'Plan de Acción 2022'!F32</f>
        <v>c) Aumentar los niveles de comunicación efectiva de la información jurisprudencial en la Rama Judicial e impulsar el uso de sistemas o herramientas digitales para la gestión y divulgación de la información producida por la Rama Judicial.</v>
      </c>
      <c r="G32" s="129"/>
      <c r="H32" s="25" t="str">
        <f>IF('Plan de Acción 2022'!H32="","",'Plan de Acción 2022'!H32)</f>
        <v/>
      </c>
      <c r="I32" s="46" t="str">
        <f>IF('Plan de Acción 2022'!Q32="","",'Plan de Acción 2022'!Q32)</f>
        <v/>
      </c>
      <c r="J32" s="33"/>
      <c r="K32" s="33"/>
      <c r="L32" s="33"/>
      <c r="M32" s="33"/>
      <c r="N32" s="33"/>
    </row>
    <row r="33" spans="1:14" hidden="1" x14ac:dyDescent="0.25">
      <c r="A33" s="112"/>
      <c r="B33" s="112"/>
      <c r="C33" s="115"/>
      <c r="D33" s="47" t="str">
        <f>'Plan de Acción 2022'!D33</f>
        <v>Atraer, desarrollar y mantener a los mejores servidores judiciales</v>
      </c>
      <c r="E33" s="115"/>
      <c r="F33" s="156"/>
      <c r="G33" s="129"/>
      <c r="H33" s="25" t="str">
        <f>IF('Plan de Acción 2022'!H33="","",'Plan de Acción 2022'!H33)</f>
        <v/>
      </c>
      <c r="I33" s="46" t="str">
        <f>IF('Plan de Acción 2022'!Q33="","",'Plan de Acción 2022'!Q33)</f>
        <v/>
      </c>
      <c r="J33" s="33"/>
      <c r="K33" s="33"/>
      <c r="L33" s="33"/>
      <c r="M33" s="33"/>
      <c r="N33" s="33"/>
    </row>
    <row r="34" spans="1:14" ht="38.25" hidden="1" customHeight="1" x14ac:dyDescent="0.25">
      <c r="A34" s="112"/>
      <c r="B34" s="112"/>
      <c r="C34" s="115"/>
      <c r="D34" s="47" t="str">
        <f>'Plan de Acción 2022'!D34</f>
        <v>Mejorar los tiempos de respuesta en el servicio al usuario interno o externo al implementar metodologías para la gestión documental en la Rama Judicial</v>
      </c>
      <c r="E34" s="115"/>
      <c r="F34" s="155" t="str">
        <f>'Plan de Acción 2022'!F34</f>
        <v>c) Aumentar los niveles de comunicación efectiva de la información jurisprudencial en la Rama Judicial e impulsar el uso de sistemas o herramientas digitales para la gestión y divulgación de la información producida por la Rama Judicial.</v>
      </c>
      <c r="G34" s="129"/>
      <c r="H34" s="25" t="str">
        <f>IF('Plan de Acción 2022'!H34="","",'Plan de Acción 2022'!H34)</f>
        <v/>
      </c>
      <c r="I34" s="46" t="str">
        <f>IF('Plan de Acción 2022'!Q34="","",'Plan de Acción 2022'!Q34)</f>
        <v/>
      </c>
      <c r="J34" s="33"/>
      <c r="K34" s="33"/>
      <c r="L34" s="33"/>
      <c r="M34" s="33"/>
      <c r="N34" s="33"/>
    </row>
    <row r="35" spans="1:14" ht="63.75" hidden="1" x14ac:dyDescent="0.25">
      <c r="A35" s="112"/>
      <c r="B35" s="112"/>
      <c r="C35" s="115"/>
      <c r="D35" s="47" t="str">
        <f>'Plan de Acción 2022'!D35</f>
        <v>Implementar una estrategia de gestión, análisis y comunicación sencilla, transparente y efectiva de la información jurisprudencial de la Rama Judicial, en función de las necesidades e intereses de la comunidad jurídica, ciudadanía y demás usuarios y, de la eficacia de las decisiones judiciales</v>
      </c>
      <c r="E35" s="115"/>
      <c r="F35" s="156"/>
      <c r="G35" s="129"/>
      <c r="H35" s="25" t="str">
        <f>IF('Plan de Acción 2022'!H35="","",'Plan de Acción 2022'!H35)</f>
        <v/>
      </c>
      <c r="I35" s="46" t="str">
        <f>IF('Plan de Acción 2022'!Q35="","",'Plan de Acción 2022'!Q35)</f>
        <v/>
      </c>
      <c r="J35" s="33"/>
      <c r="K35" s="33"/>
      <c r="L35" s="33"/>
      <c r="M35" s="33"/>
      <c r="N35" s="33"/>
    </row>
    <row r="36" spans="1:14" ht="25.5" hidden="1" customHeight="1" x14ac:dyDescent="0.25">
      <c r="A36" s="112"/>
      <c r="B36" s="112"/>
      <c r="C36" s="115"/>
      <c r="D36" s="47" t="str">
        <f>'Plan de Acción 2022'!D36</f>
        <v>Establecer sistemas ágiles y precisos de clasificación, búsqueda y acceso de jurisprudencia por parte del usuario</v>
      </c>
      <c r="E36" s="115"/>
      <c r="F36" s="155" t="str">
        <f>'Plan de Acción 2022'!F36</f>
        <v>e) Aumentar el número de folios y soportes digitalizados de tarjetas profesionales del Sistema de Información del Registro Nacional de Abogados y Auxiliares de la Justicia.</v>
      </c>
      <c r="G36" s="129"/>
      <c r="H36" s="25" t="str">
        <f>IF('Plan de Acción 2022'!H36="","",'Plan de Acción 2022'!H36)</f>
        <v/>
      </c>
      <c r="I36" s="46" t="str">
        <f>IF('Plan de Acción 2022'!Q36="","",'Plan de Acción 2022'!Q36)</f>
        <v/>
      </c>
      <c r="J36" s="33"/>
      <c r="K36" s="33"/>
      <c r="L36" s="33"/>
      <c r="M36" s="33"/>
      <c r="N36" s="33"/>
    </row>
    <row r="37" spans="1:14" ht="25.5" hidden="1" x14ac:dyDescent="0.25">
      <c r="A37" s="112"/>
      <c r="B37" s="112"/>
      <c r="C37" s="115"/>
      <c r="D37" s="47" t="str">
        <f>'Plan de Acción 2022'!D37</f>
        <v>Fortalecer la consolidación, actualización y acceso a la información normativa y doctrinaria</v>
      </c>
      <c r="E37" s="115"/>
      <c r="F37" s="156"/>
      <c r="G37" s="129"/>
      <c r="H37" s="25" t="str">
        <f>IF('Plan de Acción 2022'!H37="","",'Plan de Acción 2022'!H37)</f>
        <v/>
      </c>
      <c r="I37" s="46" t="str">
        <f>IF('Plan de Acción 2022'!Q37="","",'Plan de Acción 2022'!Q37)</f>
        <v/>
      </c>
      <c r="J37" s="33"/>
      <c r="K37" s="33"/>
      <c r="L37" s="33"/>
      <c r="M37" s="33"/>
      <c r="N37" s="33"/>
    </row>
    <row r="38" spans="1:14" ht="38.25" hidden="1" customHeight="1" x14ac:dyDescent="0.25">
      <c r="A38" s="112"/>
      <c r="B38" s="112"/>
      <c r="C38" s="115"/>
      <c r="D38" s="47" t="str">
        <f>'Plan de Acción 2022'!D38</f>
        <v>Controlar en tiempo real el ejercicio de la profesión de todos los Abogados del país mediante la presentación y validación de una tarjeta profesional con formato tecnológico</v>
      </c>
      <c r="E38" s="115"/>
      <c r="F38" s="155" t="str">
        <f>'Plan de Acción 2022'!F38</f>
        <v>f) Evaluar y acreditar el 100% de los futuros egresados en Derecho mediante la realización el Examen de Estado, como requisito para el ejercicio de la profesión conforme lo estipulado en la Ley 1905 de 2018.</v>
      </c>
      <c r="G38" s="129"/>
      <c r="H38" s="25" t="str">
        <f>IF('Plan de Acción 2022'!H38="","",'Plan de Acción 2022'!H38)</f>
        <v/>
      </c>
      <c r="I38" s="46" t="str">
        <f>IF('Plan de Acción 2022'!Q38="","",'Plan de Acción 2022'!Q38)</f>
        <v/>
      </c>
      <c r="J38" s="33"/>
      <c r="K38" s="33"/>
      <c r="L38" s="33"/>
      <c r="M38" s="33"/>
      <c r="N38" s="33"/>
    </row>
    <row r="39" spans="1:14" ht="25.5" hidden="1" x14ac:dyDescent="0.25">
      <c r="A39" s="113"/>
      <c r="B39" s="113"/>
      <c r="C39" s="116"/>
      <c r="D39" s="47" t="str">
        <f>'Plan de Acción 2022'!D39</f>
        <v>Evaluar y acreditar los futuros abogados egresados mediante el Examen de Estado como requisito para ejercer su profesión</v>
      </c>
      <c r="E39" s="116"/>
      <c r="F39" s="156"/>
      <c r="G39" s="130"/>
      <c r="H39" s="25" t="str">
        <f>IF('Plan de Acción 2022'!H39="","",'Plan de Acción 2022'!H39)</f>
        <v/>
      </c>
      <c r="I39" s="46" t="str">
        <f>IF('Plan de Acción 2022'!Q39="","",'Plan de Acción 2022'!Q39)</f>
        <v/>
      </c>
      <c r="J39" s="33"/>
      <c r="K39" s="33"/>
      <c r="L39" s="33"/>
      <c r="M39" s="33"/>
      <c r="N39" s="33"/>
    </row>
    <row r="40" spans="1:14" ht="25.5" hidden="1" customHeight="1" x14ac:dyDescent="0.25">
      <c r="A40" s="132">
        <f>'Plan de Acción 2022'!A40:A106</f>
        <v>6</v>
      </c>
      <c r="B40" s="158" t="str">
        <f>'Plan de Acción 2022'!B40:B106</f>
        <v>PILAR ESTRATÉGICO DE CALIDAD DE LA JUSTICIA</v>
      </c>
      <c r="C40" s="159" t="str">
        <f>'Plan de Acción 2022'!$C$40:$C$106</f>
        <v>Asegurar la calidad de la administración y servicio de Justicia en la Rama en todo el país, por medio de la implementación de la gestión de la calidad en todas las fases de la administración de justicia, orientada al desempeño del aparato de justicia con mayor productividad y competitividad, a través de la generación de herramientas de gestión que propendan por una mejora continua.
Por esta razón, el Plan Sectorial de Desarrollo de la Rama Judicial 2019-2022 plantea como uno de sus ejes o pilares el fortalecimiento de la calidad de la Justicia y atención al ciudadano, donde el Consejo Superior de la Judicatura se propone avanzar en el número de despachos que cumplan los requisitos y criterios de las normas técnicas de calidad y ambiental acercando a las Altas Cortes y demás despachos judiciales que han demostrado su interés en la implementación y adopción del SIGCMA.</v>
      </c>
      <c r="D40" s="159" t="str">
        <f>'Plan de Acción 2022'!D40</f>
        <v>Mejorar la efectividad de la Rama Judicial y disminuir la congestión</v>
      </c>
      <c r="E40" s="159" t="str">
        <f>'Plan de Acción 2022'!E40:E106</f>
        <v>Aumentar el número de despachos que cumplan los requisitos y criterios de las normas técnicas de calidad y ambiental, por medio del mejoramiento continuo del Sistema Integrado de Gestión y Control de la Calidad y del Medio Ambiente - SIGCMA, para fortalecer y mejorar la calidad de la administración y el servicio de justicia, por medio de la armonización y coordinación de los esfuerzos de los distintos órganos que la integran.</v>
      </c>
      <c r="F40" s="30" t="str">
        <f>'Plan de Acción 2022'!F40</f>
        <v>a) Garantizar el acceso a la Justicia, reconociendo al usuario como razón de ser de la misma.</v>
      </c>
      <c r="G40" s="134" t="str">
        <f>'Plan de Acción 2022'!G40:G106</f>
        <v>5. Fomentar la cultura organizacional de calidad, control y medio ambiente, orientada a la responsabilidad social y ética del servidor judicial.
7. Fortalecer continuamente las competencias y el liderazgo del talento humano de la organización.</v>
      </c>
      <c r="H40" s="25" t="str">
        <f>IF('Plan de Acción 2022'!H40="","",'Plan de Acción 2022'!H40)</f>
        <v/>
      </c>
      <c r="I40" s="46" t="str">
        <f>IF('Plan de Acción 2022'!Q40="","",'Plan de Acción 2022'!Q40)</f>
        <v/>
      </c>
      <c r="J40" s="33"/>
      <c r="K40" s="33"/>
      <c r="L40" s="33"/>
      <c r="M40" s="33"/>
      <c r="N40" s="33"/>
    </row>
    <row r="41" spans="1:14" ht="38.25" hidden="1" x14ac:dyDescent="0.25">
      <c r="A41" s="132"/>
      <c r="B41" s="158"/>
      <c r="C41" s="159"/>
      <c r="D41" s="159"/>
      <c r="E41" s="159"/>
      <c r="F41" s="30" t="str">
        <f>'Plan de Acción 2022'!F41</f>
        <v>b) Avanzar hacia el enfoque sistémico integral de la Rama Judicial, por medio de la armonización y coordinación de los esfuerzos de los distintos órganos que la integran.</v>
      </c>
      <c r="G41" s="134"/>
      <c r="H41" s="25" t="str">
        <f>IF('Plan de Acción 2022'!H41="","",'Plan de Acción 2022'!H41)</f>
        <v/>
      </c>
      <c r="I41" s="46" t="str">
        <f>IF('Plan de Acción 2022'!Q41="","",'Plan de Acción 2022'!Q41)</f>
        <v/>
      </c>
      <c r="J41" s="33"/>
      <c r="K41" s="33"/>
      <c r="L41" s="33"/>
      <c r="M41" s="33"/>
      <c r="N41" s="33"/>
    </row>
    <row r="42" spans="1:14" ht="25.5" hidden="1" x14ac:dyDescent="0.25">
      <c r="A42" s="132"/>
      <c r="B42" s="158"/>
      <c r="C42" s="159"/>
      <c r="D42" s="159" t="str">
        <f>'Plan de Acción 2022'!D42</f>
        <v>Mejorar el acceso a la justicia</v>
      </c>
      <c r="E42" s="159"/>
      <c r="F42" s="30" t="str">
        <f>'Plan de Acción 2022'!F42</f>
        <v>c) Cumplir los requisitos de los usuarios de conformidad con la Constitución y la Ley.</v>
      </c>
      <c r="G42" s="134"/>
      <c r="H42" s="25" t="str">
        <f>IF('Plan de Acción 2022'!H42="","",'Plan de Acción 2022'!H42)</f>
        <v/>
      </c>
      <c r="I42" s="46" t="str">
        <f>IF('Plan de Acción 2022'!Q42="","",'Plan de Acción 2022'!Q42)</f>
        <v/>
      </c>
      <c r="J42" s="33"/>
      <c r="K42" s="33"/>
      <c r="L42" s="33"/>
      <c r="M42" s="33"/>
      <c r="N42" s="33"/>
    </row>
    <row r="43" spans="1:14" ht="63.75" hidden="1" x14ac:dyDescent="0.25">
      <c r="A43" s="132"/>
      <c r="B43" s="158"/>
      <c r="C43" s="159"/>
      <c r="D43" s="159"/>
      <c r="E43" s="159"/>
      <c r="F43" s="30" t="str">
        <f>'Plan de Acción 2022'!F43</f>
        <v>d) Incrementar los niveles de satisfacción del usuario, estableciendo metas que respondan a las necesidades y expectativas de los usuarios internos y externos, a partir del fortalecimiento de las estrategias de planeación, gestión eficaz y eficiente de los procesos.</v>
      </c>
      <c r="G43" s="134"/>
      <c r="H43" s="25" t="str">
        <f>IF('Plan de Acción 2022'!H43="","",'Plan de Acción 2022'!H43)</f>
        <v/>
      </c>
      <c r="I43" s="46" t="str">
        <f>IF('Plan de Acción 2022'!Q43="","",'Plan de Acción 2022'!Q43)</f>
        <v/>
      </c>
      <c r="J43" s="33"/>
      <c r="K43" s="33"/>
      <c r="L43" s="33"/>
      <c r="M43" s="33"/>
      <c r="N43" s="33"/>
    </row>
    <row r="44" spans="1:14" ht="38.25" hidden="1" x14ac:dyDescent="0.25">
      <c r="A44" s="132"/>
      <c r="B44" s="158"/>
      <c r="C44" s="159"/>
      <c r="D44" s="114" t="str">
        <f>'Plan de Acción 2022'!D44</f>
        <v>Fortalecer la transparencia y apertura de datos de la Rama Judicial</v>
      </c>
      <c r="E44" s="159"/>
      <c r="F44" s="30" t="str">
        <f>'Plan de Acción 2022'!F44</f>
        <v>e) Fomentar la cultura organizacional de calidad, control y medio ambiente, orientada a la responsabilidad social y ética del servidor judicial.</v>
      </c>
      <c r="G44" s="134"/>
      <c r="H44" s="25" t="str">
        <f>IF('Plan de Acción 2022'!H44="","",'Plan de Acción 2022'!H44)</f>
        <v/>
      </c>
      <c r="I44" s="46" t="str">
        <f>IF('Plan de Acción 2022'!Q44="","",'Plan de Acción 2022'!Q44)</f>
        <v/>
      </c>
      <c r="J44" s="33"/>
      <c r="K44" s="33"/>
      <c r="L44" s="33"/>
      <c r="M44" s="33"/>
      <c r="N44" s="33"/>
    </row>
    <row r="45" spans="1:14" ht="112.5" customHeight="1" x14ac:dyDescent="0.25">
      <c r="A45" s="132"/>
      <c r="B45" s="158"/>
      <c r="C45" s="159"/>
      <c r="D45" s="115"/>
      <c r="E45" s="159"/>
      <c r="F45" s="160" t="str">
        <f>'Plan de Acción 2022'!F45</f>
        <v>f) Mejorar continuamente el Sistema Integrado de Gestión y Control de la Calidad y del Medio Ambiente “SIGCMA”.</v>
      </c>
      <c r="G45" s="134"/>
      <c r="H45" s="46" t="str">
        <f>IF('Plan de Acción 2022'!H45="","",'Plan de Acción 2022'!H45)</f>
        <v>PROGRAMA ANUAL DE AUDITORÍA 2022</v>
      </c>
      <c r="I45" s="46" t="str">
        <f>IF('Plan de Acción 2022'!Q45="","",'Plan de Acción 2022'!Q45)</f>
        <v>Programa Anual de Auditoría 2022 socializado y aprobado</v>
      </c>
      <c r="J45" s="46" t="s">
        <v>239</v>
      </c>
      <c r="K45" s="46" t="s">
        <v>239</v>
      </c>
      <c r="L45" s="46" t="s">
        <v>345</v>
      </c>
      <c r="M45" s="71">
        <v>44926</v>
      </c>
      <c r="N45" s="12" t="s">
        <v>358</v>
      </c>
    </row>
    <row r="46" spans="1:14" ht="10.5" customHeight="1" x14ac:dyDescent="0.25">
      <c r="A46" s="132"/>
      <c r="B46" s="158"/>
      <c r="C46" s="159"/>
      <c r="D46" s="115"/>
      <c r="E46" s="159"/>
      <c r="F46" s="161"/>
      <c r="G46" s="134"/>
      <c r="H46" s="111" t="str">
        <f>IF('Plan de Acción 2022'!H46="","",'Plan de Acción 2022'!H46)</f>
        <v>ROL EVALUACIÓN Y SEGUIMIENTO
AUDITORÍAS DE GESTIÓN - NIVEL NACIONAL</v>
      </c>
      <c r="I46" s="111" t="str">
        <f>IF('Plan de Acción 2022'!Q46="","",'Plan de Acción 2022'!Q46)</f>
        <v>Informe trimestral de avance el PAA</v>
      </c>
      <c r="J46" s="167">
        <f>4/4</f>
        <v>1</v>
      </c>
      <c r="K46" s="111" t="s">
        <v>244</v>
      </c>
      <c r="L46" s="111" t="s">
        <v>360</v>
      </c>
      <c r="M46" s="164">
        <v>44926</v>
      </c>
      <c r="N46" s="170" t="s">
        <v>368</v>
      </c>
    </row>
    <row r="47" spans="1:14" ht="10.5" customHeight="1" x14ac:dyDescent="0.25">
      <c r="A47" s="132"/>
      <c r="B47" s="158"/>
      <c r="C47" s="159"/>
      <c r="D47" s="115"/>
      <c r="E47" s="159"/>
      <c r="F47" s="161"/>
      <c r="G47" s="134"/>
      <c r="H47" s="112"/>
      <c r="I47" s="112"/>
      <c r="J47" s="168"/>
      <c r="K47" s="112"/>
      <c r="L47" s="112"/>
      <c r="M47" s="165"/>
      <c r="N47" s="171"/>
    </row>
    <row r="48" spans="1:14" ht="10.5" customHeight="1" x14ac:dyDescent="0.25">
      <c r="A48" s="132"/>
      <c r="B48" s="158"/>
      <c r="C48" s="159"/>
      <c r="D48" s="115"/>
      <c r="E48" s="159"/>
      <c r="F48" s="161"/>
      <c r="G48" s="134"/>
      <c r="H48" s="112"/>
      <c r="I48" s="112"/>
      <c r="J48" s="168"/>
      <c r="K48" s="112"/>
      <c r="L48" s="112"/>
      <c r="M48" s="165"/>
      <c r="N48" s="171"/>
    </row>
    <row r="49" spans="1:14" ht="10.5" customHeight="1" x14ac:dyDescent="0.25">
      <c r="A49" s="132"/>
      <c r="B49" s="158"/>
      <c r="C49" s="159"/>
      <c r="D49" s="115"/>
      <c r="E49" s="159"/>
      <c r="F49" s="161"/>
      <c r="G49" s="134"/>
      <c r="H49" s="112"/>
      <c r="I49" s="112"/>
      <c r="J49" s="168"/>
      <c r="K49" s="112"/>
      <c r="L49" s="112"/>
      <c r="M49" s="165"/>
      <c r="N49" s="171"/>
    </row>
    <row r="50" spans="1:14" ht="10.5" customHeight="1" x14ac:dyDescent="0.25">
      <c r="A50" s="132"/>
      <c r="B50" s="158"/>
      <c r="C50" s="159"/>
      <c r="D50" s="115"/>
      <c r="E50" s="159"/>
      <c r="F50" s="161"/>
      <c r="G50" s="134"/>
      <c r="H50" s="112"/>
      <c r="I50" s="112"/>
      <c r="J50" s="168"/>
      <c r="K50" s="112"/>
      <c r="L50" s="112"/>
      <c r="M50" s="165"/>
      <c r="N50" s="171"/>
    </row>
    <row r="51" spans="1:14" ht="10.5" customHeight="1" x14ac:dyDescent="0.25">
      <c r="A51" s="132"/>
      <c r="B51" s="158"/>
      <c r="C51" s="159"/>
      <c r="D51" s="115"/>
      <c r="E51" s="159"/>
      <c r="F51" s="161"/>
      <c r="G51" s="134"/>
      <c r="H51" s="113"/>
      <c r="I51" s="112"/>
      <c r="J51" s="168"/>
      <c r="K51" s="112"/>
      <c r="L51" s="112"/>
      <c r="M51" s="166"/>
      <c r="N51" s="171"/>
    </row>
    <row r="52" spans="1:14" ht="10.5" customHeight="1" x14ac:dyDescent="0.25">
      <c r="A52" s="132"/>
      <c r="B52" s="158"/>
      <c r="C52" s="159"/>
      <c r="D52" s="115"/>
      <c r="E52" s="159"/>
      <c r="F52" s="161"/>
      <c r="G52" s="134"/>
      <c r="H52" s="111" t="str">
        <f>IF('Plan de Acción 2022'!H55="","",'Plan de Acción 2022'!H55)</f>
        <v>ROL EVALUACIÓN Y SEGUIMIENTO
AUDITORÍAS DE GESTIÓN - NIVEL CENTRAL</v>
      </c>
      <c r="I52" s="112"/>
      <c r="J52" s="168"/>
      <c r="K52" s="112"/>
      <c r="L52" s="112"/>
      <c r="M52" s="164">
        <v>44926</v>
      </c>
      <c r="N52" s="171"/>
    </row>
    <row r="53" spans="1:14" ht="10.5" customHeight="1" x14ac:dyDescent="0.25">
      <c r="A53" s="132"/>
      <c r="B53" s="158"/>
      <c r="C53" s="159"/>
      <c r="D53" s="115"/>
      <c r="E53" s="159"/>
      <c r="F53" s="161"/>
      <c r="G53" s="134"/>
      <c r="H53" s="112"/>
      <c r="I53" s="112"/>
      <c r="J53" s="168"/>
      <c r="K53" s="112"/>
      <c r="L53" s="112"/>
      <c r="M53" s="165"/>
      <c r="N53" s="171"/>
    </row>
    <row r="54" spans="1:14" ht="10.5" customHeight="1" x14ac:dyDescent="0.25">
      <c r="A54" s="132"/>
      <c r="B54" s="158"/>
      <c r="C54" s="159"/>
      <c r="D54" s="115"/>
      <c r="E54" s="159"/>
      <c r="F54" s="161"/>
      <c r="G54" s="134"/>
      <c r="H54" s="112"/>
      <c r="I54" s="112"/>
      <c r="J54" s="168"/>
      <c r="K54" s="112"/>
      <c r="L54" s="112"/>
      <c r="M54" s="165"/>
      <c r="N54" s="171"/>
    </row>
    <row r="55" spans="1:14" ht="10.5" customHeight="1" x14ac:dyDescent="0.25">
      <c r="A55" s="132"/>
      <c r="B55" s="158"/>
      <c r="C55" s="159"/>
      <c r="D55" s="115"/>
      <c r="E55" s="159"/>
      <c r="F55" s="161"/>
      <c r="G55" s="134"/>
      <c r="H55" s="112"/>
      <c r="I55" s="112"/>
      <c r="J55" s="168"/>
      <c r="K55" s="112"/>
      <c r="L55" s="112"/>
      <c r="M55" s="165"/>
      <c r="N55" s="171"/>
    </row>
    <row r="56" spans="1:14" ht="10.5" customHeight="1" x14ac:dyDescent="0.25">
      <c r="A56" s="132"/>
      <c r="B56" s="158"/>
      <c r="C56" s="159"/>
      <c r="D56" s="115"/>
      <c r="E56" s="159"/>
      <c r="F56" s="161"/>
      <c r="G56" s="134"/>
      <c r="H56" s="112"/>
      <c r="I56" s="112"/>
      <c r="J56" s="168"/>
      <c r="K56" s="112"/>
      <c r="L56" s="112"/>
      <c r="M56" s="165"/>
      <c r="N56" s="171"/>
    </row>
    <row r="57" spans="1:14" ht="10.5" customHeight="1" x14ac:dyDescent="0.25">
      <c r="A57" s="132"/>
      <c r="B57" s="158"/>
      <c r="C57" s="159"/>
      <c r="D57" s="115"/>
      <c r="E57" s="159"/>
      <c r="F57" s="161"/>
      <c r="G57" s="134"/>
      <c r="H57" s="113"/>
      <c r="I57" s="112"/>
      <c r="J57" s="168"/>
      <c r="K57" s="112"/>
      <c r="L57" s="112"/>
      <c r="M57" s="166"/>
      <c r="N57" s="171"/>
    </row>
    <row r="58" spans="1:14" ht="10.5" customHeight="1" x14ac:dyDescent="0.25">
      <c r="A58" s="132"/>
      <c r="B58" s="158"/>
      <c r="C58" s="159"/>
      <c r="D58" s="115"/>
      <c r="E58" s="159"/>
      <c r="F58" s="161"/>
      <c r="G58" s="134"/>
      <c r="H58" s="111" t="str">
        <f>IF('Plan de Acción 2022'!H63="","",'Plan de Acción 2022'!H63)</f>
        <v>ROL EVALUACIÓN Y SEGUIMIENTO
AUDITORÍAS DE GESTIÓN - NIVEL SECCIONAL</v>
      </c>
      <c r="I58" s="112"/>
      <c r="J58" s="168"/>
      <c r="K58" s="112"/>
      <c r="L58" s="112"/>
      <c r="M58" s="164">
        <v>44926</v>
      </c>
      <c r="N58" s="171"/>
    </row>
    <row r="59" spans="1:14" ht="10.5" customHeight="1" x14ac:dyDescent="0.25">
      <c r="A59" s="132"/>
      <c r="B59" s="158"/>
      <c r="C59" s="159"/>
      <c r="D59" s="115"/>
      <c r="E59" s="159"/>
      <c r="F59" s="161"/>
      <c r="G59" s="134"/>
      <c r="H59" s="112"/>
      <c r="I59" s="112"/>
      <c r="J59" s="168"/>
      <c r="K59" s="112"/>
      <c r="L59" s="112"/>
      <c r="M59" s="165"/>
      <c r="N59" s="171"/>
    </row>
    <row r="60" spans="1:14" ht="10.5" customHeight="1" x14ac:dyDescent="0.25">
      <c r="A60" s="132"/>
      <c r="B60" s="158"/>
      <c r="C60" s="159"/>
      <c r="D60" s="115"/>
      <c r="E60" s="159"/>
      <c r="F60" s="161"/>
      <c r="G60" s="134"/>
      <c r="H60" s="112"/>
      <c r="I60" s="112"/>
      <c r="J60" s="168"/>
      <c r="K60" s="112"/>
      <c r="L60" s="112"/>
      <c r="M60" s="165"/>
      <c r="N60" s="171"/>
    </row>
    <row r="61" spans="1:14" ht="10.5" customHeight="1" x14ac:dyDescent="0.25">
      <c r="A61" s="132"/>
      <c r="B61" s="158"/>
      <c r="C61" s="159"/>
      <c r="D61" s="115"/>
      <c r="E61" s="159"/>
      <c r="F61" s="161"/>
      <c r="G61" s="134"/>
      <c r="H61" s="112"/>
      <c r="I61" s="112"/>
      <c r="J61" s="168"/>
      <c r="K61" s="112"/>
      <c r="L61" s="112"/>
      <c r="M61" s="165"/>
      <c r="N61" s="171"/>
    </row>
    <row r="62" spans="1:14" ht="10.5" customHeight="1" x14ac:dyDescent="0.25">
      <c r="A62" s="132"/>
      <c r="B62" s="158"/>
      <c r="C62" s="159"/>
      <c r="D62" s="115"/>
      <c r="E62" s="159"/>
      <c r="F62" s="161"/>
      <c r="G62" s="134"/>
      <c r="H62" s="112"/>
      <c r="I62" s="112"/>
      <c r="J62" s="168"/>
      <c r="K62" s="112"/>
      <c r="L62" s="112"/>
      <c r="M62" s="165"/>
      <c r="N62" s="171"/>
    </row>
    <row r="63" spans="1:14" ht="10.5" customHeight="1" x14ac:dyDescent="0.25">
      <c r="A63" s="132"/>
      <c r="B63" s="158"/>
      <c r="C63" s="159"/>
      <c r="D63" s="115"/>
      <c r="E63" s="159"/>
      <c r="F63" s="161"/>
      <c r="G63" s="134"/>
      <c r="H63" s="112"/>
      <c r="I63" s="112"/>
      <c r="J63" s="168"/>
      <c r="K63" s="112"/>
      <c r="L63" s="112"/>
      <c r="M63" s="165"/>
      <c r="N63" s="171"/>
    </row>
    <row r="64" spans="1:14" ht="10.5" customHeight="1" x14ac:dyDescent="0.25">
      <c r="A64" s="132"/>
      <c r="B64" s="158"/>
      <c r="C64" s="159"/>
      <c r="D64" s="115"/>
      <c r="E64" s="159"/>
      <c r="F64" s="161"/>
      <c r="G64" s="134"/>
      <c r="H64" s="112"/>
      <c r="I64" s="112"/>
      <c r="J64" s="168"/>
      <c r="K64" s="112"/>
      <c r="L64" s="112"/>
      <c r="M64" s="165"/>
      <c r="N64" s="171"/>
    </row>
    <row r="65" spans="1:14" ht="10.5" customHeight="1" x14ac:dyDescent="0.25">
      <c r="A65" s="132"/>
      <c r="B65" s="158"/>
      <c r="C65" s="159"/>
      <c r="D65" s="115"/>
      <c r="E65" s="159"/>
      <c r="F65" s="161"/>
      <c r="G65" s="134"/>
      <c r="H65" s="113"/>
      <c r="I65" s="112"/>
      <c r="J65" s="168"/>
      <c r="K65" s="112"/>
      <c r="L65" s="112"/>
      <c r="M65" s="166"/>
      <c r="N65" s="172"/>
    </row>
    <row r="66" spans="1:14" ht="30.75" customHeight="1" x14ac:dyDescent="0.25">
      <c r="A66" s="132"/>
      <c r="B66" s="158"/>
      <c r="C66" s="159"/>
      <c r="D66" s="115"/>
      <c r="E66" s="159"/>
      <c r="F66" s="161"/>
      <c r="G66" s="134"/>
      <c r="H66" s="111" t="str">
        <f>IF('Plan de Acción 2022'!H66="","",'Plan de Acción 2022'!H66)</f>
        <v>ROL EVALUACIÓN Y SEGUIMIENTO
AUDITORÍAS ESPECIALES</v>
      </c>
      <c r="I66" s="112"/>
      <c r="J66" s="168"/>
      <c r="K66" s="112"/>
      <c r="L66" s="112"/>
      <c r="M66" s="164">
        <v>44926</v>
      </c>
      <c r="N66" s="170" t="s">
        <v>361</v>
      </c>
    </row>
    <row r="67" spans="1:14" ht="30.75" customHeight="1" x14ac:dyDescent="0.25">
      <c r="A67" s="132"/>
      <c r="B67" s="158"/>
      <c r="C67" s="159"/>
      <c r="D67" s="115"/>
      <c r="E67" s="159"/>
      <c r="F67" s="161"/>
      <c r="G67" s="134"/>
      <c r="H67" s="112"/>
      <c r="I67" s="112"/>
      <c r="J67" s="168"/>
      <c r="K67" s="112"/>
      <c r="L67" s="112"/>
      <c r="M67" s="165"/>
      <c r="N67" s="171"/>
    </row>
    <row r="68" spans="1:14" ht="30.75" customHeight="1" x14ac:dyDescent="0.25">
      <c r="A68" s="132"/>
      <c r="B68" s="158"/>
      <c r="C68" s="159"/>
      <c r="D68" s="115"/>
      <c r="E68" s="159"/>
      <c r="F68" s="161"/>
      <c r="G68" s="134"/>
      <c r="H68" s="113"/>
      <c r="I68" s="112"/>
      <c r="J68" s="168"/>
      <c r="K68" s="112"/>
      <c r="L68" s="112"/>
      <c r="M68" s="166"/>
      <c r="N68" s="172"/>
    </row>
    <row r="69" spans="1:14" ht="9" customHeight="1" x14ac:dyDescent="0.25">
      <c r="A69" s="132"/>
      <c r="B69" s="158"/>
      <c r="C69" s="159"/>
      <c r="D69" s="115"/>
      <c r="E69" s="159"/>
      <c r="F69" s="161"/>
      <c r="G69" s="134"/>
      <c r="H69" s="111" t="str">
        <f>IF('Plan de Acción 2022'!H68="","",'Plan de Acción 2022'!H68)</f>
        <v>ROL EVALUACIÓN Y SEGUIMIENTO
INFORMES</v>
      </c>
      <c r="I69" s="112"/>
      <c r="J69" s="168"/>
      <c r="K69" s="112"/>
      <c r="L69" s="112"/>
      <c r="M69" s="164">
        <v>44926</v>
      </c>
      <c r="N69" s="170" t="s">
        <v>362</v>
      </c>
    </row>
    <row r="70" spans="1:14" ht="9" customHeight="1" x14ac:dyDescent="0.25">
      <c r="A70" s="132"/>
      <c r="B70" s="158"/>
      <c r="C70" s="159"/>
      <c r="D70" s="115"/>
      <c r="E70" s="159"/>
      <c r="F70" s="161"/>
      <c r="G70" s="134"/>
      <c r="H70" s="112"/>
      <c r="I70" s="112"/>
      <c r="J70" s="168"/>
      <c r="K70" s="112"/>
      <c r="L70" s="112"/>
      <c r="M70" s="165"/>
      <c r="N70" s="171"/>
    </row>
    <row r="71" spans="1:14" ht="9" customHeight="1" x14ac:dyDescent="0.25">
      <c r="A71" s="132"/>
      <c r="B71" s="158"/>
      <c r="C71" s="159"/>
      <c r="D71" s="115"/>
      <c r="E71" s="159"/>
      <c r="F71" s="161"/>
      <c r="G71" s="134"/>
      <c r="H71" s="112"/>
      <c r="I71" s="112"/>
      <c r="J71" s="168"/>
      <c r="K71" s="112"/>
      <c r="L71" s="112"/>
      <c r="M71" s="165"/>
      <c r="N71" s="171"/>
    </row>
    <row r="72" spans="1:14" ht="9" customHeight="1" x14ac:dyDescent="0.25">
      <c r="A72" s="132"/>
      <c r="B72" s="158"/>
      <c r="C72" s="159"/>
      <c r="D72" s="115"/>
      <c r="E72" s="159"/>
      <c r="F72" s="161"/>
      <c r="G72" s="134"/>
      <c r="H72" s="112"/>
      <c r="I72" s="112"/>
      <c r="J72" s="168"/>
      <c r="K72" s="112"/>
      <c r="L72" s="112"/>
      <c r="M72" s="165"/>
      <c r="N72" s="171"/>
    </row>
    <row r="73" spans="1:14" ht="9" customHeight="1" x14ac:dyDescent="0.25">
      <c r="A73" s="132"/>
      <c r="B73" s="158"/>
      <c r="C73" s="159"/>
      <c r="D73" s="115"/>
      <c r="E73" s="159"/>
      <c r="F73" s="161"/>
      <c r="G73" s="134"/>
      <c r="H73" s="112"/>
      <c r="I73" s="112"/>
      <c r="J73" s="168"/>
      <c r="K73" s="112"/>
      <c r="L73" s="112"/>
      <c r="M73" s="165"/>
      <c r="N73" s="171"/>
    </row>
    <row r="74" spans="1:14" ht="9" customHeight="1" x14ac:dyDescent="0.25">
      <c r="A74" s="132"/>
      <c r="B74" s="158"/>
      <c r="C74" s="159"/>
      <c r="D74" s="115"/>
      <c r="E74" s="159"/>
      <c r="F74" s="161"/>
      <c r="G74" s="134"/>
      <c r="H74" s="112"/>
      <c r="I74" s="112"/>
      <c r="J74" s="168"/>
      <c r="K74" s="112"/>
      <c r="L74" s="112"/>
      <c r="M74" s="165"/>
      <c r="N74" s="171"/>
    </row>
    <row r="75" spans="1:14" ht="9" customHeight="1" x14ac:dyDescent="0.25">
      <c r="A75" s="132"/>
      <c r="B75" s="158"/>
      <c r="C75" s="159"/>
      <c r="D75" s="115"/>
      <c r="E75" s="159"/>
      <c r="F75" s="161"/>
      <c r="G75" s="134"/>
      <c r="H75" s="112"/>
      <c r="I75" s="112"/>
      <c r="J75" s="168"/>
      <c r="K75" s="112"/>
      <c r="L75" s="112"/>
      <c r="M75" s="165"/>
      <c r="N75" s="171"/>
    </row>
    <row r="76" spans="1:14" ht="9" customHeight="1" x14ac:dyDescent="0.25">
      <c r="A76" s="132"/>
      <c r="B76" s="158"/>
      <c r="C76" s="159"/>
      <c r="D76" s="115"/>
      <c r="E76" s="159"/>
      <c r="F76" s="161"/>
      <c r="G76" s="134"/>
      <c r="H76" s="112"/>
      <c r="I76" s="112"/>
      <c r="J76" s="168"/>
      <c r="K76" s="112"/>
      <c r="L76" s="112"/>
      <c r="M76" s="165"/>
      <c r="N76" s="171"/>
    </row>
    <row r="77" spans="1:14" ht="9" customHeight="1" x14ac:dyDescent="0.25">
      <c r="A77" s="132"/>
      <c r="B77" s="158"/>
      <c r="C77" s="159"/>
      <c r="D77" s="115"/>
      <c r="E77" s="159"/>
      <c r="F77" s="161"/>
      <c r="G77" s="134"/>
      <c r="H77" s="112"/>
      <c r="I77" s="112"/>
      <c r="J77" s="168"/>
      <c r="K77" s="112"/>
      <c r="L77" s="112"/>
      <c r="M77" s="165"/>
      <c r="N77" s="171"/>
    </row>
    <row r="78" spans="1:14" ht="9" customHeight="1" x14ac:dyDescent="0.25">
      <c r="A78" s="132"/>
      <c r="B78" s="158"/>
      <c r="C78" s="159"/>
      <c r="D78" s="115"/>
      <c r="E78" s="159"/>
      <c r="F78" s="161"/>
      <c r="G78" s="134"/>
      <c r="H78" s="112"/>
      <c r="I78" s="112"/>
      <c r="J78" s="168"/>
      <c r="K78" s="112"/>
      <c r="L78" s="112"/>
      <c r="M78" s="165"/>
      <c r="N78" s="171"/>
    </row>
    <row r="79" spans="1:14" ht="9" customHeight="1" x14ac:dyDescent="0.25">
      <c r="A79" s="132"/>
      <c r="B79" s="158"/>
      <c r="C79" s="159"/>
      <c r="D79" s="115"/>
      <c r="E79" s="159"/>
      <c r="F79" s="161"/>
      <c r="G79" s="134"/>
      <c r="H79" s="112"/>
      <c r="I79" s="112"/>
      <c r="J79" s="168"/>
      <c r="K79" s="112"/>
      <c r="L79" s="112"/>
      <c r="M79" s="165"/>
      <c r="N79" s="171"/>
    </row>
    <row r="80" spans="1:14" ht="9" customHeight="1" x14ac:dyDescent="0.25">
      <c r="A80" s="132"/>
      <c r="B80" s="158"/>
      <c r="C80" s="159"/>
      <c r="D80" s="115"/>
      <c r="E80" s="159"/>
      <c r="F80" s="161"/>
      <c r="G80" s="134"/>
      <c r="H80" s="112"/>
      <c r="I80" s="112"/>
      <c r="J80" s="168"/>
      <c r="K80" s="112"/>
      <c r="L80" s="112"/>
      <c r="M80" s="165"/>
      <c r="N80" s="171"/>
    </row>
    <row r="81" spans="1:14" ht="9" customHeight="1" x14ac:dyDescent="0.25">
      <c r="A81" s="132"/>
      <c r="B81" s="158"/>
      <c r="C81" s="159"/>
      <c r="D81" s="115"/>
      <c r="E81" s="159"/>
      <c r="F81" s="161"/>
      <c r="G81" s="134"/>
      <c r="H81" s="112"/>
      <c r="I81" s="112"/>
      <c r="J81" s="168"/>
      <c r="K81" s="112"/>
      <c r="L81" s="112"/>
      <c r="M81" s="165"/>
      <c r="N81" s="171"/>
    </row>
    <row r="82" spans="1:14" ht="9" customHeight="1" x14ac:dyDescent="0.25">
      <c r="A82" s="132"/>
      <c r="B82" s="158"/>
      <c r="C82" s="159"/>
      <c r="D82" s="115"/>
      <c r="E82" s="159"/>
      <c r="F82" s="161"/>
      <c r="G82" s="134"/>
      <c r="H82" s="112"/>
      <c r="I82" s="112"/>
      <c r="J82" s="168"/>
      <c r="K82" s="112"/>
      <c r="L82" s="112"/>
      <c r="M82" s="165"/>
      <c r="N82" s="171"/>
    </row>
    <row r="83" spans="1:14" ht="9" customHeight="1" x14ac:dyDescent="0.25">
      <c r="A83" s="132"/>
      <c r="B83" s="158"/>
      <c r="C83" s="159"/>
      <c r="D83" s="115"/>
      <c r="E83" s="159"/>
      <c r="F83" s="161"/>
      <c r="G83" s="134"/>
      <c r="H83" s="112"/>
      <c r="I83" s="112"/>
      <c r="J83" s="168"/>
      <c r="K83" s="112"/>
      <c r="L83" s="112"/>
      <c r="M83" s="165"/>
      <c r="N83" s="171"/>
    </row>
    <row r="84" spans="1:14" ht="9" customHeight="1" x14ac:dyDescent="0.25">
      <c r="A84" s="132"/>
      <c r="B84" s="158"/>
      <c r="C84" s="159"/>
      <c r="D84" s="115"/>
      <c r="E84" s="159"/>
      <c r="F84" s="161"/>
      <c r="G84" s="134"/>
      <c r="H84" s="113"/>
      <c r="I84" s="112"/>
      <c r="J84" s="168"/>
      <c r="K84" s="112"/>
      <c r="L84" s="112"/>
      <c r="M84" s="166"/>
      <c r="N84" s="172"/>
    </row>
    <row r="85" spans="1:14" ht="108.75" customHeight="1" x14ac:dyDescent="0.25">
      <c r="A85" s="132"/>
      <c r="B85" s="158"/>
      <c r="C85" s="159"/>
      <c r="D85" s="115"/>
      <c r="E85" s="159"/>
      <c r="F85" s="161"/>
      <c r="G85" s="134"/>
      <c r="H85" s="111" t="str">
        <f>IF('Plan de Acción 2022'!H85="","",'Plan de Acción 2022'!H85)</f>
        <v>ROL EVALUACIÓN DE LA GESTIÓN DEL RIESGO</v>
      </c>
      <c r="I85" s="112"/>
      <c r="J85" s="168"/>
      <c r="K85" s="112"/>
      <c r="L85" s="112"/>
      <c r="M85" s="164">
        <v>44926</v>
      </c>
      <c r="N85" s="170" t="s">
        <v>363</v>
      </c>
    </row>
    <row r="86" spans="1:14" ht="108.75" customHeight="1" x14ac:dyDescent="0.25">
      <c r="A86" s="132"/>
      <c r="B86" s="158"/>
      <c r="C86" s="159"/>
      <c r="D86" s="115"/>
      <c r="E86" s="159"/>
      <c r="F86" s="161"/>
      <c r="G86" s="134"/>
      <c r="H86" s="113"/>
      <c r="I86" s="112"/>
      <c r="J86" s="168"/>
      <c r="K86" s="112"/>
      <c r="L86" s="112"/>
      <c r="M86" s="166"/>
      <c r="N86" s="172"/>
    </row>
    <row r="87" spans="1:14" ht="112.5" customHeight="1" x14ac:dyDescent="0.25">
      <c r="A87" s="132"/>
      <c r="B87" s="158"/>
      <c r="C87" s="159"/>
      <c r="D87" s="115"/>
      <c r="E87" s="159"/>
      <c r="F87" s="161"/>
      <c r="G87" s="134"/>
      <c r="H87" s="111" t="str">
        <f>IF('Plan de Acción 2022'!H87="","",'Plan de Acción 2022'!H87)</f>
        <v>ROL RELACIÓN CON ENTES EXTERNOS DE CONTROL</v>
      </c>
      <c r="I87" s="112"/>
      <c r="J87" s="168"/>
      <c r="K87" s="112"/>
      <c r="L87" s="112"/>
      <c r="M87" s="164">
        <v>44926</v>
      </c>
      <c r="N87" s="170" t="s">
        <v>364</v>
      </c>
    </row>
    <row r="88" spans="1:14" ht="112.5" customHeight="1" x14ac:dyDescent="0.25">
      <c r="A88" s="132"/>
      <c r="B88" s="158"/>
      <c r="C88" s="159"/>
      <c r="D88" s="115"/>
      <c r="E88" s="159"/>
      <c r="F88" s="161"/>
      <c r="G88" s="134"/>
      <c r="H88" s="113"/>
      <c r="I88" s="112"/>
      <c r="J88" s="168"/>
      <c r="K88" s="112"/>
      <c r="L88" s="112"/>
      <c r="M88" s="166"/>
      <c r="N88" s="172"/>
    </row>
    <row r="89" spans="1:14" ht="75" customHeight="1" x14ac:dyDescent="0.25">
      <c r="A89" s="132"/>
      <c r="B89" s="158"/>
      <c r="C89" s="159"/>
      <c r="D89" s="115"/>
      <c r="E89" s="159"/>
      <c r="F89" s="161"/>
      <c r="G89" s="134"/>
      <c r="H89" s="111" t="str">
        <f>IF('Plan de Acción 2022'!H89="","",'Plan de Acción 2022'!H89)</f>
        <v>ROL ENFOQUE HACIA LA PREVENCIÓN</v>
      </c>
      <c r="I89" s="112"/>
      <c r="J89" s="168"/>
      <c r="K89" s="112"/>
      <c r="L89" s="112"/>
      <c r="M89" s="164">
        <v>44926</v>
      </c>
      <c r="N89" s="170" t="s">
        <v>367</v>
      </c>
    </row>
    <row r="90" spans="1:14" ht="75" customHeight="1" x14ac:dyDescent="0.25">
      <c r="A90" s="132"/>
      <c r="B90" s="158"/>
      <c r="C90" s="159"/>
      <c r="D90" s="115"/>
      <c r="E90" s="159"/>
      <c r="F90" s="161"/>
      <c r="G90" s="134"/>
      <c r="H90" s="112"/>
      <c r="I90" s="112"/>
      <c r="J90" s="168"/>
      <c r="K90" s="112"/>
      <c r="L90" s="112"/>
      <c r="M90" s="165"/>
      <c r="N90" s="171"/>
    </row>
    <row r="91" spans="1:14" ht="75" customHeight="1" x14ac:dyDescent="0.25">
      <c r="A91" s="132"/>
      <c r="B91" s="158"/>
      <c r="C91" s="159"/>
      <c r="D91" s="115"/>
      <c r="E91" s="159"/>
      <c r="F91" s="161"/>
      <c r="G91" s="134"/>
      <c r="H91" s="112"/>
      <c r="I91" s="112"/>
      <c r="J91" s="168"/>
      <c r="K91" s="112"/>
      <c r="L91" s="112"/>
      <c r="M91" s="165"/>
      <c r="N91" s="171"/>
    </row>
    <row r="92" spans="1:14" ht="75" customHeight="1" x14ac:dyDescent="0.25">
      <c r="A92" s="132"/>
      <c r="B92" s="158"/>
      <c r="C92" s="159"/>
      <c r="D92" s="115"/>
      <c r="E92" s="159"/>
      <c r="F92" s="161"/>
      <c r="G92" s="134"/>
      <c r="H92" s="112"/>
      <c r="I92" s="112"/>
      <c r="J92" s="168"/>
      <c r="K92" s="112"/>
      <c r="L92" s="112"/>
      <c r="M92" s="165"/>
      <c r="N92" s="171"/>
    </row>
    <row r="93" spans="1:14" ht="75" customHeight="1" x14ac:dyDescent="0.25">
      <c r="A93" s="132"/>
      <c r="B93" s="158"/>
      <c r="C93" s="159"/>
      <c r="D93" s="115"/>
      <c r="E93" s="159"/>
      <c r="F93" s="161"/>
      <c r="G93" s="134"/>
      <c r="H93" s="112"/>
      <c r="I93" s="112"/>
      <c r="J93" s="168"/>
      <c r="K93" s="112"/>
      <c r="L93" s="112"/>
      <c r="M93" s="165"/>
      <c r="N93" s="171"/>
    </row>
    <row r="94" spans="1:14" ht="75" customHeight="1" x14ac:dyDescent="0.25">
      <c r="A94" s="132"/>
      <c r="B94" s="158"/>
      <c r="C94" s="159"/>
      <c r="D94" s="115"/>
      <c r="E94" s="159"/>
      <c r="F94" s="161"/>
      <c r="G94" s="134"/>
      <c r="H94" s="113"/>
      <c r="I94" s="112"/>
      <c r="J94" s="168"/>
      <c r="K94" s="112"/>
      <c r="L94" s="112"/>
      <c r="M94" s="166"/>
      <c r="N94" s="172"/>
    </row>
    <row r="95" spans="1:14" ht="20.25" customHeight="1" x14ac:dyDescent="0.25">
      <c r="A95" s="132"/>
      <c r="B95" s="158"/>
      <c r="C95" s="159"/>
      <c r="D95" s="115"/>
      <c r="E95" s="159"/>
      <c r="F95" s="161"/>
      <c r="G95" s="134"/>
      <c r="H95" s="111" t="str">
        <f>IF('Plan de Acción 2022'!H97="","",'Plan de Acción 2022'!H97)</f>
        <v>ROL LIDERAZGO ESTRATÉGICO</v>
      </c>
      <c r="I95" s="112"/>
      <c r="J95" s="168"/>
      <c r="K95" s="112"/>
      <c r="L95" s="112"/>
      <c r="M95" s="164">
        <v>44926</v>
      </c>
      <c r="N95" s="170" t="s">
        <v>365</v>
      </c>
    </row>
    <row r="96" spans="1:14" ht="20.25" customHeight="1" x14ac:dyDescent="0.25">
      <c r="A96" s="132"/>
      <c r="B96" s="158"/>
      <c r="C96" s="159"/>
      <c r="D96" s="115"/>
      <c r="E96" s="159"/>
      <c r="F96" s="161"/>
      <c r="G96" s="134"/>
      <c r="H96" s="112"/>
      <c r="I96" s="112"/>
      <c r="J96" s="168"/>
      <c r="K96" s="112"/>
      <c r="L96" s="112"/>
      <c r="M96" s="165"/>
      <c r="N96" s="171"/>
    </row>
    <row r="97" spans="1:14" ht="20.25" customHeight="1" x14ac:dyDescent="0.25">
      <c r="A97" s="132"/>
      <c r="B97" s="158"/>
      <c r="C97" s="159"/>
      <c r="D97" s="115"/>
      <c r="E97" s="159"/>
      <c r="F97" s="161"/>
      <c r="G97" s="134"/>
      <c r="H97" s="112"/>
      <c r="I97" s="112"/>
      <c r="J97" s="168"/>
      <c r="K97" s="112"/>
      <c r="L97" s="112"/>
      <c r="M97" s="165"/>
      <c r="N97" s="171"/>
    </row>
    <row r="98" spans="1:14" ht="13.5" customHeight="1" x14ac:dyDescent="0.25">
      <c r="A98" s="132"/>
      <c r="B98" s="158"/>
      <c r="C98" s="159"/>
      <c r="D98" s="115"/>
      <c r="E98" s="159"/>
      <c r="F98" s="161"/>
      <c r="G98" s="134"/>
      <c r="H98" s="113"/>
      <c r="I98" s="113"/>
      <c r="J98" s="169"/>
      <c r="K98" s="113"/>
      <c r="L98" s="113"/>
      <c r="M98" s="166"/>
      <c r="N98" s="172"/>
    </row>
    <row r="99" spans="1:14" ht="216" hidden="1" customHeight="1" x14ac:dyDescent="0.25">
      <c r="A99" s="132"/>
      <c r="B99" s="158"/>
      <c r="C99" s="159"/>
      <c r="D99" s="116"/>
      <c r="E99" s="159"/>
      <c r="F99" s="162"/>
      <c r="G99" s="134"/>
      <c r="H99" s="46" t="str">
        <f>IF('Plan de Acción 2022'!H101="","",'Plan de Acción 2022'!H101)</f>
        <v>GESTIÓN DEL CONVENIO INTERADMIISTRATIVO CON AUDITORÍA GENERAL DE LA REPÚBLICA</v>
      </c>
      <c r="I99" s="46" t="str">
        <f>IF('Plan de Acción 2022'!Q101="","",'Plan de Acción 2022'!Q101)</f>
        <v xml:space="preserve">Informe de avance de la implementación del Sistema de Información Integral de Auditoría (SIA) </v>
      </c>
      <c r="J99" s="46" t="s">
        <v>239</v>
      </c>
      <c r="K99" s="46" t="s">
        <v>239</v>
      </c>
      <c r="L99" s="46" t="s">
        <v>333</v>
      </c>
      <c r="M99" s="71">
        <v>44651</v>
      </c>
      <c r="N99" s="25" t="s">
        <v>347</v>
      </c>
    </row>
    <row r="100" spans="1:14" ht="25.5" hidden="1" x14ac:dyDescent="0.25">
      <c r="A100" s="132"/>
      <c r="B100" s="158"/>
      <c r="C100" s="159"/>
      <c r="D100" s="159" t="str">
        <f>'Plan de Acción 2022'!D102</f>
        <v>Fortalecer la autonomía e independencia judicial, administrativa y financiera de la Rama Judicial</v>
      </c>
      <c r="E100" s="159"/>
      <c r="F100" s="30" t="str">
        <f>'Plan de Acción 2022'!F102</f>
        <v>g) Fortalecer continuamente las competencias y el liderazgo del talento humano de la organización</v>
      </c>
      <c r="G100" s="134"/>
      <c r="H100" s="33" t="str">
        <f>IF('Plan de Acción 2022'!H102="","",'Plan de Acción 2022'!H102)</f>
        <v/>
      </c>
      <c r="I100" s="46" t="str">
        <f>IF('Plan de Acción 2022'!Q100="","",'Plan de Acción 2022'!Q100)</f>
        <v/>
      </c>
      <c r="J100" s="33"/>
      <c r="K100" s="33"/>
      <c r="L100" s="33"/>
      <c r="M100" s="33"/>
      <c r="N100" s="25"/>
    </row>
    <row r="101" spans="1:14" ht="25.5" hidden="1" x14ac:dyDescent="0.25">
      <c r="A101" s="132"/>
      <c r="B101" s="158"/>
      <c r="C101" s="159"/>
      <c r="D101" s="159"/>
      <c r="E101" s="159"/>
      <c r="F101" s="30" t="str">
        <f>'Plan de Acción 2022'!F103</f>
        <v>h) Reconocer la importancia del talento humano y de la gestión del conocimiento en la Administración de Justicia.</v>
      </c>
      <c r="G101" s="134"/>
      <c r="H101" s="33" t="str">
        <f>IF('Plan de Acción 2022'!H103="","",'Plan de Acción 2022'!H103)</f>
        <v/>
      </c>
      <c r="I101" s="46" t="str">
        <f>IF('Plan de Acción 2022'!Q102="","",'Plan de Acción 2022'!Q102)</f>
        <v/>
      </c>
      <c r="J101" s="33"/>
      <c r="K101" s="33"/>
      <c r="L101" s="33"/>
      <c r="M101" s="33"/>
      <c r="N101" s="25"/>
    </row>
    <row r="102" spans="1:14" ht="38.25" hidden="1" x14ac:dyDescent="0.25">
      <c r="A102" s="132"/>
      <c r="B102" s="158"/>
      <c r="C102" s="159"/>
      <c r="D102" s="47" t="str">
        <f>'Plan de Acción 2022'!D104</f>
        <v>Atraer, desarrollar y mantener a los mejores servidores judiciales</v>
      </c>
      <c r="E102" s="159"/>
      <c r="F102" s="30" t="str">
        <f>'Plan de Acción 2022'!F104</f>
        <v>i) Aprovechar eficientemente los recursos naturales utilizados por la entidad, en especial el uso del papel, el agua y la energía, y gestionar de manera racional los residuos sólidos.</v>
      </c>
      <c r="G102" s="134"/>
      <c r="H102" s="33" t="str">
        <f>IF('Plan de Acción 2022'!H104="","",'Plan de Acción 2022'!H104)</f>
        <v/>
      </c>
      <c r="I102" s="46" t="str">
        <f>IF('Plan de Acción 2022'!Q103="","",'Plan de Acción 2022'!Q103)</f>
        <v/>
      </c>
      <c r="J102" s="33"/>
      <c r="K102" s="33"/>
      <c r="L102" s="33"/>
      <c r="M102" s="33"/>
      <c r="N102" s="25"/>
    </row>
    <row r="103" spans="1:14" ht="25.5" hidden="1" customHeight="1" x14ac:dyDescent="0.25">
      <c r="A103" s="132"/>
      <c r="B103" s="158"/>
      <c r="C103" s="159"/>
      <c r="D103" s="159" t="str">
        <f>'Plan de Acción 2022'!D105</f>
        <v>La implementación de los sistemas de gestión impacta dependencias administrativas, Altas Cortes y despachos judiciales, por lo que se toma como referencia la cantidad de servidores judiciales a nivel nacional que, a diciembre de 2017, alcanzaban un número de 34.041 personas; impactando así a todas las seccionales y Despachos Judiciales</v>
      </c>
      <c r="E103" s="159"/>
      <c r="F103" s="30" t="str">
        <f>'Plan de Acción 2022'!F105</f>
        <v>j) Prevenir la contaminación ambiental potencial generada por las actividades administrativas y judiciales.</v>
      </c>
      <c r="G103" s="134"/>
      <c r="H103" s="33" t="str">
        <f>IF('Plan de Acción 2022'!H105="","",'Plan de Acción 2022'!H105)</f>
        <v/>
      </c>
      <c r="I103" s="46" t="str">
        <f>IF('Plan de Acción 2022'!Q104="","",'Plan de Acción 2022'!Q104)</f>
        <v/>
      </c>
      <c r="J103" s="33"/>
      <c r="K103" s="33"/>
      <c r="L103" s="33"/>
      <c r="M103" s="33"/>
      <c r="N103" s="25"/>
    </row>
    <row r="104" spans="1:14" ht="25.5" hidden="1" x14ac:dyDescent="0.25">
      <c r="A104" s="132"/>
      <c r="B104" s="158"/>
      <c r="C104" s="159"/>
      <c r="D104" s="159"/>
      <c r="E104" s="159"/>
      <c r="F104" s="30" t="str">
        <f>'Plan de Acción 2022'!F106</f>
        <v>k) Garantizar el oportuno y eficaz cumplimiento de la legislación ambiental aplicable a las actividades administrativas y laborales.</v>
      </c>
      <c r="G104" s="134"/>
      <c r="H104" s="33" t="str">
        <f>IF('Plan de Acción 2022'!H106="","",'Plan de Acción 2022'!H106)</f>
        <v/>
      </c>
      <c r="I104" s="46" t="str">
        <f>IF('Plan de Acción 2022'!Q105="","",'Plan de Acción 2022'!Q105)</f>
        <v/>
      </c>
      <c r="J104" s="33"/>
      <c r="K104" s="33"/>
      <c r="L104" s="33"/>
      <c r="M104" s="33"/>
      <c r="N104" s="25"/>
    </row>
    <row r="105" spans="1:14" ht="38.25" hidden="1" customHeight="1" x14ac:dyDescent="0.25">
      <c r="A105" s="111" t="e">
        <f>'Plan de Acción 2022'!A107:A113</f>
        <v>#VALUE!</v>
      </c>
      <c r="B105" s="111" t="e">
        <f>'Plan de Acción 2022'!B107:B113</f>
        <v>#VALUE!</v>
      </c>
      <c r="C105" s="114" t="e">
        <f>'Plan de Acción 2022'!$C$107:$C$113</f>
        <v>#VALUE!</v>
      </c>
      <c r="D105" s="47" t="str">
        <f>'Plan de Acción 2022'!D107</f>
        <v>Fortalecer la transparencia y apertura de datos de la Rama Judicial</v>
      </c>
      <c r="E105" s="128" t="e">
        <f>'Plan de Acción 2022'!E107:E113</f>
        <v>#VALUE!</v>
      </c>
      <c r="F105" s="30" t="str">
        <f>'Plan de Acción 2022'!F107</f>
        <v xml:space="preserve">a) Sensibilizar y propiciar la interiorización en los servidores judiciales de los valores y principios éticos que deben regir su actuar frente a la sociedad. </v>
      </c>
      <c r="G105" s="128" t="e">
        <f>'Plan de Acción 2022'!G107:G113</f>
        <v>#VALUE!</v>
      </c>
      <c r="H105" s="33" t="str">
        <f>IF('Plan de Acción 2022'!H107="","",'Plan de Acción 2022'!H107)</f>
        <v/>
      </c>
      <c r="I105" s="46" t="str">
        <f>IF('Plan de Acción 2022'!Q106="","",'Plan de Acción 2022'!Q106)</f>
        <v/>
      </c>
      <c r="J105" s="33"/>
      <c r="K105" s="33"/>
      <c r="L105" s="33"/>
      <c r="M105" s="33"/>
      <c r="N105" s="33"/>
    </row>
    <row r="106" spans="1:14" ht="25.5" hidden="1" customHeight="1" x14ac:dyDescent="0.25">
      <c r="A106" s="112"/>
      <c r="B106" s="112"/>
      <c r="C106" s="115"/>
      <c r="D106" s="47" t="str">
        <f>'Plan de Acción 2022'!D108</f>
        <v>Fortalecer la autonomía e independencia judicial, administrativa y financiera de la Rama Judicial</v>
      </c>
      <c r="E106" s="129"/>
      <c r="F106" s="155" t="str">
        <f>'Plan de Acción 2022'!F108</f>
        <v>b) Mejorar los mecanismos de comunicación y acceso a la información judicial, que permita el control social sobre la gestión judicial.</v>
      </c>
      <c r="G106" s="129"/>
      <c r="H106" s="33" t="str">
        <f>IF('Plan de Acción 2022'!H108="","",'Plan de Acción 2022'!H108)</f>
        <v/>
      </c>
      <c r="I106" s="46" t="str">
        <f>IF('Plan de Acción 2022'!Q107="","",'Plan de Acción 2022'!Q107)</f>
        <v/>
      </c>
      <c r="J106" s="33"/>
      <c r="K106" s="33"/>
      <c r="L106" s="33"/>
      <c r="M106" s="33"/>
      <c r="N106" s="33"/>
    </row>
    <row r="107" spans="1:14" hidden="1" x14ac:dyDescent="0.25">
      <c r="A107" s="112"/>
      <c r="B107" s="112"/>
      <c r="C107" s="115"/>
      <c r="D107" s="47" t="str">
        <f>'Plan de Acción 2022'!D109</f>
        <v>Atraer, desarrollar y mantener a los mejores servidores judiciales</v>
      </c>
      <c r="E107" s="129"/>
      <c r="F107" s="156"/>
      <c r="G107" s="129"/>
      <c r="H107" s="33" t="str">
        <f>IF('Plan de Acción 2022'!H109="","",'Plan de Acción 2022'!H109)</f>
        <v/>
      </c>
      <c r="I107" s="46" t="str">
        <f>IF('Plan de Acción 2022'!Q108="","",'Plan de Acción 2022'!Q108)</f>
        <v/>
      </c>
      <c r="J107" s="33"/>
      <c r="K107" s="33"/>
      <c r="L107" s="33"/>
      <c r="M107" s="33"/>
      <c r="N107" s="33"/>
    </row>
    <row r="108" spans="1:14" ht="12.75" hidden="1" customHeight="1" x14ac:dyDescent="0.25">
      <c r="A108" s="112"/>
      <c r="B108" s="112"/>
      <c r="C108" s="115"/>
      <c r="D108" s="47" t="str">
        <f>'Plan de Acción 2022'!D110</f>
        <v>Mejorar la efectividad de la Rama Judicial y disminuir la congestión</v>
      </c>
      <c r="E108" s="129"/>
      <c r="F108" s="155" t="str">
        <f>'Plan de Acción 2022'!F110</f>
        <v>c) Fortalecer las herramientas de divulgación y rendición de cuentas que contribuyan a fortalecer la confianza ciudadana en la administración de justicia.</v>
      </c>
      <c r="G108" s="129"/>
      <c r="H108" s="33" t="str">
        <f>IF('Plan de Acción 2022'!H110="","",'Plan de Acción 2022'!H110)</f>
        <v/>
      </c>
      <c r="I108" s="46" t="str">
        <f>IF('Plan de Acción 2022'!Q109="","",'Plan de Acción 2022'!Q109)</f>
        <v/>
      </c>
      <c r="J108" s="33"/>
      <c r="K108" s="33"/>
      <c r="L108" s="33"/>
      <c r="M108" s="33"/>
      <c r="N108" s="33"/>
    </row>
    <row r="109" spans="1:14" hidden="1" x14ac:dyDescent="0.25">
      <c r="A109" s="112"/>
      <c r="B109" s="112"/>
      <c r="C109" s="115"/>
      <c r="D109" s="47" t="str">
        <f>'Plan de Acción 2022'!D111</f>
        <v>Mejorar el acceso a la justicia</v>
      </c>
      <c r="E109" s="129"/>
      <c r="F109" s="156"/>
      <c r="G109" s="129"/>
      <c r="H109" s="33" t="str">
        <f>IF('Plan de Acción 2022'!H111="","",'Plan de Acción 2022'!H111)</f>
        <v/>
      </c>
      <c r="I109" s="46" t="str">
        <f>IF('Plan de Acción 2022'!Q110="","",'Plan de Acción 2022'!Q110)</f>
        <v/>
      </c>
      <c r="J109" s="33"/>
      <c r="K109" s="33"/>
      <c r="L109" s="33"/>
      <c r="M109" s="33"/>
      <c r="N109" s="33"/>
    </row>
    <row r="110" spans="1:14" ht="12.75" hidden="1" customHeight="1" x14ac:dyDescent="0.25">
      <c r="A110" s="112"/>
      <c r="B110" s="112"/>
      <c r="C110" s="115"/>
      <c r="D110" s="47" t="str">
        <f>'Plan de Acción 2022'!D112</f>
        <v>Impactar en la gestión judicial, fortaleciendo la imagen institucional y los valores y principios éticos en los servidores judiciales</v>
      </c>
      <c r="E110" s="129"/>
      <c r="F110" s="155" t="str">
        <f>'Plan de Acción 2022'!F112</f>
        <v>d) Fortalecer los mecanismos de seguimiento y control de sanciones a los servidores judiciales y a los abogados.</v>
      </c>
      <c r="G110" s="129"/>
      <c r="H110" s="33" t="str">
        <f>IF('Plan de Acción 2022'!H112="","",'Plan de Acción 2022'!H112)</f>
        <v/>
      </c>
      <c r="I110" s="46" t="str">
        <f>IF('Plan de Acción 2022'!Q111="","",'Plan de Acción 2022'!Q111)</f>
        <v/>
      </c>
      <c r="J110" s="33"/>
      <c r="K110" s="33"/>
      <c r="L110" s="33"/>
      <c r="M110" s="33"/>
      <c r="N110" s="33"/>
    </row>
    <row r="111" spans="1:14" ht="12.75" hidden="1" customHeight="1" x14ac:dyDescent="0.25">
      <c r="A111" s="113"/>
      <c r="B111" s="113"/>
      <c r="C111" s="116"/>
      <c r="D111" s="47" t="str">
        <f>'Plan de Acción 2022'!D113</f>
        <v>Lo anterior motivará a brindar una respuesta efectiva a los requerimientos de justicia e incrementar en los usuarios la confianza en el sistema</v>
      </c>
      <c r="E111" s="130"/>
      <c r="F111" s="156"/>
      <c r="G111" s="130"/>
      <c r="H111" s="33" t="str">
        <f>IF('Plan de Acción 2022'!H113="","",'Plan de Acción 2022'!H113)</f>
        <v/>
      </c>
      <c r="I111" s="46" t="str">
        <f>IF('Plan de Acción 2022'!Q112="","",'Plan de Acción 2022'!Q112)</f>
        <v/>
      </c>
      <c r="J111" s="33"/>
      <c r="K111" s="33"/>
      <c r="L111" s="33"/>
      <c r="M111" s="33"/>
      <c r="N111" s="33"/>
    </row>
  </sheetData>
  <mergeCells count="91">
    <mergeCell ref="D103:D104"/>
    <mergeCell ref="A105:A111"/>
    <mergeCell ref="B105:B111"/>
    <mergeCell ref="C105:C111"/>
    <mergeCell ref="E105:E111"/>
    <mergeCell ref="G105:G111"/>
    <mergeCell ref="F106:F107"/>
    <mergeCell ref="F108:F109"/>
    <mergeCell ref="F110:F111"/>
    <mergeCell ref="N87:N88"/>
    <mergeCell ref="H89:H94"/>
    <mergeCell ref="M89:M94"/>
    <mergeCell ref="N89:N94"/>
    <mergeCell ref="H95:H98"/>
    <mergeCell ref="M95:M98"/>
    <mergeCell ref="N95:N98"/>
    <mergeCell ref="N66:N68"/>
    <mergeCell ref="H69:H84"/>
    <mergeCell ref="M69:M84"/>
    <mergeCell ref="N69:N84"/>
    <mergeCell ref="H85:H86"/>
    <mergeCell ref="M85:M86"/>
    <mergeCell ref="N85:N86"/>
    <mergeCell ref="H52:H57"/>
    <mergeCell ref="M52:M57"/>
    <mergeCell ref="H58:H65"/>
    <mergeCell ref="M58:M65"/>
    <mergeCell ref="N46:N65"/>
    <mergeCell ref="H46:H51"/>
    <mergeCell ref="I46:I98"/>
    <mergeCell ref="J46:J98"/>
    <mergeCell ref="K46:K98"/>
    <mergeCell ref="L46:L98"/>
    <mergeCell ref="M46:M51"/>
    <mergeCell ref="H66:H68"/>
    <mergeCell ref="M66:M68"/>
    <mergeCell ref="H87:H88"/>
    <mergeCell ref="M87:M88"/>
    <mergeCell ref="A40:A104"/>
    <mergeCell ref="B40:B104"/>
    <mergeCell ref="C40:C104"/>
    <mergeCell ref="D40:D41"/>
    <mergeCell ref="E40:E104"/>
    <mergeCell ref="G40:G104"/>
    <mergeCell ref="D42:D43"/>
    <mergeCell ref="D44:D99"/>
    <mergeCell ref="F45:F99"/>
    <mergeCell ref="D100:D101"/>
    <mergeCell ref="A29:A39"/>
    <mergeCell ref="B29:B39"/>
    <mergeCell ref="C29:C39"/>
    <mergeCell ref="E29:E39"/>
    <mergeCell ref="G29:G39"/>
    <mergeCell ref="F30:F31"/>
    <mergeCell ref="F32:F33"/>
    <mergeCell ref="F34:F35"/>
    <mergeCell ref="F36:F37"/>
    <mergeCell ref="F38:F39"/>
    <mergeCell ref="G15:G24"/>
    <mergeCell ref="F18:F20"/>
    <mergeCell ref="F21:F22"/>
    <mergeCell ref="A25:A28"/>
    <mergeCell ref="B25:B28"/>
    <mergeCell ref="C25:C28"/>
    <mergeCell ref="E25:E28"/>
    <mergeCell ref="G25:G28"/>
    <mergeCell ref="A10:A14"/>
    <mergeCell ref="B10:B14"/>
    <mergeCell ref="C10:C14"/>
    <mergeCell ref="E10:E14"/>
    <mergeCell ref="G10:G14"/>
    <mergeCell ref="A15:A24"/>
    <mergeCell ref="B15:B24"/>
    <mergeCell ref="C15:C24"/>
    <mergeCell ref="E15:E24"/>
    <mergeCell ref="F15:F16"/>
    <mergeCell ref="H3:H4"/>
    <mergeCell ref="I3:N3"/>
    <mergeCell ref="A5:A9"/>
    <mergeCell ref="B5:B9"/>
    <mergeCell ref="C5:C9"/>
    <mergeCell ref="E5:E9"/>
    <mergeCell ref="G5:G9"/>
    <mergeCell ref="A2:G2"/>
    <mergeCell ref="A3:A4"/>
    <mergeCell ref="B3:B4"/>
    <mergeCell ref="C3:C4"/>
    <mergeCell ref="D3:D4"/>
    <mergeCell ref="E3:E4"/>
    <mergeCell ref="F3:F4"/>
    <mergeCell ref="G3:G4"/>
  </mergeCells>
  <dataValidations count="5">
    <dataValidation allowBlank="1" showInputMessage="1" showErrorMessage="1" prompt="REGISTRAR EL ENTREGABLE " sqref="L4" xr:uid="{B5192889-920D-41B4-8C1F-DC5080ED585E}"/>
    <dataValidation allowBlank="1" showInputMessage="1" showErrorMessage="1" prompt="COPIAR DE LA COLUMNA &quot;Q&quot; DE LA HOJA PLAN DE ACCIÓN " sqref="K4" xr:uid="{321B55AA-2F62-4733-9756-EF48477A8974}"/>
    <dataValidation allowBlank="1" showInputMessage="1" showErrorMessage="1" prompt="REGISTRAR EL RESULTADO DEL INDICADOR " sqref="J4" xr:uid="{A5FBF802-43A4-47EB-B202-EDAEA88D0004}"/>
    <dataValidation allowBlank="1" showInputMessage="1" showErrorMessage="1" prompt="COPIAR COLUMNA &quot;O&quot; DE LA HOJA PLAN DE ACCIÓN " sqref="I4" xr:uid="{91BE29D5-C211-4910-85AA-376400ECE719}"/>
    <dataValidation allowBlank="1" showInputMessage="1" showErrorMessage="1" prompt="COPIAR COLUMNA &quot;H&quot; DE LA HOJA PLAN DE ACCIÓN " sqref="H3:H4" xr:uid="{59016E61-6269-40EC-8CC8-423391D484DB}"/>
  </dataValidations>
  <pageMargins left="0.7" right="0.7" top="0.75" bottom="0.75" header="0.3" footer="0.3"/>
  <pageSetup orientation="portrait" horizontalDpi="300" verticalDpi="3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753A2E607A542243B5FC182A28614C0E" ma:contentTypeVersion="16" ma:contentTypeDescription="Crear nuevo documento." ma:contentTypeScope="" ma:versionID="277c4b23cf076285a489a96d10676673">
  <xsd:schema xmlns:xsd="http://www.w3.org/2001/XMLSchema" xmlns:xs="http://www.w3.org/2001/XMLSchema" xmlns:p="http://schemas.microsoft.com/office/2006/metadata/properties" xmlns:ns1="http://schemas.microsoft.com/sharepoint/v3" xmlns:ns3="1cc725bc-2961-4ff6-9fa0-981f05f000ec" xmlns:ns4="4e383003-229f-4c99-a6f8-fe686e05763b" targetNamespace="http://schemas.microsoft.com/office/2006/metadata/properties" ma:root="true" ma:fieldsID="95fa0aaae238fe9b038106ad8e306b74" ns1:_="" ns3:_="" ns4:_="">
    <xsd:import namespace="http://schemas.microsoft.com/sharepoint/v3"/>
    <xsd:import namespace="1cc725bc-2961-4ff6-9fa0-981f05f000ec"/>
    <xsd:import namespace="4e383003-229f-4c99-a6f8-fe686e05763b"/>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element ref="ns3:MediaServiceGenerationTime" minOccurs="0"/>
                <xsd:element ref="ns3:MediaServiceEventHashCode" minOccurs="0"/>
                <xsd:element ref="ns4:SharedWithUsers" minOccurs="0"/>
                <xsd:element ref="ns4:SharedWithDetails" minOccurs="0"/>
                <xsd:element ref="ns4:SharingHintHash" minOccurs="0"/>
                <xsd:element ref="ns3:MediaServiceAutoKeyPoints" minOccurs="0"/>
                <xsd:element ref="ns3:MediaServiceKeyPoints" minOccurs="0"/>
                <xsd:element ref="ns1:_ip_UnifiedCompliancePolicyProperties" minOccurs="0"/>
                <xsd:element ref="ns1:_ip_UnifiedCompliancePolicyUIAction"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1" nillable="true" ma:displayName="Propiedades de la Directiva de cumplimiento unificado" ma:hidden="true" ma:internalName="_ip_UnifiedCompliancePolicyProperties">
      <xsd:simpleType>
        <xsd:restriction base="dms:Note"/>
      </xsd:simpleType>
    </xsd:element>
    <xsd:element name="_ip_UnifiedCompliancePolicyUIAction" ma:index="22" nillable="true" ma:displayName="Acción de IU de la Directiva de cumplimiento unificado"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cc725bc-2961-4ff6-9fa0-981f05f000e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MediaServiceAutoTags" ma:internalName="MediaServiceAutoTags" ma:readOnly="true">
      <xsd:simpleType>
        <xsd:restriction base="dms:Text"/>
      </xsd:simpleType>
    </xsd:element>
    <xsd:element name="MediaServiceLocation" ma:index="12" nillable="true" ma:displayName="MediaServiceLocation" ma:internalName="MediaServiceLocation" ma:readOnly="true">
      <xsd:simpleType>
        <xsd:restriction base="dms:Text"/>
      </xsd:simpleType>
    </xsd:element>
    <xsd:element name="MediaServiceOCR" ma:index="13" nillable="true" ma:displayName="MediaServiceOCR"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LengthInSeconds" ma:index="23"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e383003-229f-4c99-a6f8-fe686e05763b" elementFormDefault="qualified">
    <xsd:import namespace="http://schemas.microsoft.com/office/2006/documentManagement/types"/>
    <xsd:import namespace="http://schemas.microsoft.com/office/infopath/2007/PartnerControls"/>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element name="SharingHintHash" ma:index="18"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F77C7AF-9867-4ED8-A006-BF0C7722025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1cc725bc-2961-4ff6-9fa0-981f05f000ec"/>
    <ds:schemaRef ds:uri="4e383003-229f-4c99-a6f8-fe686e05763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F7A89F0-0992-4530-B6FE-CF66F186C4C3}">
  <ds:schemaRefs>
    <ds:schemaRef ds:uri="http://purl.org/dc/elements/1.1/"/>
    <ds:schemaRef ds:uri="http://purl.org/dc/dcmitype/"/>
    <ds:schemaRef ds:uri="http://schemas.microsoft.com/office/2006/documentManagement/types"/>
    <ds:schemaRef ds:uri="1cc725bc-2961-4ff6-9fa0-981f05f000ec"/>
    <ds:schemaRef ds:uri="http://www.w3.org/XML/1998/namespace"/>
    <ds:schemaRef ds:uri="4e383003-229f-4c99-a6f8-fe686e05763b"/>
    <ds:schemaRef ds:uri="http://purl.org/dc/terms/"/>
    <ds:schemaRef ds:uri="http://schemas.openxmlformats.org/package/2006/metadata/core-properties"/>
    <ds:schemaRef ds:uri="http://schemas.microsoft.com/office/infopath/2007/PartnerControls"/>
    <ds:schemaRef ds:uri="http://schemas.microsoft.com/sharepoint/v3"/>
    <ds:schemaRef ds:uri="http://schemas.microsoft.com/office/2006/metadata/properties"/>
  </ds:schemaRefs>
</ds:datastoreItem>
</file>

<file path=customXml/itemProps3.xml><?xml version="1.0" encoding="utf-8"?>
<ds:datastoreItem xmlns:ds="http://schemas.openxmlformats.org/officeDocument/2006/customXml" ds:itemID="{7B101328-6FF7-40FF-946A-4142B49CFE3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Análisis de Contexto </vt:lpstr>
      <vt:lpstr>Estrategias</vt:lpstr>
      <vt:lpstr>Plan de Acción 2022</vt:lpstr>
      <vt:lpstr>SEGUIMIENTO 1 TRIM</vt:lpstr>
      <vt:lpstr>SEGUIMIENTO 2 TRIM</vt:lpstr>
      <vt:lpstr>SEGUIMIENTO 3 TRIM</vt:lpstr>
      <vt:lpstr>SEGUIMIENTO 4 TRIM</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ABPV;JAGT;CACC</dc:creator>
  <cp:keywords/>
  <dc:description/>
  <cp:lastModifiedBy>Jorge Antonio Gonzalez Tobito</cp:lastModifiedBy>
  <cp:revision/>
  <dcterms:created xsi:type="dcterms:W3CDTF">2020-02-13T14:21:15Z</dcterms:created>
  <dcterms:modified xsi:type="dcterms:W3CDTF">2023-01-19T19:59:19Z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0x010100753A2E607A542243B5FC182A28614C0E</vt:lpwstr>
  </property>
</Properties>
</file>