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etbcsj-my.sharepoint.com/personal/jgonzalt_cendoj_ramajudicial_gov_co/Documents/SIGCMA UNIDAD/PLAN ACCION/2022/"/>
    </mc:Choice>
  </mc:AlternateContent>
  <xr:revisionPtr revIDLastSave="66" documentId="8_{40D04E7C-625D-4B2F-B68B-54EA7D48BE7C}" xr6:coauthVersionLast="47" xr6:coauthVersionMax="47" xr10:uidLastSave="{53D18F79-1654-4B6D-BF06-7A017A3824CC}"/>
  <bookViews>
    <workbookView xWindow="-120" yWindow="-120" windowWidth="29040" windowHeight="15840" tabRatio="542" firstSheet="2" activeTab="5" xr2:uid="{00000000-000D-0000-FFFF-FFFF00000000}"/>
  </bookViews>
  <sheets>
    <sheet name="Análisis de Contexto " sheetId="35" r:id="rId1"/>
    <sheet name="Estrategias" sheetId="36" r:id="rId2"/>
    <sheet name="Plan de Acción 2022" sheetId="37" r:id="rId3"/>
    <sheet name="SEGUIMIENTO 1 TRIM" sheetId="2" state="hidden" r:id="rId4"/>
    <sheet name="SEGUIMIENTO 2 TRIM" sheetId="42" state="hidden" r:id="rId5"/>
    <sheet name="SEGUIMIENTO 3 TRIM" sheetId="43" r:id="rId6"/>
  </sheets>
  <externalReferences>
    <externalReference r:id="rId7"/>
    <externalReference r:id="rId8"/>
  </externalReferences>
  <definedNames>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6" i="42" l="1"/>
  <c r="J46" i="43"/>
  <c r="I111" i="43"/>
  <c r="H111" i="43"/>
  <c r="D111" i="43"/>
  <c r="I110" i="43"/>
  <c r="H110" i="43"/>
  <c r="F110" i="43"/>
  <c r="D110" i="43"/>
  <c r="I109" i="43"/>
  <c r="H109" i="43"/>
  <c r="D109" i="43"/>
  <c r="I108" i="43"/>
  <c r="H108" i="43"/>
  <c r="F108" i="43"/>
  <c r="D108" i="43"/>
  <c r="I107" i="43"/>
  <c r="H107" i="43"/>
  <c r="D107" i="43"/>
  <c r="I106" i="43"/>
  <c r="H106" i="43"/>
  <c r="F106" i="43"/>
  <c r="D106" i="43"/>
  <c r="I105" i="43"/>
  <c r="H105" i="43"/>
  <c r="G105" i="43"/>
  <c r="F105" i="43"/>
  <c r="E105" i="43"/>
  <c r="D105" i="43"/>
  <c r="C105" i="43"/>
  <c r="B105" i="43"/>
  <c r="A105" i="43"/>
  <c r="I104" i="43"/>
  <c r="H104" i="43"/>
  <c r="F104" i="43"/>
  <c r="I103" i="43"/>
  <c r="H103" i="43"/>
  <c r="F103" i="43"/>
  <c r="D103" i="43"/>
  <c r="I102" i="43"/>
  <c r="H102" i="43"/>
  <c r="F102" i="43"/>
  <c r="D102" i="43"/>
  <c r="I101" i="43"/>
  <c r="H101" i="43"/>
  <c r="F101" i="43"/>
  <c r="I100" i="43"/>
  <c r="H100" i="43"/>
  <c r="F100" i="43"/>
  <c r="D100" i="43"/>
  <c r="I99" i="43"/>
  <c r="H99" i="43"/>
  <c r="H95" i="43"/>
  <c r="H89" i="43"/>
  <c r="H87" i="43"/>
  <c r="H85" i="43"/>
  <c r="H69" i="43"/>
  <c r="H66" i="43"/>
  <c r="H58" i="43"/>
  <c r="H52" i="43"/>
  <c r="I46" i="43"/>
  <c r="H46" i="43"/>
  <c r="I45" i="43"/>
  <c r="H45" i="43"/>
  <c r="F45" i="43"/>
  <c r="I44" i="43"/>
  <c r="H44" i="43"/>
  <c r="F44" i="43"/>
  <c r="D44" i="43"/>
  <c r="I43" i="43"/>
  <c r="H43" i="43"/>
  <c r="F43" i="43"/>
  <c r="I42" i="43"/>
  <c r="H42" i="43"/>
  <c r="F42" i="43"/>
  <c r="D42" i="43"/>
  <c r="I41" i="43"/>
  <c r="H41" i="43"/>
  <c r="F41" i="43"/>
  <c r="I40" i="43"/>
  <c r="H40" i="43"/>
  <c r="G40" i="43"/>
  <c r="F40" i="43"/>
  <c r="E40" i="43"/>
  <c r="D40" i="43"/>
  <c r="C40" i="43"/>
  <c r="B40" i="43"/>
  <c r="A40" i="43"/>
  <c r="I39" i="43"/>
  <c r="H39" i="43"/>
  <c r="D39" i="43"/>
  <c r="I38" i="43"/>
  <c r="H38" i="43"/>
  <c r="F38" i="43"/>
  <c r="D38" i="43"/>
  <c r="I37" i="43"/>
  <c r="H37" i="43"/>
  <c r="D37" i="43"/>
  <c r="I36" i="43"/>
  <c r="H36" i="43"/>
  <c r="F36" i="43"/>
  <c r="D36" i="43"/>
  <c r="I35" i="43"/>
  <c r="H35" i="43"/>
  <c r="D35" i="43"/>
  <c r="I34" i="43"/>
  <c r="H34" i="43"/>
  <c r="F34" i="43"/>
  <c r="D34" i="43"/>
  <c r="I33" i="43"/>
  <c r="H33" i="43"/>
  <c r="D33" i="43"/>
  <c r="I32" i="43"/>
  <c r="H32" i="43"/>
  <c r="F32" i="43"/>
  <c r="D32" i="43"/>
  <c r="I31" i="43"/>
  <c r="H31" i="43"/>
  <c r="D31" i="43"/>
  <c r="I30" i="43"/>
  <c r="H30" i="43"/>
  <c r="F30" i="43"/>
  <c r="D30" i="43"/>
  <c r="I29" i="43"/>
  <c r="H29" i="43"/>
  <c r="G29" i="43"/>
  <c r="F29" i="43"/>
  <c r="E29" i="43"/>
  <c r="D29" i="43"/>
  <c r="C29" i="43"/>
  <c r="B29" i="43"/>
  <c r="A29" i="43"/>
  <c r="I28" i="43"/>
  <c r="H28" i="43"/>
  <c r="F28" i="43"/>
  <c r="D28" i="43"/>
  <c r="I27" i="43"/>
  <c r="H27" i="43"/>
  <c r="F27" i="43"/>
  <c r="D27" i="43"/>
  <c r="I26" i="43"/>
  <c r="H26" i="43"/>
  <c r="F26" i="43"/>
  <c r="D26" i="43"/>
  <c r="I25" i="43"/>
  <c r="H25" i="43"/>
  <c r="G25" i="43"/>
  <c r="F25" i="43"/>
  <c r="E25" i="43"/>
  <c r="D25" i="43"/>
  <c r="C25" i="43"/>
  <c r="B25" i="43"/>
  <c r="A25" i="43"/>
  <c r="I24" i="43"/>
  <c r="H24" i="43"/>
  <c r="F24" i="43"/>
  <c r="D24" i="43"/>
  <c r="I23" i="43"/>
  <c r="H23" i="43"/>
  <c r="F23" i="43"/>
  <c r="D23" i="43"/>
  <c r="I22" i="43"/>
  <c r="H22" i="43"/>
  <c r="D22" i="43"/>
  <c r="I21" i="43"/>
  <c r="H21" i="43"/>
  <c r="F21" i="43"/>
  <c r="D21" i="43"/>
  <c r="I20" i="43"/>
  <c r="H20" i="43"/>
  <c r="D20" i="43"/>
  <c r="I19" i="43"/>
  <c r="H19" i="43"/>
  <c r="D19" i="43"/>
  <c r="I18" i="43"/>
  <c r="H18" i="43"/>
  <c r="F18" i="43"/>
  <c r="D18" i="43"/>
  <c r="I17" i="43"/>
  <c r="H17" i="43"/>
  <c r="F17" i="43"/>
  <c r="D17" i="43"/>
  <c r="I16" i="43"/>
  <c r="H16" i="43"/>
  <c r="D16" i="43"/>
  <c r="I15" i="43"/>
  <c r="H15" i="43"/>
  <c r="G15" i="43"/>
  <c r="F15" i="43"/>
  <c r="E15" i="43"/>
  <c r="D15" i="43"/>
  <c r="C15" i="43"/>
  <c r="B15" i="43"/>
  <c r="A15" i="43"/>
  <c r="I14" i="43"/>
  <c r="H14" i="43"/>
  <c r="F14" i="43"/>
  <c r="D14" i="43"/>
  <c r="I13" i="43"/>
  <c r="H13" i="43"/>
  <c r="F13" i="43"/>
  <c r="D13" i="43"/>
  <c r="I12" i="43"/>
  <c r="H12" i="43"/>
  <c r="F12" i="43"/>
  <c r="D12" i="43"/>
  <c r="I11" i="43"/>
  <c r="H11" i="43"/>
  <c r="F11" i="43"/>
  <c r="D11" i="43"/>
  <c r="I10" i="43"/>
  <c r="H10" i="43"/>
  <c r="G10" i="43"/>
  <c r="F10" i="43"/>
  <c r="E10" i="43"/>
  <c r="D10" i="43"/>
  <c r="C10" i="43"/>
  <c r="B10" i="43"/>
  <c r="A10" i="43"/>
  <c r="I9" i="43"/>
  <c r="H9" i="43"/>
  <c r="F9" i="43"/>
  <c r="D9" i="43"/>
  <c r="I8" i="43"/>
  <c r="H8" i="43"/>
  <c r="F8" i="43"/>
  <c r="D8" i="43"/>
  <c r="I7" i="43"/>
  <c r="H7" i="43"/>
  <c r="F7" i="43"/>
  <c r="D7" i="43"/>
  <c r="I6" i="43"/>
  <c r="H6" i="43"/>
  <c r="F6" i="43"/>
  <c r="D6" i="43"/>
  <c r="I5" i="43"/>
  <c r="H5" i="43"/>
  <c r="G5" i="43"/>
  <c r="F5" i="43"/>
  <c r="E5" i="43"/>
  <c r="D5" i="43"/>
  <c r="C5" i="43"/>
  <c r="B5" i="43"/>
  <c r="A5" i="43"/>
  <c r="I111" i="42"/>
  <c r="H111" i="42"/>
  <c r="D111" i="42"/>
  <c r="I110" i="42"/>
  <c r="H110" i="42"/>
  <c r="F110" i="42"/>
  <c r="D110" i="42"/>
  <c r="I109" i="42"/>
  <c r="H109" i="42"/>
  <c r="D109" i="42"/>
  <c r="I108" i="42"/>
  <c r="H108" i="42"/>
  <c r="F108" i="42"/>
  <c r="D108" i="42"/>
  <c r="I107" i="42"/>
  <c r="H107" i="42"/>
  <c r="D107" i="42"/>
  <c r="I106" i="42"/>
  <c r="H106" i="42"/>
  <c r="F106" i="42"/>
  <c r="D106" i="42"/>
  <c r="I105" i="42"/>
  <c r="H105" i="42"/>
  <c r="G105" i="42"/>
  <c r="F105" i="42"/>
  <c r="E105" i="42"/>
  <c r="D105" i="42"/>
  <c r="C105" i="42"/>
  <c r="B105" i="42"/>
  <c r="A105" i="42"/>
  <c r="I104" i="42"/>
  <c r="H104" i="42"/>
  <c r="F104" i="42"/>
  <c r="I103" i="42"/>
  <c r="H103" i="42"/>
  <c r="F103" i="42"/>
  <c r="D103" i="42"/>
  <c r="I102" i="42"/>
  <c r="H102" i="42"/>
  <c r="F102" i="42"/>
  <c r="D102" i="42"/>
  <c r="I101" i="42"/>
  <c r="H101" i="42"/>
  <c r="F101" i="42"/>
  <c r="I100" i="42"/>
  <c r="H100" i="42"/>
  <c r="F100" i="42"/>
  <c r="D100" i="42"/>
  <c r="I99" i="42"/>
  <c r="H99" i="42"/>
  <c r="H95" i="42"/>
  <c r="H89" i="42"/>
  <c r="H87" i="42"/>
  <c r="H85" i="42"/>
  <c r="H69" i="42"/>
  <c r="H66" i="42"/>
  <c r="H58" i="42"/>
  <c r="H52" i="42"/>
  <c r="I46" i="42"/>
  <c r="H46" i="42"/>
  <c r="I45" i="42"/>
  <c r="H45" i="42"/>
  <c r="F45" i="42"/>
  <c r="I44" i="42"/>
  <c r="H44" i="42"/>
  <c r="F44" i="42"/>
  <c r="D44" i="42"/>
  <c r="I43" i="42"/>
  <c r="H43" i="42"/>
  <c r="F43" i="42"/>
  <c r="I42" i="42"/>
  <c r="H42" i="42"/>
  <c r="F42" i="42"/>
  <c r="D42" i="42"/>
  <c r="I41" i="42"/>
  <c r="H41" i="42"/>
  <c r="F41" i="42"/>
  <c r="I40" i="42"/>
  <c r="H40" i="42"/>
  <c r="G40" i="42"/>
  <c r="F40" i="42"/>
  <c r="E40" i="42"/>
  <c r="D40" i="42"/>
  <c r="C40" i="42"/>
  <c r="B40" i="42"/>
  <c r="A40" i="42"/>
  <c r="I39" i="42"/>
  <c r="H39" i="42"/>
  <c r="D39" i="42"/>
  <c r="I38" i="42"/>
  <c r="H38" i="42"/>
  <c r="F38" i="42"/>
  <c r="D38" i="42"/>
  <c r="I37" i="42"/>
  <c r="H37" i="42"/>
  <c r="D37" i="42"/>
  <c r="I36" i="42"/>
  <c r="H36" i="42"/>
  <c r="F36" i="42"/>
  <c r="D36" i="42"/>
  <c r="I35" i="42"/>
  <c r="H35" i="42"/>
  <c r="D35" i="42"/>
  <c r="I34" i="42"/>
  <c r="H34" i="42"/>
  <c r="F34" i="42"/>
  <c r="D34" i="42"/>
  <c r="I33" i="42"/>
  <c r="H33" i="42"/>
  <c r="D33" i="42"/>
  <c r="I32" i="42"/>
  <c r="H32" i="42"/>
  <c r="F32" i="42"/>
  <c r="D32" i="42"/>
  <c r="I31" i="42"/>
  <c r="H31" i="42"/>
  <c r="D31" i="42"/>
  <c r="I30" i="42"/>
  <c r="H30" i="42"/>
  <c r="F30" i="42"/>
  <c r="D30" i="42"/>
  <c r="I29" i="42"/>
  <c r="H29" i="42"/>
  <c r="G29" i="42"/>
  <c r="F29" i="42"/>
  <c r="E29" i="42"/>
  <c r="D29" i="42"/>
  <c r="C29" i="42"/>
  <c r="B29" i="42"/>
  <c r="A29" i="42"/>
  <c r="I28" i="42"/>
  <c r="H28" i="42"/>
  <c r="F28" i="42"/>
  <c r="D28" i="42"/>
  <c r="I27" i="42"/>
  <c r="H27" i="42"/>
  <c r="F27" i="42"/>
  <c r="D27" i="42"/>
  <c r="I26" i="42"/>
  <c r="H26" i="42"/>
  <c r="F26" i="42"/>
  <c r="D26" i="42"/>
  <c r="I25" i="42"/>
  <c r="H25" i="42"/>
  <c r="G25" i="42"/>
  <c r="F25" i="42"/>
  <c r="E25" i="42"/>
  <c r="D25" i="42"/>
  <c r="C25" i="42"/>
  <c r="B25" i="42"/>
  <c r="A25" i="42"/>
  <c r="I24" i="42"/>
  <c r="H24" i="42"/>
  <c r="F24" i="42"/>
  <c r="D24" i="42"/>
  <c r="I23" i="42"/>
  <c r="H23" i="42"/>
  <c r="F23" i="42"/>
  <c r="D23" i="42"/>
  <c r="I22" i="42"/>
  <c r="H22" i="42"/>
  <c r="D22" i="42"/>
  <c r="I21" i="42"/>
  <c r="H21" i="42"/>
  <c r="F21" i="42"/>
  <c r="D21" i="42"/>
  <c r="I20" i="42"/>
  <c r="H20" i="42"/>
  <c r="D20" i="42"/>
  <c r="I19" i="42"/>
  <c r="H19" i="42"/>
  <c r="D19" i="42"/>
  <c r="I18" i="42"/>
  <c r="H18" i="42"/>
  <c r="F18" i="42"/>
  <c r="D18" i="42"/>
  <c r="I17" i="42"/>
  <c r="H17" i="42"/>
  <c r="F17" i="42"/>
  <c r="D17" i="42"/>
  <c r="I16" i="42"/>
  <c r="H16" i="42"/>
  <c r="D16" i="42"/>
  <c r="I15" i="42"/>
  <c r="H15" i="42"/>
  <c r="G15" i="42"/>
  <c r="F15" i="42"/>
  <c r="E15" i="42"/>
  <c r="D15" i="42"/>
  <c r="C15" i="42"/>
  <c r="B15" i="42"/>
  <c r="A15" i="42"/>
  <c r="I14" i="42"/>
  <c r="H14" i="42"/>
  <c r="F14" i="42"/>
  <c r="D14" i="42"/>
  <c r="I13" i="42"/>
  <c r="H13" i="42"/>
  <c r="F13" i="42"/>
  <c r="D13" i="42"/>
  <c r="I12" i="42"/>
  <c r="H12" i="42"/>
  <c r="F12" i="42"/>
  <c r="D12" i="42"/>
  <c r="I11" i="42"/>
  <c r="H11" i="42"/>
  <c r="F11" i="42"/>
  <c r="D11" i="42"/>
  <c r="I10" i="42"/>
  <c r="H10" i="42"/>
  <c r="G10" i="42"/>
  <c r="F10" i="42"/>
  <c r="E10" i="42"/>
  <c r="D10" i="42"/>
  <c r="C10" i="42"/>
  <c r="B10" i="42"/>
  <c r="A10" i="42"/>
  <c r="I9" i="42"/>
  <c r="H9" i="42"/>
  <c r="F9" i="42"/>
  <c r="D9" i="42"/>
  <c r="I8" i="42"/>
  <c r="H8" i="42"/>
  <c r="F8" i="42"/>
  <c r="D8" i="42"/>
  <c r="I7" i="42"/>
  <c r="H7" i="42"/>
  <c r="F7" i="42"/>
  <c r="D7" i="42"/>
  <c r="I6" i="42"/>
  <c r="H6" i="42"/>
  <c r="F6" i="42"/>
  <c r="D6" i="42"/>
  <c r="I5" i="42"/>
  <c r="H5" i="42"/>
  <c r="G5" i="42"/>
  <c r="F5" i="42"/>
  <c r="E5" i="42"/>
  <c r="D5" i="42"/>
  <c r="C5" i="42"/>
  <c r="B5" i="42"/>
  <c r="A5" i="42"/>
  <c r="I99" i="2"/>
  <c r="J46" i="2" l="1"/>
  <c r="F45" i="2" l="1"/>
  <c r="H46" i="2"/>
  <c r="H52" i="2"/>
  <c r="H58" i="2"/>
  <c r="H66" i="2"/>
  <c r="H69" i="2"/>
  <c r="H85" i="2"/>
  <c r="H87" i="2"/>
  <c r="H89" i="2"/>
  <c r="H95" i="2"/>
  <c r="H99" i="2"/>
  <c r="H100" i="2"/>
  <c r="H101" i="2"/>
  <c r="H102" i="2"/>
  <c r="H103" i="2"/>
  <c r="H104" i="2"/>
  <c r="H105" i="2"/>
  <c r="H106" i="2"/>
  <c r="H107" i="2"/>
  <c r="H108" i="2"/>
  <c r="H109" i="2"/>
  <c r="H110" i="2"/>
  <c r="H111" i="2"/>
  <c r="I45" i="2"/>
  <c r="I46" i="2"/>
  <c r="I100" i="2"/>
  <c r="I101" i="2"/>
  <c r="I102" i="2"/>
  <c r="I103" i="2"/>
  <c r="I104" i="2"/>
  <c r="I105" i="2"/>
  <c r="I106" i="2"/>
  <c r="I107" i="2"/>
  <c r="I108" i="2"/>
  <c r="I109" i="2"/>
  <c r="I110" i="2"/>
  <c r="I111" i="2"/>
  <c r="H45" i="2"/>
  <c r="A105" i="2" l="1"/>
  <c r="B105" i="2"/>
  <c r="C105" i="2"/>
  <c r="D105" i="2"/>
  <c r="E105" i="2"/>
  <c r="F105" i="2"/>
  <c r="G105" i="2"/>
  <c r="D106" i="2"/>
  <c r="F106" i="2"/>
  <c r="D107" i="2"/>
  <c r="D108" i="2"/>
  <c r="F108" i="2"/>
  <c r="D109" i="2"/>
  <c r="D110" i="2"/>
  <c r="F110" i="2"/>
  <c r="D111" i="2"/>
  <c r="A5" i="2"/>
  <c r="B5" i="2"/>
  <c r="C5" i="2"/>
  <c r="D5" i="2"/>
  <c r="E5" i="2"/>
  <c r="F5" i="2"/>
  <c r="G5" i="2"/>
  <c r="H5" i="2"/>
  <c r="I5" i="2"/>
  <c r="D6" i="2"/>
  <c r="F6" i="2"/>
  <c r="H6" i="2"/>
  <c r="I6" i="2"/>
  <c r="D7" i="2"/>
  <c r="F7" i="2"/>
  <c r="H7" i="2"/>
  <c r="I7" i="2"/>
  <c r="D8" i="2"/>
  <c r="F8" i="2"/>
  <c r="H8" i="2"/>
  <c r="I8" i="2"/>
  <c r="D9" i="2"/>
  <c r="F9" i="2"/>
  <c r="H9" i="2"/>
  <c r="I9" i="2"/>
  <c r="A10" i="2"/>
  <c r="B10" i="2"/>
  <c r="C10" i="2"/>
  <c r="D10" i="2"/>
  <c r="E10" i="2"/>
  <c r="F10" i="2"/>
  <c r="G10" i="2"/>
  <c r="H10" i="2"/>
  <c r="I10" i="2"/>
  <c r="D11" i="2"/>
  <c r="F11" i="2"/>
  <c r="H11" i="2"/>
  <c r="I11" i="2"/>
  <c r="D12" i="2"/>
  <c r="F12" i="2"/>
  <c r="H12" i="2"/>
  <c r="I12" i="2"/>
  <c r="D13" i="2"/>
  <c r="F13" i="2"/>
  <c r="H13" i="2"/>
  <c r="I13" i="2"/>
  <c r="D14" i="2"/>
  <c r="F14" i="2"/>
  <c r="H14" i="2"/>
  <c r="I14" i="2"/>
  <c r="A15" i="2"/>
  <c r="B15" i="2"/>
  <c r="C15" i="2"/>
  <c r="D15" i="2"/>
  <c r="E15" i="2"/>
  <c r="F15" i="2"/>
  <c r="G15" i="2"/>
  <c r="H15" i="2"/>
  <c r="I15" i="2"/>
  <c r="D16" i="2"/>
  <c r="H16" i="2"/>
  <c r="I16" i="2"/>
  <c r="D17" i="2"/>
  <c r="F17" i="2"/>
  <c r="H17" i="2"/>
  <c r="I17" i="2"/>
  <c r="D18" i="2"/>
  <c r="F18" i="2"/>
  <c r="H18" i="2"/>
  <c r="I18" i="2"/>
  <c r="D19" i="2"/>
  <c r="H19" i="2"/>
  <c r="I19" i="2"/>
  <c r="D20" i="2"/>
  <c r="H20" i="2"/>
  <c r="I20" i="2"/>
  <c r="D21" i="2"/>
  <c r="F21" i="2"/>
  <c r="H21" i="2"/>
  <c r="I21" i="2"/>
  <c r="D22" i="2"/>
  <c r="H22" i="2"/>
  <c r="I22" i="2"/>
  <c r="D23" i="2"/>
  <c r="F23" i="2"/>
  <c r="H23" i="2"/>
  <c r="I23" i="2"/>
  <c r="D24" i="2"/>
  <c r="F24" i="2"/>
  <c r="H24" i="2"/>
  <c r="I24" i="2"/>
  <c r="A25" i="2"/>
  <c r="B25" i="2"/>
  <c r="C25" i="2"/>
  <c r="D25" i="2"/>
  <c r="E25" i="2"/>
  <c r="F25" i="2"/>
  <c r="G25" i="2"/>
  <c r="H25" i="2"/>
  <c r="I25" i="2"/>
  <c r="D26" i="2"/>
  <c r="F26" i="2"/>
  <c r="H26" i="2"/>
  <c r="I26" i="2"/>
  <c r="D27" i="2"/>
  <c r="F27" i="2"/>
  <c r="H27" i="2"/>
  <c r="I27" i="2"/>
  <c r="D28" i="2"/>
  <c r="F28" i="2"/>
  <c r="H28" i="2"/>
  <c r="I28" i="2"/>
  <c r="A29" i="2"/>
  <c r="B29" i="2"/>
  <c r="C29" i="2"/>
  <c r="D29" i="2"/>
  <c r="E29" i="2"/>
  <c r="F29" i="2"/>
  <c r="G29" i="2"/>
  <c r="H29" i="2"/>
  <c r="I29" i="2"/>
  <c r="D30" i="2"/>
  <c r="F30" i="2"/>
  <c r="H30" i="2"/>
  <c r="I30" i="2"/>
  <c r="D31" i="2"/>
  <c r="H31" i="2"/>
  <c r="I31" i="2"/>
  <c r="D32" i="2"/>
  <c r="F32" i="2"/>
  <c r="H32" i="2"/>
  <c r="I32" i="2"/>
  <c r="D33" i="2"/>
  <c r="H33" i="2"/>
  <c r="I33" i="2"/>
  <c r="D34" i="2"/>
  <c r="F34" i="2"/>
  <c r="H34" i="2"/>
  <c r="I34" i="2"/>
  <c r="D35" i="2"/>
  <c r="H35" i="2"/>
  <c r="I35" i="2"/>
  <c r="D36" i="2"/>
  <c r="F36" i="2"/>
  <c r="H36" i="2"/>
  <c r="I36" i="2"/>
  <c r="D37" i="2"/>
  <c r="H37" i="2"/>
  <c r="I37" i="2"/>
  <c r="D38" i="2"/>
  <c r="F38" i="2"/>
  <c r="H38" i="2"/>
  <c r="I38" i="2"/>
  <c r="D39" i="2"/>
  <c r="H39" i="2"/>
  <c r="I39" i="2"/>
  <c r="I40" i="2" l="1"/>
  <c r="I41" i="2"/>
  <c r="I42" i="2"/>
  <c r="I43" i="2"/>
  <c r="I44" i="2"/>
  <c r="H40" i="2"/>
  <c r="H41" i="2"/>
  <c r="H42" i="2"/>
  <c r="H43" i="2"/>
  <c r="H44" i="2"/>
  <c r="G40" i="2"/>
  <c r="F101" i="2"/>
  <c r="F102" i="2"/>
  <c r="F103" i="2"/>
  <c r="F104" i="2"/>
  <c r="F100" i="2"/>
  <c r="F44" i="2"/>
  <c r="F43" i="2"/>
  <c r="F42" i="2"/>
  <c r="F41" i="2"/>
  <c r="F40" i="2"/>
  <c r="E40" i="2"/>
  <c r="D103" i="2"/>
  <c r="D102" i="2"/>
  <c r="D100" i="2"/>
  <c r="D44" i="2"/>
  <c r="D42" i="2"/>
  <c r="D40" i="2"/>
  <c r="C40" i="2"/>
  <c r="B40" i="2" l="1"/>
  <c r="A40" i="2"/>
</calcChain>
</file>

<file path=xl/sharedStrings.xml><?xml version="1.0" encoding="utf-8"?>
<sst xmlns="http://schemas.openxmlformats.org/spreadsheetml/2006/main" count="476" uniqueCount="360">
  <si>
    <t>Consejo Superior de la Judicatura
Análisis de Contexto</t>
  </si>
  <si>
    <t>DEPENDENCIA</t>
  </si>
  <si>
    <t>UNIDAD DE AUDITORÍA</t>
  </si>
  <si>
    <t xml:space="preserve">PROCESO </t>
  </si>
  <si>
    <t>GESTIÓN DE CONTROL INTERNO Y AUDITORÍA</t>
  </si>
  <si>
    <t>CONSEJO SECCIONAL/ DIRECCIÓN SECCIONAL DE ADMINISTRACIÓN JUDICIAL</t>
  </si>
  <si>
    <t>CONSEJO SUPERIOR DE LA JUDICATURA</t>
  </si>
  <si>
    <t xml:space="preserve">OBJETIVO DEL PROCESO: </t>
  </si>
  <si>
    <t>Evaluar en forma independiente el Sistema Institucional de Control Interno de la Rama Judicial, a través de la actividad de auditoría interna, proponiendo las recomendaciones para mantenerlo, perfeccionarlo y fortalecerlo continuamente</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</si>
  <si>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</si>
  <si>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</si>
  <si>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</si>
  <si>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</si>
  <si>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</si>
  <si>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</si>
  <si>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</si>
  <si>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Incertidumbre causada por reformas o cambios constitucionales, legales o reglamentarios que puedan impactar a la Rama Judicial en el ejercicio de lo jurisdiccional o administrativo del control interno y la actividad de auditoría interna.</t>
  </si>
  <si>
    <t>Compromiso del Gobierno nacional para fortalecer el sistema de control interno del Estado colombiano.</t>
  </si>
  <si>
    <t>Insuficiencia de recursos entregados por el Gobierno Nacional que imposibilitan la ampliación de la Rama Judicial.</t>
  </si>
  <si>
    <t xml:space="preserve">Capacitación y formación en materia de control interno y auditoría impartida por el DAFP, Auditoria General ,Contraloria y otras entidades del orden nacional, departamental y local. </t>
  </si>
  <si>
    <t>Incertidumbre por los cambios en época electoral.</t>
  </si>
  <si>
    <t>Capacitación y formación en gestión pública impartida por la ESAP y otros entes cabezas de cada sector económico del Estado colombiano.</t>
  </si>
  <si>
    <t>Desarrollo de normatividad, guías, lineamientos y manuales en materia de control interno y auditoría por parte del DAFP.</t>
  </si>
  <si>
    <t xml:space="preserve">Adopción como legislación permanente del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</si>
  <si>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Económicos y Financieros (disponibilidad de capital, liquidez, mercados financieros, desempleo, competencia.)</t>
  </si>
  <si>
    <t>Recorte y ajustes presupuestales a la Rama Judicial por parte del Gobierno Nacional que afecten el normal desarrollo del proceso.</t>
  </si>
  <si>
    <t>Otorgmiento de emprestitos por parte de la banca multilateral para la ejecución de  proyectos de inversión de la Rama Judicial.</t>
  </si>
  <si>
    <t>Sociales y culturales (cultura, religión, demografía, responsabilidad social, orden público.)</t>
  </si>
  <si>
    <t>Situaciones de salud pública y orden público que afecten el normal desarrollo del proceso  como:  pandemias, epidemias, actos terroristas, conflicto armado en las regiones, huelgas, marchas, con  afectacion a la infraestructura fisica de las sedes Judiciales. (riesgo publico).</t>
  </si>
  <si>
    <t>Grupos de valor y de interés de la Rama Judicial con unas necesidades y expectativas por satisfacer.</t>
  </si>
  <si>
    <t xml:space="preserve">Posturas sindicales que puedan afectar la normal prestacion del servicio de justicia </t>
  </si>
  <si>
    <t xml:space="preserve">Requerimientos o exigencias  sindicales en beneficio de la Rama Judicial </t>
  </si>
  <si>
    <t>Tecnológicos (desarrollo digital, avances en tecnología, acceso a sistemas de información externos, gobierno en línea)</t>
  </si>
  <si>
    <t xml:space="preserve">Inseguridad Informática por ataques cibernéticos.                                   </t>
  </si>
  <si>
    <t xml:space="preserve">Acceso a desarrollos tecnológicos adoptados por el Estado colombiano (Gobierno nacional, organismos de control, etc.) que se pueden utilizar para la ejecución del proceso. </t>
  </si>
  <si>
    <t>Indisponibilidad mundial de las redes de información tecnológica y de comunicación.</t>
  </si>
  <si>
    <t xml:space="preserve">Marco regulatorio del  MINTICS, para la gobernanza, gobernabilidad y transformación digital. </t>
  </si>
  <si>
    <t>Falta de integración del portal único de información del Estado (todas Ramas del poder público, órganos autónomos y demás entes especiales), que garantice la consulta de información en línea de toda la información oficial. -Gobierno en Línea).</t>
  </si>
  <si>
    <t>Los espacios generados para realizar acuerdos  interinstitucionales para consultar informacion, en aras de la tranformación digital  y que beneficie la administración de justicia.</t>
  </si>
  <si>
    <t>Legales y reglamentarios (estándares nacionales, internacionales, regulación)</t>
  </si>
  <si>
    <t>Normatividad cambiante y dispersa, no sólo en materia de gestión pública, sino en control interno.</t>
  </si>
  <si>
    <t xml:space="preserve">Socialización de los cambios normativos que impactan el desempeño del proceso (Acto Legislativo 04 de 2019 y Decreto 403 de 2020 que reforman el Régimen de Control Fiscal)
</t>
  </si>
  <si>
    <t>Aplicación de la Ley 2160 de 2021 (Control previo oficinas de Control Interno).</t>
  </si>
  <si>
    <t>Implementación del Sistema de Alertas de Control Interno de la CGR</t>
  </si>
  <si>
    <t>Ambientales</t>
  </si>
  <si>
    <t>Modificaciones en materia legal ambiental de acuerdo con las disposiciones  nacionales y locales.</t>
  </si>
  <si>
    <t>Estrategias del Gobierno Nacional definidas en el Plan de Desarrollo 2018 -2022, donde se busca fortalecer el modelo de desarrollo economico, ambiental y social. Economía Circular.</t>
  </si>
  <si>
    <t>Inadecuada disposición de residuos  con la legislación ambiental en la materia acorde con las políticas del Gobierno Nacional y Local. Aumento de los Impactos ambientales negativos de la Pandemia por Contagio de la Covid 19 y sus variantes .</t>
  </si>
  <si>
    <t>Realización de jornadas de sensibilización para el manejo y disposición de los residuos.</t>
  </si>
  <si>
    <t>Emergencias ambientales internas y  externas que impacten directamente las instalaciones de la entidad.</t>
  </si>
  <si>
    <t xml:space="preserve">Ocurrencia de fenómenos naturales (Inundación, sismo, vendavales, epidemias y plagas) que pueden afectar la prestación del servicio. </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</si>
  <si>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</si>
  <si>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</si>
  <si>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xml:space="preserve">CONTEXTO INTERNO </t>
  </si>
  <si>
    <t xml:space="preserve">FACTORES TEMÁTICOS </t>
  </si>
  <si>
    <t xml:space="preserve">DEBILIDADES
(Factores específicos) </t>
  </si>
  <si>
    <t xml:space="preserve">FORTALEZAS
(Factores específicos) ) </t>
  </si>
  <si>
    <t>Estratégicos (direccionamiento estratégico, planeación institucional, liderazgo, trabajo en equipo)</t>
  </si>
  <si>
    <t>Limitaciones en la Gestión de riesgos para su vinculación a la estrategia organizacional y la identificación de riesgos emergentes.</t>
  </si>
  <si>
    <t xml:space="preserve">Normatividad interna que soporta la función de la Unidad de Auditoría y desarrollo del proceso (estatuto de auditoría, código de ética del auditor interno, GTC 286/2018 Anexo E, entre otras). </t>
  </si>
  <si>
    <t>Limitaciones y debilidades y falencias en el Sistema Institucional de Control Interno.</t>
  </si>
  <si>
    <t>Autonomía e independencia del director y servidores de la Unidad de Auditoría para el desempeño de sus funciones.</t>
  </si>
  <si>
    <t>Recursos financieros (presupuesto de funcionamiento, recursos de inversión)</t>
  </si>
  <si>
    <t>Limitaciones en la dispodibilidad de recursos para viaticos y gastos de viaje que efecten la realización del trabajo de campo.</t>
  </si>
  <si>
    <t>Personal (competencia del personal, disponibilidad, suficiencia, seguridad y salud ocupacional)</t>
  </si>
  <si>
    <t>Mayor exposición al riesgo ocupacional y ambiental durante la ejecución de trabajo en alternancia en casa y en oficina, asi como el riesgo de accidentes domésticos y laborales.</t>
  </si>
  <si>
    <t>Presencia de la Unidad de Auditoría a nivel nacional, a través de los profesionales ubicados en 19 cabeceras de Distrito Judicial.</t>
  </si>
  <si>
    <t>Diversidad de destrezas, experiencia y conocimientos generales y específicos del talento humano de la Unidad de Auditoría en materia de control interno, auditoría y de conocimiento del negocio (competencias).</t>
  </si>
  <si>
    <t>Compromiso, ética y profesionalismo del talento humano de la Unidad de Auditoría y su disciplina para trabajar en equipo.</t>
  </si>
  <si>
    <t>Capacitación permanente en materia de Control Interno y Auditoria.</t>
  </si>
  <si>
    <t>Baja o nula rotación de personal, dado que la planta está compuesta por cargos de carrera judicial, con personal en propiedad.</t>
  </si>
  <si>
    <t>Proceso (capacidad, diseño, ejecución, proveedores, entradas, salidas, gestión del conocimiento)</t>
  </si>
  <si>
    <t>Bajo conocimiento por parte de los servidores judiciales externos a la Unidad de Auditoria, de la estructura, roles y responsabilidades de la Unidad de Auditoría, así como del objetivo y alcance del proceso de Gestión de Control Interno y Auditoría.</t>
  </si>
  <si>
    <t xml:space="preserve">Identificación y definición de las actividades que realiza el proceso, que abarca proveedores, entradas, salidas y partes interesadas. </t>
  </si>
  <si>
    <t>Desconocimiento por parte de los servidores judiciales, en particular aquellos que tienen capacidad de dirección y mando al interior de la Rama Judicial, de su responsabilidad en el ejercicio del control interno.</t>
  </si>
  <si>
    <t>Programa Anual de Auditoría basado en riesgos con validación y aprobación del CICCI y el CSJ.</t>
  </si>
  <si>
    <t>Demora o falta de interés por parte de los líderes de procesos para adoptar y ejecutar las recomendaciones y oportunidades de mejora entregadas.</t>
  </si>
  <si>
    <t>Ralentización en la aplicación e implementación de las recomendaciones y asesoría en el mejoramiento continuo del Sistema de Control Interno de la Rama Judicial.</t>
  </si>
  <si>
    <t xml:space="preserve">Tecnológicos </t>
  </si>
  <si>
    <t xml:space="preserve">Uso limitado de análisis de datos y minería de datos para el desarrollo de las adtiviadades propias de Auditoria.
</t>
  </si>
  <si>
    <t>Capacidad en los canales de comunicación para la transmisión de datos, que facilita la realización de actividades en línea o la transmisión de archivos. El uso de las tecnologias de la información.</t>
  </si>
  <si>
    <t xml:space="preserve">Documentación (Actualización, coherencia, aplicabilidad) </t>
  </si>
  <si>
    <t>Insuficiencia en la aplicación de los instrumentos requeridos (TVD y TRD entre otros) por las dependencias auditadas, afentando el desarrollo de actividades de Auditoria.</t>
  </si>
  <si>
    <t>Procedimientos e información documentada que soporta la ejecución del proceso formalizados y actualizados.</t>
  </si>
  <si>
    <t>Aplicación de las tablas de retención documental de la Unidad de Auditoría, en cumplimiento de lo previsto en el Acuerdo No. PCSJA19-11303 de 2019.</t>
  </si>
  <si>
    <t>Infraestructura física (suficiencia, comodidad)</t>
  </si>
  <si>
    <t>Infraestructura (oficinas, equipos, sistemas de telecomunicaciones, equipos de computo, etc.) adecuada para el cumplimiento de las funciones de la Unidad de Auditoría y el desarrollo del proceso.</t>
  </si>
  <si>
    <t>Elementos de trabajo (papel, equipos)</t>
  </si>
  <si>
    <t>Uso racional de bienes para la gestión del proceso, enfocado al mejoramiento del desempeño ambiental de la Rama Judicial.</t>
  </si>
  <si>
    <t>Comunicación Interna (canales utilizados y su efectividad, flujo de la información necesaria para el desarrollo de las actividades)</t>
  </si>
  <si>
    <t>Acceso al SIGOBIUS y distintos canales de comunicación a traves de los cuales fluye la información.</t>
  </si>
  <si>
    <t>Falta de compromiso en la aplicación del Plan de Gestión Ambiental que aplica para la Rama Judicial -Acuerdo PSAA14-10160-, por parte de algunos servidores judiciales.</t>
  </si>
  <si>
    <t>Compromiso de la dirección y servidores de la Unidad de Auditoria, frente a la implementación, mantenimiento y fortalecimiento del Sistema de Gestión Ambiental y del Plan de Gestión Ambiental de la Rama Judicial.</t>
  </si>
  <si>
    <t>Disminución en el uso de papel, toners y demás elementos de oficina al implementar el uso de medios tecnológicos.</t>
  </si>
  <si>
    <t>Conciencia por parte de los servidores de Auditoria frente al tema ambiental, en cuanto, particularmente en lo que tiene que ver con la racionalizacion de recursos como la energia electrica, el agua el papel, etc.</t>
  </si>
  <si>
    <t>Acceso e interes por parte de los servidores de la Unidad de Auditoria sobre las acciónes de sensibilización y capacitaciones del Sistema de Gestión Ambiental.</t>
  </si>
  <si>
    <t>Formación de Auditores en la Norma NTC ISO 14001:2015 y en la Norma Técnica de la Rama Judicial NTC 6256 :2018</t>
  </si>
  <si>
    <t>Consejo Superior de la Judicatura</t>
  </si>
  <si>
    <t xml:space="preserve">ESTRATEGIAS/ACCIONES </t>
  </si>
  <si>
    <t>ESTRATEGIAS DOFA</t>
  </si>
  <si>
    <t>ESTRATEGIA/ACCIÓN/PROYECTO</t>
  </si>
  <si>
    <t xml:space="preserve">GESTIONA </t>
  </si>
  <si>
    <t xml:space="preserve">DOCUMENTADA EN </t>
  </si>
  <si>
    <t>A</t>
  </si>
  <si>
    <t>O</t>
  </si>
  <si>
    <t>D</t>
  </si>
  <si>
    <t>F</t>
  </si>
  <si>
    <t>Fomentar el uso de las TIC para la realización de las actividades de auditoría, empleando servicios de telecomunicaciones de audio y video, de correo electrónico y transmisión de datos e internet, y llevando a cabo reuniones a través de plataformas o aplicaciones informáticas unificadas de comunicación y colaboración que combinan chat, reuniones de video, servicios de videollamadas y reuniones virtuales, servicios de videoconferencia y servicios de transmisión en directo (Streaming), usando aplicaciones como Microsoft Teams, Skype, Zoom Video, LifeSize, RP1Cloud, WhatsApp.</t>
  </si>
  <si>
    <t>3, 4, 6</t>
  </si>
  <si>
    <t>2, 3, 5</t>
  </si>
  <si>
    <t>3, 8, 9, 13</t>
  </si>
  <si>
    <t>Matriz  de Riesgos</t>
  </si>
  <si>
    <t>Impulsar la suscripción de Convenios Interadministrativos entre el Consejo Superior de la Judicatura con diferentes entidades estatales, que permitan el acceso a desarrollos tecnológicos adoptados por estas para el adelantar la gestión, evaluación y control.</t>
  </si>
  <si>
    <t>1, 5, 6</t>
  </si>
  <si>
    <t>3, 8</t>
  </si>
  <si>
    <t>4, 8, 9</t>
  </si>
  <si>
    <t>Plan de Acción</t>
  </si>
  <si>
    <t>Fomentar actividades de formación en materia de control interno y auditoría, orientadas al fortalecimiento y mejora de las competencias de los auditores internos de la Unidad de Auditoría.</t>
  </si>
  <si>
    <t>2, 3, 4, 7</t>
  </si>
  <si>
    <t>1, 2, 4, 5, 8</t>
  </si>
  <si>
    <t>3, 4, 5, 6</t>
  </si>
  <si>
    <t>Plan de Acción/ Matriz  de Riesgos</t>
  </si>
  <si>
    <t>Realizar actividades de sensibilización y formación en temas relacionados con el sistema de gestión ambiental y la política ambiental de la Rama Judicial, dirigidas a los miembros del equipo de la Unidad de Auditoría.</t>
  </si>
  <si>
    <t>5, 6</t>
  </si>
  <si>
    <t>3, 4, 5</t>
  </si>
  <si>
    <t>3, 4, 5, 6, 13</t>
  </si>
  <si>
    <t>Matriz de Riesgos</t>
  </si>
  <si>
    <t xml:space="preserve">PLAN DE ACCIÓN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</si>
  <si>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</si>
  <si>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</si>
  <si>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</si>
  <si>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</si>
  <si>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</si>
  <si>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</si>
  <si>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</si>
  <si>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DIA A DIA</t>
  </si>
  <si>
    <t xml:space="preserve">N: PROYECTOS DE INVERSIÓN, PROCESO DE AUTOGESTIÓN PARA LA MEJORA CONTINUA. </t>
  </si>
  <si>
    <t xml:space="preserve">ACTIVIDADES </t>
  </si>
  <si>
    <t>PROCESO LÍDER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</si>
  <si>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</si>
  <si>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</si>
  <si>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</si>
  <si>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</si>
  <si>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</si>
  <si>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</si>
  <si>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</si>
  <si>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</si>
  <si>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</si>
  <si>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</si>
  <si>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</si>
  <si>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</si>
  <si>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</si>
  <si>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</si>
  <si>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</si>
  <si>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</si>
  <si>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</si>
  <si>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Calibri"/>
        <family val="2"/>
        <scheme val="minor"/>
      </rPr>
      <t xml:space="preserve">A) </t>
    </r>
    <r>
      <rPr>
        <sz val="10"/>
        <color theme="1"/>
        <rFont val="Calibri"/>
        <family val="2"/>
        <scheme val="minor"/>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</si>
  <si>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</si>
  <si>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ANÁLISIS DE CONTEXTO , MAS LAS QUE SE DEBEN ADELANTAR PARA DAR CUMPLIMIENTO A LAS RESPONSABILIDADES Y FUNCIONES.</t>
  </si>
  <si>
    <t>2. Fortalecer la transparencia y apertura de datos de la Rama Judicial</t>
  </si>
  <si>
    <r>
      <rPr>
        <b/>
        <sz val="10"/>
        <color theme="1"/>
        <rFont val="Calibri"/>
        <family val="2"/>
        <scheme val="minor"/>
      </rPr>
      <t>B)</t>
    </r>
    <r>
      <rPr>
        <sz val="10"/>
        <color theme="1"/>
        <rFont val="Calibri"/>
        <family val="2"/>
        <scheme val="minor"/>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</si>
  <si>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</si>
  <si>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Calibri"/>
        <family val="2"/>
        <scheme val="minor"/>
      </rPr>
      <t>C)</t>
    </r>
    <r>
      <rPr>
        <sz val="10"/>
        <color theme="1"/>
        <rFont val="Calibri"/>
        <family val="2"/>
        <scheme val="minor"/>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</si>
  <si>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</si>
  <si>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10"/>
        <color theme="1"/>
        <rFont val="Calibri"/>
        <family val="2"/>
        <scheme val="minor"/>
      </rPr>
      <t>D)</t>
    </r>
    <r>
      <rPr>
        <sz val="10"/>
        <color theme="1"/>
        <rFont val="Calibri"/>
        <family val="2"/>
        <scheme val="minor"/>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</si>
  <si>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</si>
  <si>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10"/>
        <color theme="1"/>
        <rFont val="Calibri"/>
        <family val="2"/>
        <scheme val="minor"/>
      </rPr>
      <t>E)</t>
    </r>
    <r>
      <rPr>
        <sz val="10"/>
        <color theme="1"/>
        <rFont val="Calibri"/>
        <family val="2"/>
        <scheme val="minor"/>
      </rPr>
      <t xml:space="preserve"> Impulsar el fortalecimiento institucional para la gestión estratégica de proyectos y procesos, así como para la gobernanza de la información y las TIC.</t>
    </r>
  </si>
  <si>
    <t>PILAR ESTRATÉGICO DE MODERNIZACIÓN DE LA INFRAESTRUCTURA JUDICIAL Y SEGURIDAD</t>
  </si>
  <si>
    <t>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</si>
  <si>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</si>
  <si>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</si>
  <si>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</si>
  <si>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</si>
  <si>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</si>
  <si>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</si>
  <si>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</si>
  <si>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</si>
  <si>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</si>
  <si>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</si>
  <si>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Finalizado el periodo 2019-2022 se habrá incidido en forma importante en el mejoramiento del acceso y calidad del servicio de justicia, alcanzando las metas propuestas en materia de infraestructura física en el presente plan sectorial de desarrollo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</si>
  <si>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</si>
  <si>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</si>
  <si>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</si>
  <si>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</si>
  <si>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</si>
  <si>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</si>
  <si>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</si>
  <si>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</si>
  <si>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</si>
  <si>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</si>
  <si>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</si>
  <si>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</si>
  <si>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</si>
  <si>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</si>
  <si>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</si>
  <si>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</si>
  <si>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</si>
  <si>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</si>
  <si>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</si>
  <si>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</si>
  <si>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</si>
  <si>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</si>
  <si>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</si>
  <si>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</si>
  <si>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c) Disminuir los tiempos procesales por jurisdicción, especialidad y nivel de competencia.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</si>
  <si>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</si>
  <si>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</si>
  <si>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</si>
  <si>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</si>
  <si>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</si>
  <si>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</si>
  <si>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</si>
  <si>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</si>
  <si>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</si>
  <si>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</si>
  <si>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</si>
  <si>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</si>
  <si>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</si>
  <si>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</si>
  <si>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</si>
  <si>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</si>
  <si>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</si>
  <si>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</si>
  <si>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</si>
  <si>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</si>
  <si>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</si>
  <si>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</si>
  <si>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</si>
  <si>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</si>
  <si>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</si>
  <si>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</si>
  <si>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</si>
  <si>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PROGRAMA ANUAL DE AUDITORÍA 2022</t>
  </si>
  <si>
    <t>Elaboración del PAA 2022  y socialización del mismo al Consejo Superior de la Judicatura y al Comité Institucional de Coordinación de Control Interno, para su revisión y aprobación.</t>
  </si>
  <si>
    <t>Gestión de Control Interno y Auditoría</t>
  </si>
  <si>
    <t>X</t>
  </si>
  <si>
    <t>Todos los procesos del SIGCMA</t>
  </si>
  <si>
    <t>profesional Asignado</t>
  </si>
  <si>
    <t>Programa Anual de Auditoría 2022 socializado y aprobado</t>
  </si>
  <si>
    <t>N.A</t>
  </si>
  <si>
    <t>ROL EVALUACIÓN Y SEGUIMIENTO
AUDITORÍAS DE GESTIÓN - NIVEL NACIONAL</t>
  </si>
  <si>
    <t>Auditoría al manejo y control de depósitos judiciales.</t>
  </si>
  <si>
    <t>Informe trimestral de avance el PAA</t>
  </si>
  <si>
    <t>No. de Informes de avance del PAA presentados/No. de informes de avance del PAA programados</t>
  </si>
  <si>
    <t>Porcentual</t>
  </si>
  <si>
    <t>Evaluación a nivel nacional del avance en la ejecución del Plan Nacional de Bienestar Social de la Rama Judicial 2019-2022, a 31 de diciembre de 2021.</t>
  </si>
  <si>
    <t>Comprobación a nivel nacional del cumplimiento de lo establecido en la Ley 1823 de 2017 que adoptó la estrategia salas amigas de la familia lactante del entorno laboral en entidades públicas, a 31 de diciembre de 2021.</t>
  </si>
  <si>
    <t>Auditoría a nivel nacional al proceso de compras públicas a 31 de diciembre de 2021.</t>
  </si>
  <si>
    <t>Seguimiento a los contratos de digitalización a nivel nacional.</t>
  </si>
  <si>
    <t>Auditoría a la gestión de tesorería de la DEAJ y de muestra selectiva de Direcciones Seccionales de Administración Judicial durante la vigencia 2021.</t>
  </si>
  <si>
    <t>Verificación a nivel nacional del cumplimento del procedimiento de pago de anticipos de cesantías a los servidores judiciales del régimen retroactivo, vigencia 2021.</t>
  </si>
  <si>
    <t>Evaluación y seguimiento a nivel nacional a la incorporación de los criterios ambientales previstos en el Acuerdo PSAA14-10160 en la ejecución de obras de mejoramiento de la infraestructura física de la Rama Judicial durante la vigencia 2021.</t>
  </si>
  <si>
    <t>Seguimiento al proceso de reparto de los procesos judiciales en las ciudades de Bogotá y Barranquilla.</t>
  </si>
  <si>
    <t>ROL EVALUACIÓN Y SEGUIMIENTO
AUDITORÍAS DE GESTIÓN - NIVEL CENTRAL</t>
  </si>
  <si>
    <t>Seguimiento a las listas de elegibles para ocupar los cargos de Magistrados de los Consejos Seccionales de la Judicatura.</t>
  </si>
  <si>
    <t>Seguimiento a los procesos de selección de la Convocatoria No. 4 que lideran los Consejos Seccionales de la Judicatura.</t>
  </si>
  <si>
    <t>Evaluación del Plan Estratégico de Transformación Digital 2021-2025 (PETD) de la Rama Judicial.</t>
  </si>
  <si>
    <r>
      <t>Auditoría al Contrato 194 de 2020 (LP-03-2020) cuyo objeto es la "</t>
    </r>
    <r>
      <rPr>
        <i/>
        <sz val="10"/>
        <rFont val="Calibri"/>
        <family val="2"/>
        <scheme val="minor"/>
      </rPr>
      <t>prestación del servicio de fábrica de software para la Rama Judicial, que incluya desarrollos, mantenimiento y soporte para aplicativos de la entidad</t>
    </r>
    <r>
      <rPr>
        <sz val="10"/>
        <rFont val="Calibri"/>
        <family val="2"/>
        <scheme val="minor"/>
      </rPr>
      <t>", por $15.454.050.000.</t>
    </r>
  </si>
  <si>
    <t>Seguimiento al servicio de Conectividad de la Rama Judicial</t>
  </si>
  <si>
    <t>Auditoría a la planeación de los proyectos de inversión de la EJRLB, vigencias 2019, 2020 y 2021.</t>
  </si>
  <si>
    <t>Auditoría a la planeación de los proyectos de inversión del CENDOJ, vigencias 2019, 2020 y 2021.</t>
  </si>
  <si>
    <t>Auditoría de seguimiento al Sistema de Gestión Ambiental en el Nivel Central.</t>
  </si>
  <si>
    <t>ROL EVALUACIÓN Y SEGUIMIENTO
AUDITORÍAS DE GESTIÓN - NIVEL SECCIONAL</t>
  </si>
  <si>
    <t>Auditoría a la ejecución de la obra de construcción de las sedes judiciales de Sahagún y Morróa.</t>
  </si>
  <si>
    <t>Auditoría a la ejecución de las obras de reforzamiento de la Sede Judicial de Ocaña.</t>
  </si>
  <si>
    <t>Auditoría a la ejecución de la construcción de las sedes judiciales de Sogamoso y Chocontá.</t>
  </si>
  <si>
    <t>ROL EVALUACIÓN Y SEGUIMIENTO
AUDITORÍAS ESPECIALES</t>
  </si>
  <si>
    <t>Auditorías que sobre asuntos de reparto de procesos judiciales surjan producto de solicitudes específicas.</t>
  </si>
  <si>
    <t>Auditorías que sobre otros asuntos, actividades o procesos surjan producto de solicitudes específicas.</t>
  </si>
  <si>
    <t>ROL EVALUACIÓN Y SEGUIMIENTO
INFORMES</t>
  </si>
  <si>
    <t>Informe de gestión anual de la Unidad de Auditoría (Art. 105 Ley 270/1996).</t>
  </si>
  <si>
    <t>Informe de seguimiento a las medidas de austeridad en el gasto público (Art. 2.8.4.8.2 Decreto 1068/2015).</t>
  </si>
  <si>
    <t>Informe de seguimiento al Plan Anticorrupción y de Atención al Ciudadano (Art. 2.1.4.6 Decreto 1081/2015).</t>
  </si>
  <si>
    <t>Informe de vigilancia a la atención de quejas, sugerencias y reclamos (Art. 76 Ley 1474/2011).</t>
  </si>
  <si>
    <t>Informe de seguimiento a la implementación del Sistema Único de Gestión e Información de la Actividad Litigiosa del Estado (eKOGUI 2.0) (Art. 2.2.3.4.1.14 Decreto 1069/2015).</t>
  </si>
  <si>
    <t>Formulario Único Reporte de Avances de la Gestión (FURAG II) - Vigencia 2021 (Art. 2.2.23.3 Decreto 1083/2015).</t>
  </si>
  <si>
    <t>Informe de auditaje a los estados financieros consolidados a 31/12/2020 (Art. 80.8 Ley 270/1996).</t>
  </si>
  <si>
    <t>Informe anual de Evaluación del Control Interno Contable con corte a 31/12/2021 (Art. 3 Resolución 193/2016 CGN).</t>
  </si>
  <si>
    <t>Informe de seguimiento a la ejecución presupuestal y planes de inversión a 31/12/2021.</t>
  </si>
  <si>
    <t>Informe de verificación, recomendaciones, seguimiento y resultados sobre el cumplimiento de las normas en materia de derecho de autor sobre software, vigencia 2021 (Circular 12/2007 UAE-DNDA).</t>
  </si>
  <si>
    <t>Informe de evaluación independiente del estado del sistema de control interno (Art. 14 Ley 87/1993).</t>
  </si>
  <si>
    <t>Informe de Seguimiento a las acciones de repetición ordenadas por el Comité de Conciliaciones de la DEAJ, vigencia 2021.</t>
  </si>
  <si>
    <t>Informe de evaluación sobre el cumplimiento de las políticas de operación y seguridad de la información del SIIF Nación (Circular 040/2015 Min. Hacienda).</t>
  </si>
  <si>
    <t>Seguimiento Planes de Mejoramiento suscritos con la CGR.</t>
  </si>
  <si>
    <t>Seguimiento Planes de Mejoramiento suscritos con la Unidad de Auditoría.</t>
  </si>
  <si>
    <t>Arqueos periódicos y sorpresivos a las operaciones que se realicen a través de caja menor (Art. 2.8.5.12 Decreto 1068/2015).</t>
  </si>
  <si>
    <t>Informe de verificación y evaluación de la aplicación de los mecanismos de participación ciudadana en las audiencias públicas de rendición de cuentas del CSJ, DEAJ, CSeJ y DSAJ, vigencia 2021 (Art. 11 Acuerdo PCSJA20-11478).</t>
  </si>
  <si>
    <t>ROL EVALUACIÓN DE LA GESTIÓN DEL RIESGO</t>
  </si>
  <si>
    <t>Verificar las actividades que sobre la administración del riesgo adelante la entidad, tanto a nivel central como seccional.</t>
  </si>
  <si>
    <t>Asesorar a la alta dirección y a los diferentes niveles de la Rama Judicial en materia de riesgos frente al modelo de las líneas de defensa: estratégica, primera y segunda.</t>
  </si>
  <si>
    <t>ROL RELACIÓN CON ENTES EXTERNOS DE CONTROL</t>
  </si>
  <si>
    <t>Realizar actividades de acompañamiento y enlace con los entes de control según sus solicitudes, tanto a nivel central como seccional.</t>
  </si>
  <si>
    <t>Facilitar el flujo de información con los entes de control, según sus solicitudes, tanto a nivel central como seccional.</t>
  </si>
  <si>
    <t>ROL ENFOQUE HACIA LA PREVENCIÓN</t>
  </si>
  <si>
    <t>Participar en comités que se encuentran establecidos y en los que asista la Unidad de Auditoría: Comité de Evaluación de Cartera, Comité de Cobro Coactivo, Comité de Defensa Judicial y Conciliación, Comité del SIGCMA, Comité Institucional de Coordinación de Control Interno y demás que sean pertinentes, tanto a nivel central como seccional.</t>
  </si>
  <si>
    <t>Fomentar la cultura del control, a través de actividades de sensibilización en materia de control interno y, roles y responsabilidades de las líneas de defensa, dirigidas a los servidores judiciales.</t>
  </si>
  <si>
    <t>Realizar actividades de sensibilización en prácticas de autoevaluación del control.</t>
  </si>
  <si>
    <t>Participar en las diferentes mesas de trabajo y reuniones a las que sea invitada la Unidad de Auditoría, tanto a nivel central como seccional.</t>
  </si>
  <si>
    <t>Asesorar a los líderes de procesos en la formulación de planes de mejoramiento producto de las auditorías internas y externas.</t>
  </si>
  <si>
    <t>Gestionar formación de auditores en materia de control interno y auditoría.</t>
  </si>
  <si>
    <t>Brindar asesoría y acompañamiento para la baja de bienes muebles de propiedad de la Rama Judicial.</t>
  </si>
  <si>
    <t>Participar en las mesas de trabajo que se adelanten en el marco del proceso de implementación de Efinómina.</t>
  </si>
  <si>
    <t>ROL LIDERAZGO ESTRATÉGICO</t>
  </si>
  <si>
    <t>Mantener contacto permanente con el Consejo Superior y los Consejos Seccionales de la Judicatura.</t>
  </si>
  <si>
    <t>Informar de forma periódica al Consejo Superior y a los Consejos Seccionales de la Judicatura.</t>
  </si>
  <si>
    <t>Presentar informes y recomendaciones al Comité Institucional de Coordinación de Control Interno y a los Subcomités Seccionales de Coordinación del Sistema de Control Interno.</t>
  </si>
  <si>
    <t>Ejercer la Secretaría Técnica del Comité Institucional de Coordinación de Control Interno y los Subcomités Seccionales de Coordinación del Sistema de Control Interno.</t>
  </si>
  <si>
    <t>GESTIÓN DEL CONVENIO INTERADMIISTRATIVO CON AUDITORÍA GENERAL DE LA REPÚBLICA</t>
  </si>
  <si>
    <t>Mantener el Convenio Interadministrativo y promover la implementación y el uso del Sistema de Información Integral de Auditoría (SIAPOAS) para realizar el seguimiento a planes de mejoramiento.</t>
  </si>
  <si>
    <t xml:space="preserve">Informe de avance de la implementación del Sistema de Información Integral de Auditoría (SIA) </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</si>
  <si>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</si>
  <si>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</si>
  <si>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</si>
  <si>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</si>
  <si>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</si>
  <si>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</si>
  <si>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</si>
  <si>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</si>
  <si>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Posicionar la imagen de la Rama Judicial como pilar de ética, objetividad y transparencia.</t>
  </si>
  <si>
    <t xml:space="preserve">a) Sensibilizar y propiciar la interiorización en los servidores judiciales de los valores y principios éticos que deben regir su actuar frente a la sociedad. </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</si>
  <si>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</si>
  <si>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b) Mejorar los mecanismos de comunicación y acceso a la información judicial, que permita el control social sobre la gestión judicial.</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</si>
  <si>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</si>
  <si>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</si>
  <si>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</si>
  <si>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</si>
  <si>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</si>
  <si>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</si>
  <si>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</si>
  <si>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</si>
  <si>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EVIDENCIA</t>
  </si>
  <si>
    <t>FECHA DE CONTROL</t>
  </si>
  <si>
    <t>ANÁLISIS DEL RESULTADO</t>
  </si>
  <si>
    <t>Convenio Interadministrativo 020 de 2021</t>
  </si>
  <si>
    <t>Profesional Asignado</t>
  </si>
  <si>
    <t>A la fecha de corte se encuentran en ejecución tres auditorías de gestión de nivel nacional: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t>
  </si>
  <si>
    <t xml:space="preserve">A la fecha de corte se encuentran en ejecución dos auditorías de gestión de nivel central:
1. Evaluación del Plan Estratégico de Transformación Digital 2021-2025 (PETD) de la Rama Judicial.
2. Seguimiento al servicio de Conectividad de la Rama Judicial.
</t>
  </si>
  <si>
    <t>A la fecha de corte se encuentran en ejecución dos auditorías de gestión de nivel seccional:
1. Auditoría a la ejecución de la obra de construcción de las sedes judiciales de Sahagún y Morróa.
2. Auditoría a la ejecución de las obras de reforzamiento y adecuación de la sede judicial de Ocaña.</t>
  </si>
  <si>
    <t>A la fecha de corte se han presentado 14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t>
  </si>
  <si>
    <t>Se han realizado actividades de acompañamiento y enlace con la Contraloría General de la República en el nivel central y seccional para atender los requerimientos del ente de control.</t>
  </si>
  <si>
    <t>Papeles de trabajo de cada auditoría e informes presentados y publicados en el micrositio de la unidad.</t>
  </si>
  <si>
    <t xml:space="preserve">A la fecha de corte se encuentran en ejecución dos auditorías especiales:
1. Auditoría especial reparto habeas corpus.
2. Auditoría especial al reparto de procesos a los magistrados de la sala penal del Tribunal Superior del Distrito Judicial de Villavicencio.
</t>
  </si>
  <si>
    <t>Se tiene la formulación de hoja electrónica para el análisis de los mapas de riesgos.</t>
  </si>
  <si>
    <t>Se mantiene contacto permanente con el CSJ para informarle los resultados del ejercicio auditor, así como para prestarle la asesoría en temas específicos cuando así lo requiere.</t>
  </si>
  <si>
    <t>Durante el primer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
De igual forma, Así mismo se ha realizado acompañamiento en a las mesas de trabajo ´para el seguimiento de las obras de infraestructura que presentan problemas en su ejecución. Se hace el seguimiento para la liquidación de los contratos de obra e interventoría de las sedes de Zipaquirá y Soacha.</t>
  </si>
  <si>
    <t>Documento Técnico PAA 2022
Cronograma PAA 2022(v5)</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</si>
  <si>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</si>
  <si>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El CSJ y la AGR suscribieron el Convenio Interadministrativo 020 de 2021, que tiene por objeto, "Aunar esfuerzos y recursos humanos, técnicos y administrativos, para apoyar la gestión administrativa del Consejo Superior de la Judicatura, mediante el uso del aplicativo denominado SIA POAS MANAGER".
El SIA POAS MANAGER es una aplicación informática desarrollada por la AGR dentro de su gama de sistemas de información producidos bajo la marca SIA (Sistema Integral de Auditoría), diseñada como una herramienta para la formulación, seguimiento y control a los planes estratégicos institucionales, planes operativos anuales, administración de riesgos, tableros de control y planes de mejoramiento.</t>
  </si>
  <si>
    <t>A la fecha de corte se encuentran en ejecución dos auditorías de gestión de nivel seccional:
1. Auditoría a la ejecución de la obra de construcción de las sedes judiciales de Sahagún y Morróa.
2. Seguimiento al proceso de reparto de los procesos judiciales en las ciudades de Bogotá y Barranquilla.</t>
  </si>
  <si>
    <t>A la fecha de corte se encuentran en informe tres auditorías de gestión de nivel nacional:
1. Auditoría a nivel nacional al proceso de compras públicas a 31 de diciembre de 2021. (Informe Preliminar) 
2. Seguimiento a los contratos de digitalización a nivel nacional. (Informe Definitivo)
3. Auditoría a la gestión de tesorería de la DEAJ y de muestra selectiva de Direcciones Seccionales de Administración Judicial durante la vigencia 2021. (Informe Preliminar)</t>
  </si>
  <si>
    <t>Durante el segundo trimestre de 2022 ha participado con voz pero sin voto en los distintos comités en los que tiene asiento; entre los que se cuentan; Comités de Evaluación de Cartera, Comité de Cobro Coactivo, Comité de Defensa Judicial y Conciliación, Comité del SIGCMA, Comité Institucional de Coordinación de Control Interno, tanto a nivel central como seccional.</t>
  </si>
  <si>
    <t>A la fecha de corte se encuentran en informe una auditoría de gestión de nivel central:
1. Seguimiento al servicio de Conectividad de la Rama Judicial (Informe Preliminar)</t>
  </si>
  <si>
    <t xml:space="preserve">A la fecha de corte continúan en ejecución dos auditorías especiales:
1. Auditoría especial reparto habeas corpus.
2. Auditoría especial al reparto de procesos a los magistrados de la sala penal del Tribunal Superior del Distrito Judicial de Villavicencio.
</t>
  </si>
  <si>
    <t>Informes preliminares generados:
1. Auditoría de seguimiento a la calificación y evaluación de servicios de los Magistrados de los Consejos Seccionales de la Judicatura, periodos del 01/01/2014 al 31/12/2015, del 01/01/2016 al 31/12/2017 y del 01/01/2018 al 31/12/2019
2. Evaluación del Plan Estratégico de Transformación Digital 2021-2025 (PETD) de la Rama Judicial.
Auditoría en ejecución: Auditoría al Contrato 194 de 2020 (LP-03-2020) cuyo objeto es la "Prestación del servicio de fábrica de software para la Rama Judicial, que incluya desarrollos, mantenimiento y soporte para aplicativos de la entidad", por $15.454.050.000.
Auditoría con informe definitivo: Seguimiento al servicio de Conectividad de la Rama Judicial</t>
  </si>
  <si>
    <t>Informes definitivos liberados:
1. Auditoría a la ejecución de la obra de construcción de las sedes judiciales de Sahagún y Morróa.
2. Auditoría a la ejecución de las obras de reforzamiento y adecuación de la sede judicial de Ocaña.
3. Seguimiento al proceso de reparto de los procesos judiciales en las ciudades de Bogotá y Barranquilla.
Auditoría en ejecución: Auditoría en ejecución: Auditoría a la ejecución de las obras de reforzamiento y adecuación de las sedes judiciales de Sogamoso y Chocontá.</t>
  </si>
  <si>
    <t>Informes de auditorías especiales liberados: Informe de auditoría especial al reparto de procesos a los magistrados de la Sala Penal del Tribunal Superior del Distrito Judicial de Villavicencio.</t>
  </si>
  <si>
    <t>A la fecha de corte se han presentado 15 informes de ley:
1. Informe de gestión anual de la Unidad de Auditoría (Art. 105 Ley 270/1996).
2. Informe de seguimiento a las medidas de austeridad en el gasto público (Art. 2.8.4.8.2 Decreto 1068/2015).
3. Informe de seguimiento al Plan Anticorrupción y de Atención al Ciudadano (Art. 2.1.4.6 Decreto 1081/2015).
4. Informe de vigilancia a la atención de quejas, sugerencias y reclamos (Art. 76 Ley 1474/2011).
5. Verificación del cumplimiento de las obligaciones establecidas en el Capítulo 4 del Decreto 1069 de 2015, con respecto al Sistema Único de Gestión e Información de la Actividad Litigiosa del Estado (eKOGUI 2.0) (Art. 2.2.3.4.1.14 Decreto 1069/2015).
6. Diligenciamiento del Formulario Único Reporte de Avances de la Gestión (FURAG II) - Vigencia 2021 (Art. 2.2.23.3 Decreto 1083/2015).
7. Informe de auditaje a los estados financieros consolidados a 31/12/2020 (Num. 8 Art. 80 Ley 270/1996).
8. Informe anual de Evaluación del Control Interno Contable con corte a 31/12/2021 (Art. 3 Resolución 193/2016 CGN).
9. Informe de seguimiento a la ejecución presupuestal y planes de inversión a 31/12/2021.
10. Reporte de verificación, recomendaciones, seguimiento y resultados sobre el cumplimiento de las normas en materia de derecho de autor sobre software, vigencia 2021 (Circular 12/2007 UAE-DNDA).
11. Informe de evaluación independiente del estado del sistema de control interno (Art. 14 Ley 87/1993).
12. Seguimiento Planes de Mejoramiento suscritos con la CGR.
13. Seguimiento Planes de Mejoramiento suscritos con la Unidad de Auditoría.
14. Informe de verificación y evaluación de la aplicación de los mecanismos de participación ciudadana en las audiencias públicas de rendición de cuentas del CSJ, DEAJ, CSeJ y DSAJ, vigencia 2021 (Art. 11 Acuerdo PCSJA20-11478).
15. Informe de seguimiento a la implementación del Sistema Único de Información de la Actividad Litigiosa del Estado eKOGUI, en la Dirección Ejecutiva y Direcciones Seccionales de Administración Judicial primer semestre 2022.
16. Informe de verificación del cumplimiento de las disposiciones contenidas en el Decreto 397 de 2022, por el cual se establece el plan de austeridad del gasto 2022 para los órganos que hacen parte del presupuesto general de la nación, segundo trimestre de 2022.
17. Informe de vigilancia al cumplimiento de las normas legales vigentes en la atención de quejas, sugerencias y reclamos por parte de las unidades y oficinas del Consejo Superior de la Judicatura y de la Dirección Ejecutiva de Administración Judicial, de los Consejos Seccionales de la Judicatura y las Direcciones Seccionales de Administración Judicial, primer semestre de 2022.</t>
  </si>
  <si>
    <t xml:space="preserve">A la fecha de corte se encuentran en ejecución las siguientes auditorías:
1. Auditoría a la gestión de manejo y control de depósitos judiciales a 31 de diciembre de 2021.
En etapa de planeación:
1. Evaluación a nivel nacional del avance en la ejecución del Plan Nacional de Bienestar Social de la Rama Judicial 2019-2022, a 31 de diciembre de 2021.
Informes definitivos generados:
1. Auditoría a nivel nacional al proceso de compras públicas a 31 de diciembre de 2021.
2. Seguimiento a los contratos de digitalización a nivel nacional.
3. Auditoría a la gestión de tesorería de la DEAJ y de muestra selectiva de Direcciones Seccionales de Administración Judicial durante la vigencia 2021.
</t>
  </si>
  <si>
    <t xml:space="preserve">El PAA fue aprobado por el Comité Institucional de Coordinación de Control Interno y en la sesión ordinaria del día 23 de febrero por el CSJ. Los días 24 y 28 de febrero del año en curso, se socializó con todos los profesionales y técnicos de la Unidad de Auditoría en reunión general realizada a través de Microsoft Teams. </t>
  </si>
  <si>
    <t>TRIMESTRE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</si>
</sst>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5" x14ac:knownFonts="1">
    <font>
      <sz val="11"/>
      <color theme="1"/>
      <name val="Calibri"/>
      <family val="2"/>
      <scheme val="minor"/>
    </font>
    <font>
      <sz val="11"/>
      <name val="Calibri"/>
      <family val="2"/>
      <scheme val="minor"/>
    </font>
    <font>
      <b/>
      <i/>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sz val="10"/>
      <color theme="0"/>
      <name val="Calibri"/>
      <family val="2"/>
      <scheme val="minor"/>
    </font>
    <font>
      <b/>
      <i/>
      <sz val="11"/>
      <name val="Calibri"/>
      <family val="2"/>
      <scheme val="minor"/>
    </font>
    <font>
      <b/>
      <sz val="11"/>
      <name val="Calibri"/>
      <family val="2"/>
      <scheme val="minor"/>
    </font>
    <font>
      <b/>
      <sz val="10"/>
      <name val="Calibri"/>
      <family val="2"/>
      <scheme val="minor"/>
    </font>
    <font>
      <b/>
      <i/>
      <sz val="10"/>
      <name val="Calibri"/>
      <family val="2"/>
      <scheme val="minor"/>
    </font>
    <font>
      <b/>
      <i/>
      <sz val="10"/>
      <color theme="1"/>
      <name val="Calibri"/>
      <family val="2"/>
      <scheme val="minor"/>
    </font>
    <font>
      <b/>
      <sz val="10"/>
      <color theme="2"/>
      <name val="Calibri"/>
      <family val="2"/>
      <scheme val="minor"/>
    </font>
    <font>
      <sz val="11"/>
      <color theme="1"/>
      <name val="Calibri"/>
      <family val="2"/>
      <scheme val="minor"/>
    </font>
    <font>
      <b/>
      <sz val="10"/>
      <color theme="0"/>
      <name val="Calibri"/>
      <family val="2"/>
      <scheme val="minor"/>
    </font>
    <font>
      <sz val="10"/>
      <color rgb="FF000000"/>
      <name val="Arial"/>
      <family val="2"/>
    </font>
    <font>
      <sz val="11"/>
      <color rgb="FF000000"/>
      <name val="Arial"/>
      <family val="2"/>
    </font>
    <font>
      <sz val="10"/>
      <color theme="1"/>
      <name val="Arial"/>
      <family val="2"/>
    </font>
    <font>
      <sz val="10"/>
      <color rgb="FFFF0000"/>
      <name val="Calibri"/>
      <family val="2"/>
      <scheme val="minor"/>
    </font>
    <font>
      <i/>
      <sz val="10"/>
      <name val="Calibri"/>
      <family val="2"/>
      <scheme val="minor"/>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style="thin">
        <color auto="1"/>
      </top>
      <bottom/>
      <diagonal/>
    </border>
    <border>
      <left style="thin">
        <color theme="0"/>
      </left>
      <right style="thin">
        <color theme="0"/>
      </right>
      <top/>
      <bottom style="thin">
        <color auto="1"/>
      </bottom>
      <diagonal/>
    </border>
    <border>
      <left/>
      <right/>
      <top/>
      <bottom style="thin">
        <color indexed="64"/>
      </bottom>
      <diagonal/>
    </border>
  </borders>
  <cellStyleXfs count="3">
    <xf numFmtId="0" fontId="0" fillId="0" borderId="0"/>
    <xf numFmtId="0" fontId="18" fillId="0" borderId="0"/>
    <xf numFmtId="9" fontId="18" fillId="0" borderId="0" applyFont="0" applyFill="0" applyBorder="0" applyAlignment="0" applyProtection="0"/>
  </cellStyleXfs>
  <cellXfs count="170">
    <xf numFmtId="0" fontId="0" fillId="0" borderId="0" xfId="0"/>
    <xf numFmtId="0" fontId="1" fillId="0" borderId="0" xfId="0" applyFont="1" applyAlignment="1">
      <alignment vertical="center" wrapText="1"/>
    </xf>
    <xf numFmtId="0" fontId="0" fillId="0" borderId="0" xfId="0" applyAlignment="1" applyProtection="1">
      <alignment vertical="center"/>
      <protection locked="0"/>
    </xf>
    <xf numFmtId="0" fontId="0" fillId="0" borderId="0" xfId="0" applyAlignment="1">
      <alignment vertical="center"/>
    </xf>
    <xf numFmtId="0" fontId="3" fillId="5"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5" borderId="0" xfId="0" applyFont="1" applyFill="1" applyAlignment="1" applyProtection="1">
      <alignment horizontal="left" vertical="center" wrapText="1"/>
      <protection locked="0"/>
    </xf>
    <xf numFmtId="0" fontId="7" fillId="0" borderId="0" xfId="0" applyFont="1" applyAlignment="1">
      <alignment vertical="center"/>
    </xf>
    <xf numFmtId="0" fontId="8" fillId="5" borderId="1" xfId="0"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10" fillId="0" borderId="1" xfId="0" applyFont="1" applyBorder="1" applyAlignment="1">
      <alignment horizontal="justify" vertical="center" wrapText="1"/>
    </xf>
    <xf numFmtId="0" fontId="9" fillId="0" borderId="2" xfId="0" applyFont="1" applyBorder="1" applyAlignment="1">
      <alignment vertical="center" wrapText="1" readingOrder="1"/>
    </xf>
    <xf numFmtId="0" fontId="10" fillId="0" borderId="1" xfId="0" applyFont="1" applyBorder="1" applyAlignment="1">
      <alignment horizontal="center" vertical="center" wrapText="1" readingOrder="1"/>
    </xf>
    <xf numFmtId="0" fontId="7" fillId="0" borderId="1" xfId="0" applyFont="1" applyBorder="1" applyAlignment="1">
      <alignment horizontal="justify" vertical="center" wrapText="1"/>
    </xf>
    <xf numFmtId="0" fontId="11" fillId="0" borderId="0" xfId="0" applyFont="1" applyAlignment="1">
      <alignment vertical="center"/>
    </xf>
    <xf numFmtId="0" fontId="9" fillId="0" borderId="1" xfId="0" applyFont="1" applyBorder="1" applyAlignment="1">
      <alignment horizontal="left" vertical="center" wrapText="1" readingOrder="1"/>
    </xf>
    <xf numFmtId="0" fontId="7" fillId="0" borderId="0" xfId="0" applyFont="1" applyAlignment="1">
      <alignment horizontal="left" vertical="center"/>
    </xf>
    <xf numFmtId="0" fontId="7" fillId="0" borderId="0" xfId="0" applyFont="1" applyAlignment="1">
      <alignment horizontal="center" vertical="center"/>
    </xf>
    <xf numFmtId="0" fontId="13" fillId="6"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vertical="center" wrapText="1"/>
    </xf>
    <xf numFmtId="0" fontId="10" fillId="0" borderId="2" xfId="0" applyFont="1" applyBorder="1" applyAlignment="1">
      <alignment horizontal="left"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0" xfId="0" applyFont="1" applyAlignment="1">
      <alignment horizontal="justify" vertical="center" wrapText="1"/>
    </xf>
    <xf numFmtId="0" fontId="14" fillId="0" borderId="0" xfId="0" applyFont="1" applyAlignment="1">
      <alignment horizontal="center" vertical="center" wrapText="1"/>
    </xf>
    <xf numFmtId="0" fontId="10" fillId="0" borderId="0" xfId="0" applyFont="1" applyAlignment="1">
      <alignment horizontal="left" vertical="center" wrapText="1"/>
    </xf>
    <xf numFmtId="0" fontId="10"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7" fillId="4" borderId="12" xfId="0" applyFont="1" applyFill="1" applyBorder="1" applyAlignment="1">
      <alignment horizontal="center" vertical="center" textRotation="90" wrapText="1"/>
    </xf>
    <xf numFmtId="164" fontId="17" fillId="4" borderId="12"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49" fontId="14" fillId="0" borderId="1" xfId="0" applyNumberFormat="1" applyFont="1" applyBorder="1" applyAlignment="1">
      <alignment horizontal="center" vertical="center" wrapText="1"/>
    </xf>
    <xf numFmtId="164" fontId="10" fillId="3" borderId="1" xfId="0" applyNumberFormat="1" applyFont="1" applyFill="1" applyBorder="1" applyAlignment="1">
      <alignment horizontal="center" vertical="center" wrapText="1"/>
    </xf>
    <xf numFmtId="0" fontId="10" fillId="9" borderId="0" xfId="0" applyFont="1" applyFill="1" applyAlignment="1">
      <alignment horizontal="center" vertical="center" wrapText="1"/>
    </xf>
    <xf numFmtId="0" fontId="10" fillId="3"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5" fillId="0" borderId="0" xfId="0" applyFont="1" applyAlignment="1">
      <alignment vertical="center" wrapText="1"/>
    </xf>
    <xf numFmtId="164" fontId="7" fillId="0" borderId="0" xfId="0" applyNumberFormat="1" applyFont="1" applyAlignment="1">
      <alignment horizontal="center" vertical="center" wrapText="1"/>
    </xf>
    <xf numFmtId="164" fontId="10" fillId="0" borderId="0" xfId="0" applyNumberFormat="1" applyFont="1" applyAlignment="1">
      <alignment horizontal="center" vertical="center" wrapText="1"/>
    </xf>
    <xf numFmtId="0" fontId="11" fillId="3" borderId="0" xfId="0" applyFont="1" applyFill="1" applyAlignment="1">
      <alignment horizontal="center"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9" borderId="0" xfId="0" applyFont="1" applyFill="1" applyAlignment="1">
      <alignment horizontal="left" vertical="center" wrapText="1"/>
    </xf>
    <xf numFmtId="0" fontId="10" fillId="3" borderId="0" xfId="0" applyFont="1" applyFill="1" applyAlignment="1">
      <alignment vertical="center" wrapText="1"/>
    </xf>
    <xf numFmtId="0" fontId="10" fillId="12" borderId="1"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2" xfId="0" applyFont="1" applyFill="1" applyBorder="1" applyAlignment="1">
      <alignment horizontal="center" vertical="center" wrapText="1"/>
    </xf>
    <xf numFmtId="164" fontId="10" fillId="12" borderId="1" xfId="0" applyNumberFormat="1" applyFont="1" applyFill="1" applyBorder="1" applyAlignment="1">
      <alignment horizontal="center" vertical="center" wrapText="1"/>
    </xf>
    <xf numFmtId="0" fontId="10" fillId="12" borderId="1" xfId="1" applyFont="1" applyFill="1" applyBorder="1" applyAlignment="1">
      <alignment horizontal="justify" vertical="center" wrapText="1"/>
    </xf>
    <xf numFmtId="0" fontId="10" fillId="12" borderId="3" xfId="0" applyFont="1" applyFill="1" applyBorder="1" applyAlignment="1">
      <alignment horizontal="center" vertical="center" wrapText="1"/>
    </xf>
    <xf numFmtId="0" fontId="22" fillId="3" borderId="1" xfId="0" applyFont="1" applyFill="1" applyBorder="1" applyAlignment="1">
      <alignment horizontal="center"/>
    </xf>
    <xf numFmtId="0" fontId="21" fillId="3" borderId="3" xfId="0" applyFont="1" applyFill="1" applyBorder="1" applyAlignment="1">
      <alignment horizontal="center" vertical="center" wrapText="1" readingOrder="1"/>
    </xf>
    <xf numFmtId="0" fontId="0" fillId="0" borderId="0" xfId="0" applyAlignment="1" applyProtection="1">
      <alignment horizontal="center" vertical="center"/>
      <protection locked="0"/>
    </xf>
    <xf numFmtId="0" fontId="9" fillId="0" borderId="2"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9" fillId="0" borderId="7" xfId="0" applyFont="1" applyBorder="1" applyAlignment="1">
      <alignment horizontal="left" vertical="center" wrapText="1" readingOrder="1"/>
    </xf>
    <xf numFmtId="14" fontId="10" fillId="0" borderId="1" xfId="0" applyNumberFormat="1" applyFont="1" applyBorder="1" applyAlignment="1">
      <alignment horizontal="center" vertical="center" wrapText="1"/>
    </xf>
    <xf numFmtId="0" fontId="13" fillId="8" borderId="0" xfId="0" applyFont="1" applyFill="1" applyAlignment="1" applyProtection="1">
      <alignment horizontal="center" vertical="center" wrapText="1"/>
      <protection locked="0"/>
    </xf>
    <xf numFmtId="0" fontId="23" fillId="0" borderId="1" xfId="0" applyFont="1" applyBorder="1" applyAlignment="1">
      <alignment horizontal="justify" vertical="center" wrapText="1"/>
    </xf>
    <xf numFmtId="0" fontId="23" fillId="0" borderId="1" xfId="0" applyFont="1" applyBorder="1" applyAlignment="1">
      <alignment horizontal="center" vertical="center" wrapText="1" readingOrder="1"/>
    </xf>
    <xf numFmtId="0" fontId="10" fillId="12" borderId="7" xfId="0" applyFont="1" applyFill="1" applyBorder="1" applyAlignment="1">
      <alignment horizontal="center" vertical="center" wrapText="1"/>
    </xf>
    <xf numFmtId="0" fontId="3"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3" fillId="8" borderId="0" xfId="0" applyFont="1" applyFill="1" applyAlignment="1" applyProtection="1">
      <alignment horizontal="center" vertical="center" wrapText="1"/>
      <protection locked="0"/>
    </xf>
    <xf numFmtId="0" fontId="13" fillId="8" borderId="0" xfId="0" applyFont="1" applyFill="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7"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0" fillId="0" borderId="2" xfId="0" applyFont="1" applyBorder="1" applyAlignment="1">
      <alignment horizontal="center" vertical="center" wrapText="1" readingOrder="1"/>
    </xf>
    <xf numFmtId="0" fontId="20" fillId="0" borderId="7"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13" fillId="8" borderId="0" xfId="0" applyFont="1" applyFill="1" applyAlignment="1" applyProtection="1">
      <alignment horizontal="left" vertical="center" wrapText="1"/>
      <protection locked="0"/>
    </xf>
    <xf numFmtId="0" fontId="9" fillId="0" borderId="2"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9" fillId="0" borderId="7" xfId="0" applyFont="1" applyBorder="1" applyAlignment="1">
      <alignment horizontal="left" vertical="center" wrapText="1" readingOrder="1"/>
    </xf>
    <xf numFmtId="0" fontId="10" fillId="0" borderId="2"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2" fillId="0" borderId="0" xfId="0" applyFont="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164" fontId="10" fillId="12" borderId="2" xfId="0" applyNumberFormat="1" applyFont="1" applyFill="1" applyBorder="1" applyAlignment="1">
      <alignment horizontal="center" vertical="center" wrapText="1"/>
    </xf>
    <xf numFmtId="164" fontId="10" fillId="12" borderId="7" xfId="0" applyNumberFormat="1" applyFont="1" applyFill="1" applyBorder="1" applyAlignment="1">
      <alignment horizontal="center" vertical="center" wrapText="1"/>
    </xf>
    <xf numFmtId="164" fontId="10" fillId="12" borderId="3" xfId="0" applyNumberFormat="1"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center" vertical="center" wrapText="1"/>
    </xf>
    <xf numFmtId="0" fontId="10" fillId="0" borderId="1" xfId="0" applyFont="1" applyBorder="1" applyAlignment="1">
      <alignment horizontal="center" vertical="center" wrapText="1"/>
    </xf>
    <xf numFmtId="0" fontId="14" fillId="13"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4" borderId="9"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164" fontId="17" fillId="4" borderId="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6" fillId="0" borderId="16" xfId="0" applyFont="1" applyBorder="1" applyAlignment="1">
      <alignment horizontal="center" vertical="center"/>
    </xf>
    <xf numFmtId="0" fontId="14" fillId="1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9" fontId="10" fillId="0" borderId="2" xfId="2" applyFont="1" applyBorder="1" applyAlignment="1">
      <alignment horizontal="center" vertical="center" wrapText="1"/>
    </xf>
    <xf numFmtId="9" fontId="10" fillId="0" borderId="7" xfId="2" applyFont="1" applyBorder="1" applyAlignment="1">
      <alignment horizontal="center" vertical="center" wrapText="1"/>
    </xf>
    <xf numFmtId="9" fontId="10" fillId="0" borderId="3" xfId="2" applyFont="1" applyBorder="1" applyAlignment="1">
      <alignment horizontal="center" vertical="center" wrapText="1"/>
    </xf>
  </cellXfs>
  <cellStyles count="3">
    <cellStyle name="Normal" xfId="0" builtinId="0"/>
    <cellStyle name="Normal 2 2" xfId="1" xr:uid="{00000000-0005-0000-0000-000001000000}"/>
    <cellStyle name="Porcentaje" xfId="2" builtinId="5"/>
  </cellStyles>
  <dxfs count="0"/>
  <tableStyles count="1" defaultTableStyle="TableStyleMedium2" defaultPivotStyle="PivotStyleLight16">
    <tableStyle name="Invisible" pivot="0" table="0" count="0" xr9:uid="{6CD2192B-9872-4E44-9F95-1EE81A5860A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7.jpe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5</xdr:col>
      <xdr:colOff>441960</xdr:colOff>
      <xdr:row>9</xdr:row>
      <xdr:rowOff>243840</xdr:rowOff>
    </xdr:from>
    <xdr:ext cx="1539240" cy="1508760"/>
    <xdr:sp macro="" textlink="">
      <xdr:nvSpPr>
        <xdr:cNvPr id="2" name="CuadroTexto 1">
          <a:extLst>
            <a:ext uri="{FF2B5EF4-FFF2-40B4-BE49-F238E27FC236}">
              <a16:creationId xmlns:a16="http://schemas.microsoft.com/office/drawing/2014/main" id="{0DDD7762-286F-4ABB-9B8E-B2E8A6C970FC}"/>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4</xdr:col>
      <xdr:colOff>1153412</xdr:colOff>
      <xdr:row>0</xdr:row>
      <xdr:rowOff>9524</xdr:rowOff>
    </xdr:from>
    <xdr:to>
      <xdr:col>4</xdr:col>
      <xdr:colOff>2809875</xdr:colOff>
      <xdr:row>1</xdr:row>
      <xdr:rowOff>152400</xdr:rowOff>
    </xdr:to>
    <xdr:sp macro="" textlink="">
      <xdr:nvSpPr>
        <xdr:cNvPr id="4" name="CuadroTexto 4">
          <a:extLst>
            <a:ext uri="{FF2B5EF4-FFF2-40B4-BE49-F238E27FC236}">
              <a16:creationId xmlns:a16="http://schemas.microsoft.com/office/drawing/2014/main" id="{D72CE73F-7D95-46CF-8B8D-DF2AAE155BCF}"/>
            </a:ext>
          </a:extLst>
        </xdr:cNvPr>
        <xdr:cNvSpPr txBox="1"/>
      </xdr:nvSpPr>
      <xdr:spPr>
        <a:xfrm>
          <a:off x="8668637" y="9524"/>
          <a:ext cx="1656463" cy="33337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190500</xdr:colOff>
      <xdr:row>2</xdr:row>
      <xdr:rowOff>9525</xdr:rowOff>
    </xdr:from>
    <xdr:to>
      <xdr:col>4</xdr:col>
      <xdr:colOff>2962274</xdr:colOff>
      <xdr:row>3</xdr:row>
      <xdr:rowOff>28576</xdr:rowOff>
    </xdr:to>
    <xdr:grpSp>
      <xdr:nvGrpSpPr>
        <xdr:cNvPr id="5" name="Group 8">
          <a:extLst>
            <a:ext uri="{FF2B5EF4-FFF2-40B4-BE49-F238E27FC236}">
              <a16:creationId xmlns:a16="http://schemas.microsoft.com/office/drawing/2014/main" id="{C28F46DA-5750-4D35-9B4A-7CFE80B69FD3}"/>
            </a:ext>
          </a:extLst>
        </xdr:cNvPr>
        <xdr:cNvGrpSpPr>
          <a:grpSpLocks/>
        </xdr:cNvGrpSpPr>
      </xdr:nvGrpSpPr>
      <xdr:grpSpPr bwMode="auto">
        <a:xfrm>
          <a:off x="7667625" y="390525"/>
          <a:ext cx="2771774" cy="209551"/>
          <a:chOff x="2381" y="720"/>
          <a:chExt cx="3154" cy="65"/>
        </a:xfrm>
      </xdr:grpSpPr>
      <xdr:pic>
        <xdr:nvPicPr>
          <xdr:cNvPr id="6" name="6 Imagen">
            <a:extLst>
              <a:ext uri="{FF2B5EF4-FFF2-40B4-BE49-F238E27FC236}">
                <a16:creationId xmlns:a16="http://schemas.microsoft.com/office/drawing/2014/main" id="{344F3645-CD4B-4C5C-8059-26BD603E6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F4DA813E-2CDB-440F-A1F6-0F2369ECC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1323975</xdr:colOff>
      <xdr:row>1</xdr:row>
      <xdr:rowOff>142875</xdr:rowOff>
    </xdr:from>
    <xdr:to>
      <xdr:col>4</xdr:col>
      <xdr:colOff>2781301</xdr:colOff>
      <xdr:row>3</xdr:row>
      <xdr:rowOff>32929</xdr:rowOff>
    </xdr:to>
    <xdr:pic>
      <xdr:nvPicPr>
        <xdr:cNvPr id="8" name="Imagen 7">
          <a:extLst>
            <a:ext uri="{FF2B5EF4-FFF2-40B4-BE49-F238E27FC236}">
              <a16:creationId xmlns:a16="http://schemas.microsoft.com/office/drawing/2014/main" id="{4E648FD3-8E3F-4747-B92C-775064881395}"/>
            </a:ext>
          </a:extLst>
        </xdr:cNvPr>
        <xdr:cNvPicPr>
          <a:picLocks noChangeAspect="1"/>
        </xdr:cNvPicPr>
      </xdr:nvPicPr>
      <xdr:blipFill>
        <a:blip xmlns:r="http://schemas.openxmlformats.org/officeDocument/2006/relationships" r:embed="rId3"/>
        <a:stretch>
          <a:fillRect/>
        </a:stretch>
      </xdr:blipFill>
      <xdr:spPr>
        <a:xfrm>
          <a:off x="8839200" y="333375"/>
          <a:ext cx="14573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3D200324-C55F-41E9-B7CE-9FB6F4DDAFDE}"/>
            </a:ext>
          </a:extLst>
        </xdr:cNvPr>
        <xdr:cNvSpPr txBox="1"/>
      </xdr:nvSpPr>
      <xdr:spPr>
        <a:xfrm>
          <a:off x="11338560" y="23774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editAs="absolute">
    <xdr:from>
      <xdr:col>0</xdr:col>
      <xdr:colOff>0</xdr:colOff>
      <xdr:row>0</xdr:row>
      <xdr:rowOff>0</xdr:rowOff>
    </xdr:from>
    <xdr:to>
      <xdr:col>0</xdr:col>
      <xdr:colOff>1855582</xdr:colOff>
      <xdr:row>2</xdr:row>
      <xdr:rowOff>180975</xdr:rowOff>
    </xdr:to>
    <xdr:pic>
      <xdr:nvPicPr>
        <xdr:cNvPr id="10" name="18 Imagen" descr="Logo CSJ RGB_01">
          <a:extLst>
            <a:ext uri="{FF2B5EF4-FFF2-40B4-BE49-F238E27FC236}">
              <a16:creationId xmlns:a16="http://schemas.microsoft.com/office/drawing/2014/main" id="{5C0E8568-B51A-4BB4-839F-7097898E14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85558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1162050</xdr:colOff>
      <xdr:row>0</xdr:row>
      <xdr:rowOff>38100</xdr:rowOff>
    </xdr:from>
    <xdr:to>
      <xdr:col>5</xdr:col>
      <xdr:colOff>2905125</xdr:colOff>
      <xdr:row>1</xdr:row>
      <xdr:rowOff>171449</xdr:rowOff>
    </xdr:to>
    <xdr:sp macro="" textlink="">
      <xdr:nvSpPr>
        <xdr:cNvPr id="4" name="CuadroTexto 4">
          <a:extLst>
            <a:ext uri="{FF2B5EF4-FFF2-40B4-BE49-F238E27FC236}">
              <a16:creationId xmlns:a16="http://schemas.microsoft.com/office/drawing/2014/main" id="{D49D0E2F-6E3E-49DF-A006-4C5099B83A63}"/>
            </a:ext>
          </a:extLst>
        </xdr:cNvPr>
        <xdr:cNvSpPr txBox="1"/>
      </xdr:nvSpPr>
      <xdr:spPr>
        <a:xfrm>
          <a:off x="7924800" y="38100"/>
          <a:ext cx="1743075" cy="3238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5" name="Group 8">
          <a:extLst>
            <a:ext uri="{FF2B5EF4-FFF2-40B4-BE49-F238E27FC236}">
              <a16:creationId xmlns:a16="http://schemas.microsoft.com/office/drawing/2014/main" id="{0946E184-0B00-4838-94D4-8AE97954F477}"/>
            </a:ext>
          </a:extLst>
        </xdr:cNvPr>
        <xdr:cNvGrpSpPr>
          <a:grpSpLocks/>
        </xdr:cNvGrpSpPr>
      </xdr:nvGrpSpPr>
      <xdr:grpSpPr bwMode="auto">
        <a:xfrm>
          <a:off x="6814219" y="354096"/>
          <a:ext cx="2886074" cy="30246"/>
          <a:chOff x="2381" y="720"/>
          <a:chExt cx="3154" cy="65"/>
        </a:xfrm>
      </xdr:grpSpPr>
      <xdr:pic>
        <xdr:nvPicPr>
          <xdr:cNvPr id="6" name="6 Imagen">
            <a:extLst>
              <a:ext uri="{FF2B5EF4-FFF2-40B4-BE49-F238E27FC236}">
                <a16:creationId xmlns:a16="http://schemas.microsoft.com/office/drawing/2014/main" id="{EB84567A-BD01-447A-B827-CFED48232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8C88581C-4DA2-475C-837F-29346F697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142996</xdr:rowOff>
    </xdr:to>
    <xdr:pic>
      <xdr:nvPicPr>
        <xdr:cNvPr id="8" name="Imagen 7">
          <a:extLst>
            <a:ext uri="{FF2B5EF4-FFF2-40B4-BE49-F238E27FC236}">
              <a16:creationId xmlns:a16="http://schemas.microsoft.com/office/drawing/2014/main" id="{30972DAB-0FFB-421E-B3BD-6FBB398A940B}"/>
            </a:ext>
          </a:extLst>
        </xdr:cNvPr>
        <xdr:cNvPicPr>
          <a:picLocks noChangeAspect="1"/>
        </xdr:cNvPicPr>
      </xdr:nvPicPr>
      <xdr:blipFill>
        <a:blip xmlns:r="http://schemas.openxmlformats.org/officeDocument/2006/relationships" r:embed="rId3"/>
        <a:stretch>
          <a:fillRect/>
        </a:stretch>
      </xdr:blipFill>
      <xdr:spPr>
        <a:xfrm>
          <a:off x="8029574" y="247650"/>
          <a:ext cx="1533526" cy="276346"/>
        </a:xfrm>
        <a:prstGeom prst="rect">
          <a:avLst/>
        </a:prstGeom>
      </xdr:spPr>
    </xdr:pic>
    <xdr:clientData/>
  </xdr:twoCellAnchor>
  <xdr:oneCellAnchor>
    <xdr:from>
      <xdr:col>6</xdr:col>
      <xdr:colOff>99059</xdr:colOff>
      <xdr:row>2</xdr:row>
      <xdr:rowOff>5715</xdr:rowOff>
    </xdr:from>
    <xdr:ext cx="4491991" cy="3308985"/>
    <xdr:sp macro="" textlink="">
      <xdr:nvSpPr>
        <xdr:cNvPr id="9" name="CuadroTexto 8">
          <a:extLst>
            <a:ext uri="{FF2B5EF4-FFF2-40B4-BE49-F238E27FC236}">
              <a16:creationId xmlns:a16="http://schemas.microsoft.com/office/drawing/2014/main" id="{0FA74E85-501E-46C2-9135-5A65BBE03264}"/>
            </a:ext>
          </a:extLst>
        </xdr:cNvPr>
        <xdr:cNvSpPr txBox="1"/>
      </xdr:nvSpPr>
      <xdr:spPr>
        <a:xfrm>
          <a:off x="9824084" y="386715"/>
          <a:ext cx="4491991" cy="33089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(Columna A),  es la forma como se va a gestionar la debilidad o la fortaleza (contexto interno) o la amenaza y la oportunidad (contexto externo).</a:t>
          </a:r>
        </a:p>
        <a:p>
          <a:endParaRPr lang="es-CO" sz="1100" baseline="0"/>
        </a:p>
        <a:p>
          <a:r>
            <a:rPr lang="es-CO" sz="1100" baseline="0"/>
            <a:t>2. Columnas (B, C, D, 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(errores, demoras, etc.) se llevan como causa  de los riesgos, en el Plan de riesgos respectivo.</a:t>
          </a:r>
        </a:p>
      </xdr:txBody>
    </xdr:sp>
    <xdr:clientData/>
  </xdr:oneCellAnchor>
  <xdr:twoCellAnchor editAs="absolute">
    <xdr:from>
      <xdr:col>0</xdr:col>
      <xdr:colOff>0</xdr:colOff>
      <xdr:row>0</xdr:row>
      <xdr:rowOff>0</xdr:rowOff>
    </xdr:from>
    <xdr:to>
      <xdr:col>0</xdr:col>
      <xdr:colOff>1100769</xdr:colOff>
      <xdr:row>1</xdr:row>
      <xdr:rowOff>142875</xdr:rowOff>
    </xdr:to>
    <xdr:pic>
      <xdr:nvPicPr>
        <xdr:cNvPr id="10" name="18 Imagen" descr="Logo CSJ RGB_01">
          <a:extLst>
            <a:ext uri="{FF2B5EF4-FFF2-40B4-BE49-F238E27FC236}">
              <a16:creationId xmlns:a16="http://schemas.microsoft.com/office/drawing/2014/main" id="{BE5E215C-B231-42A5-BBFD-A6BA6CC9C21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998</xdr:rowOff>
    </xdr:from>
    <xdr:to>
      <xdr:col>22</xdr:col>
      <xdr:colOff>538370</xdr:colOff>
      <xdr:row>2</xdr:row>
      <xdr:rowOff>998</xdr:rowOff>
    </xdr:to>
    <xdr:grpSp>
      <xdr:nvGrpSpPr>
        <xdr:cNvPr id="2" name="Group 8">
          <a:extLst>
            <a:ext uri="{FF2B5EF4-FFF2-40B4-BE49-F238E27FC236}">
              <a16:creationId xmlns:a16="http://schemas.microsoft.com/office/drawing/2014/main" id="{2EF27A09-C624-4C8A-BE52-A084775E0FB4}"/>
            </a:ext>
          </a:extLst>
        </xdr:cNvPr>
        <xdr:cNvGrpSpPr>
          <a:grpSpLocks/>
        </xdr:cNvGrpSpPr>
      </xdr:nvGrpSpPr>
      <xdr:grpSpPr bwMode="auto">
        <a:xfrm>
          <a:off x="37277951" y="318498"/>
          <a:ext cx="5916544" cy="0"/>
          <a:chOff x="2381" y="720"/>
          <a:chExt cx="3154" cy="65"/>
        </a:xfrm>
      </xdr:grpSpPr>
      <xdr:pic>
        <xdr:nvPicPr>
          <xdr:cNvPr id="3" name="6 Imagen">
            <a:extLst>
              <a:ext uri="{FF2B5EF4-FFF2-40B4-BE49-F238E27FC236}">
                <a16:creationId xmlns:a16="http://schemas.microsoft.com/office/drawing/2014/main" id="{6A26BAEF-F756-4C8E-AC6A-C51688ABC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FA76801-A129-4D1B-AC4A-5DCE2EA7B6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1285875</xdr:colOff>
      <xdr:row>0</xdr:row>
      <xdr:rowOff>19050</xdr:rowOff>
    </xdr:from>
    <xdr:to>
      <xdr:col>5</xdr:col>
      <xdr:colOff>3028950</xdr:colOff>
      <xdr:row>1</xdr:row>
      <xdr:rowOff>142874</xdr:rowOff>
    </xdr:to>
    <xdr:sp macro="" textlink="">
      <xdr:nvSpPr>
        <xdr:cNvPr id="6" name="CuadroTexto 4">
          <a:extLst>
            <a:ext uri="{FF2B5EF4-FFF2-40B4-BE49-F238E27FC236}">
              <a16:creationId xmlns:a16="http://schemas.microsoft.com/office/drawing/2014/main" id="{9C5EC733-FBE7-42D5-8E12-C1BC053B1B7B}"/>
            </a:ext>
          </a:extLst>
        </xdr:cNvPr>
        <xdr:cNvSpPr txBox="1"/>
      </xdr:nvSpPr>
      <xdr:spPr>
        <a:xfrm>
          <a:off x="13144500" y="19050"/>
          <a:ext cx="1743075"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0</xdr:rowOff>
    </xdr:from>
    <xdr:to>
      <xdr:col>5</xdr:col>
      <xdr:colOff>2924175</xdr:colOff>
      <xdr:row>2</xdr:row>
      <xdr:rowOff>0</xdr:rowOff>
    </xdr:to>
    <xdr:grpSp>
      <xdr:nvGrpSpPr>
        <xdr:cNvPr id="7" name="Group 8">
          <a:extLst>
            <a:ext uri="{FF2B5EF4-FFF2-40B4-BE49-F238E27FC236}">
              <a16:creationId xmlns:a16="http://schemas.microsoft.com/office/drawing/2014/main" id="{9E3BA71F-BC71-42E5-8450-11DA098ECC9A}"/>
            </a:ext>
          </a:extLst>
        </xdr:cNvPr>
        <xdr:cNvGrpSpPr>
          <a:grpSpLocks/>
        </xdr:cNvGrpSpPr>
      </xdr:nvGrpSpPr>
      <xdr:grpSpPr bwMode="auto">
        <a:xfrm>
          <a:off x="11896726" y="317500"/>
          <a:ext cx="2886074" cy="0"/>
          <a:chOff x="2381" y="720"/>
          <a:chExt cx="3154" cy="65"/>
        </a:xfrm>
      </xdr:grpSpPr>
      <xdr:pic>
        <xdr:nvPicPr>
          <xdr:cNvPr id="8" name="6 Imagen">
            <a:extLst>
              <a:ext uri="{FF2B5EF4-FFF2-40B4-BE49-F238E27FC236}">
                <a16:creationId xmlns:a16="http://schemas.microsoft.com/office/drawing/2014/main" id="{AB6B202C-7DDE-4C26-A085-8A160D237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2A4A5046-53A0-43A8-8040-7402C18DF7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171449</xdr:colOff>
      <xdr:row>0</xdr:row>
      <xdr:rowOff>19050</xdr:rowOff>
    </xdr:from>
    <xdr:to>
      <xdr:col>5</xdr:col>
      <xdr:colOff>1704975</xdr:colOff>
      <xdr:row>1</xdr:row>
      <xdr:rowOff>145573</xdr:rowOff>
    </xdr:to>
    <xdr:pic>
      <xdr:nvPicPr>
        <xdr:cNvPr id="10" name="Imagen 9">
          <a:extLst>
            <a:ext uri="{FF2B5EF4-FFF2-40B4-BE49-F238E27FC236}">
              <a16:creationId xmlns:a16="http://schemas.microsoft.com/office/drawing/2014/main" id="{C840BF32-8A9D-46AA-8397-51421826A243}"/>
            </a:ext>
          </a:extLst>
        </xdr:cNvPr>
        <xdr:cNvPicPr>
          <a:picLocks noChangeAspect="1"/>
        </xdr:cNvPicPr>
      </xdr:nvPicPr>
      <xdr:blipFill>
        <a:blip xmlns:r="http://schemas.openxmlformats.org/officeDocument/2006/relationships" r:embed="rId4"/>
        <a:stretch>
          <a:fillRect/>
        </a:stretch>
      </xdr:blipFill>
      <xdr:spPr>
        <a:xfrm>
          <a:off x="12030074" y="19050"/>
          <a:ext cx="1533526" cy="288448"/>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1" name="18 Imagen" descr="Logo CSJ RGB_01">
          <a:extLst>
            <a:ext uri="{FF2B5EF4-FFF2-40B4-BE49-F238E27FC236}">
              <a16:creationId xmlns:a16="http://schemas.microsoft.com/office/drawing/2014/main" id="{8E770F02-1031-4F34-BA68-431F72F201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32471160" y="336278"/>
          <a:ext cx="3464491"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4323173"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1896726" y="335280"/>
          <a:ext cx="191071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15716249"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2" name="18 Imagen" descr="Logo CSJ RGB_01">
          <a:extLst>
            <a:ext uri="{FF2B5EF4-FFF2-40B4-BE49-F238E27FC236}">
              <a16:creationId xmlns:a16="http://schemas.microsoft.com/office/drawing/2014/main" id="{0C77F75C-0A6D-406B-8A41-09CD5D94AD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216700A7-97E9-4EF2-9960-91921E717C9A}"/>
            </a:ext>
          </a:extLst>
        </xdr:cNvPr>
        <xdr:cNvGrpSpPr>
          <a:grpSpLocks/>
        </xdr:cNvGrpSpPr>
      </xdr:nvGrpSpPr>
      <xdr:grpSpPr bwMode="auto">
        <a:xfrm>
          <a:off x="32471160" y="336278"/>
          <a:ext cx="3464491" cy="0"/>
          <a:chOff x="2381" y="720"/>
          <a:chExt cx="3154" cy="65"/>
        </a:xfrm>
      </xdr:grpSpPr>
      <xdr:pic>
        <xdr:nvPicPr>
          <xdr:cNvPr id="3" name="6 Imagen">
            <a:extLst>
              <a:ext uri="{FF2B5EF4-FFF2-40B4-BE49-F238E27FC236}">
                <a16:creationId xmlns:a16="http://schemas.microsoft.com/office/drawing/2014/main" id="{88E4D95B-E847-8BF6-61DE-E0F45F060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130CCAD9-3CC3-DB11-52ED-4CE762DF9E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1867FE7C-51DC-411D-AEE5-BF9FA62BDD5D}"/>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F59BF9AE-D752-48C7-B52C-307FC6310003}"/>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D80E3011-6DBA-A53D-26A5-3D54172FE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844F650A-5D79-D6DC-6489-E7D263FC1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772B5D8D-B678-41BC-8EBA-FEE480DCC21F}"/>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A254E93C-C0BE-425E-9165-72900050A03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F56FDB4C-BCA8-4150-9976-F57BC5A498C7}"/>
            </a:ext>
          </a:extLst>
        </xdr:cNvPr>
        <xdr:cNvGrpSpPr>
          <a:grpSpLocks/>
        </xdr:cNvGrpSpPr>
      </xdr:nvGrpSpPr>
      <xdr:grpSpPr bwMode="auto">
        <a:xfrm>
          <a:off x="33614160" y="336278"/>
          <a:ext cx="3464491" cy="0"/>
          <a:chOff x="2381" y="720"/>
          <a:chExt cx="3154" cy="65"/>
        </a:xfrm>
      </xdr:grpSpPr>
      <xdr:pic>
        <xdr:nvPicPr>
          <xdr:cNvPr id="3" name="6 Imagen">
            <a:extLst>
              <a:ext uri="{FF2B5EF4-FFF2-40B4-BE49-F238E27FC236}">
                <a16:creationId xmlns:a16="http://schemas.microsoft.com/office/drawing/2014/main" id="{77771FA9-BFB1-51DD-67A7-A9A1BEBFD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669A2F57-8F55-0752-FC33-20F3225B02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245223</xdr:colOff>
      <xdr:row>0</xdr:row>
      <xdr:rowOff>0</xdr:rowOff>
    </xdr:from>
    <xdr:to>
      <xdr:col>5</xdr:col>
      <xdr:colOff>2012951</xdr:colOff>
      <xdr:row>1</xdr:row>
      <xdr:rowOff>123824</xdr:rowOff>
    </xdr:to>
    <xdr:sp macro="" textlink="">
      <xdr:nvSpPr>
        <xdr:cNvPr id="5" name="CuadroTexto 4">
          <a:extLst>
            <a:ext uri="{FF2B5EF4-FFF2-40B4-BE49-F238E27FC236}">
              <a16:creationId xmlns:a16="http://schemas.microsoft.com/office/drawing/2014/main" id="{7CC6469E-E903-421C-8F51-C2D3260B2814}"/>
            </a:ext>
          </a:extLst>
        </xdr:cNvPr>
        <xdr:cNvSpPr txBox="1"/>
      </xdr:nvSpPr>
      <xdr:spPr>
        <a:xfrm>
          <a:off x="12103848" y="0"/>
          <a:ext cx="1767728" cy="2857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6" name="Group 8">
          <a:extLst>
            <a:ext uri="{FF2B5EF4-FFF2-40B4-BE49-F238E27FC236}">
              <a16:creationId xmlns:a16="http://schemas.microsoft.com/office/drawing/2014/main" id="{BF2236FD-DC1F-4DF2-B842-03112D2BA1BE}"/>
            </a:ext>
          </a:extLst>
        </xdr:cNvPr>
        <xdr:cNvGrpSpPr>
          <a:grpSpLocks/>
        </xdr:cNvGrpSpPr>
      </xdr:nvGrpSpPr>
      <xdr:grpSpPr bwMode="auto">
        <a:xfrm>
          <a:off x="11896726" y="335280"/>
          <a:ext cx="1910714" cy="0"/>
          <a:chOff x="2381" y="720"/>
          <a:chExt cx="3154" cy="65"/>
        </a:xfrm>
      </xdr:grpSpPr>
      <xdr:pic>
        <xdr:nvPicPr>
          <xdr:cNvPr id="7" name="6 Imagen">
            <a:extLst>
              <a:ext uri="{FF2B5EF4-FFF2-40B4-BE49-F238E27FC236}">
                <a16:creationId xmlns:a16="http://schemas.microsoft.com/office/drawing/2014/main" id="{18927C1C-8D0C-85D3-5B53-F85991E1B2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id="{65EFA165-7B2C-8973-C384-713AC4ABDE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1638299</xdr:colOff>
      <xdr:row>0</xdr:row>
      <xdr:rowOff>57150</xdr:rowOff>
    </xdr:from>
    <xdr:to>
      <xdr:col>5</xdr:col>
      <xdr:colOff>3116580</xdr:colOff>
      <xdr:row>2</xdr:row>
      <xdr:rowOff>9732</xdr:rowOff>
    </xdr:to>
    <xdr:pic>
      <xdr:nvPicPr>
        <xdr:cNvPr id="9" name="Imagen 8">
          <a:extLst>
            <a:ext uri="{FF2B5EF4-FFF2-40B4-BE49-F238E27FC236}">
              <a16:creationId xmlns:a16="http://schemas.microsoft.com/office/drawing/2014/main" id="{6F36352D-33C1-4656-9E32-9633DFB86654}"/>
            </a:ext>
          </a:extLst>
        </xdr:cNvPr>
        <xdr:cNvPicPr>
          <a:picLocks noChangeAspect="1"/>
        </xdr:cNvPicPr>
      </xdr:nvPicPr>
      <xdr:blipFill>
        <a:blip xmlns:r="http://schemas.openxmlformats.org/officeDocument/2006/relationships" r:embed="rId4"/>
        <a:stretch>
          <a:fillRect/>
        </a:stretch>
      </xdr:blipFill>
      <xdr:spPr>
        <a:xfrm>
          <a:off x="13496924" y="57150"/>
          <a:ext cx="1478281" cy="276432"/>
        </a:xfrm>
        <a:prstGeom prst="rect">
          <a:avLst/>
        </a:prstGeom>
      </xdr:spPr>
    </xdr:pic>
    <xdr:clientData/>
  </xdr:twoCellAnchor>
  <xdr:twoCellAnchor editAs="absolute">
    <xdr:from>
      <xdr:col>0</xdr:col>
      <xdr:colOff>0</xdr:colOff>
      <xdr:row>0</xdr:row>
      <xdr:rowOff>0</xdr:rowOff>
    </xdr:from>
    <xdr:to>
      <xdr:col>1</xdr:col>
      <xdr:colOff>729294</xdr:colOff>
      <xdr:row>2</xdr:row>
      <xdr:rowOff>9525</xdr:rowOff>
    </xdr:to>
    <xdr:pic>
      <xdr:nvPicPr>
        <xdr:cNvPr id="10" name="18 Imagen" descr="Logo CSJ RGB_01">
          <a:extLst>
            <a:ext uri="{FF2B5EF4-FFF2-40B4-BE49-F238E27FC236}">
              <a16:creationId xmlns:a16="http://schemas.microsoft.com/office/drawing/2014/main" id="{2683FEEE-BB3E-48A9-B601-1DC38A454B0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110076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os%20Castro/Downloads/MATRIZ%20DE%20RIESGOS%20UNIDAD%20DE%20AUDI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1. Contexto "/>
      <sheetName val="2. Estrategias"/>
      <sheetName val="3. Identificación de Riesgos "/>
      <sheetName val="4. Valoración Controles"/>
      <sheetName val="5. Mapa de Riesgo"/>
      <sheetName val="Valoración Probabilidad"/>
      <sheetName val="Valoración del Impacto"/>
      <sheetName val="Seguimiento 1 trimestre"/>
      <sheetName val="Seguimiento 2 trimestre"/>
      <sheetName val="Seguimiento 3 trimestre"/>
      <sheetName val="Seguimiento 4 trimestre"/>
      <sheetName val="Tabla de Valor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14999847407452621"/>
  </sheetPr>
  <dimension ref="A1:H58"/>
  <sheetViews>
    <sheetView showGridLines="0" topLeftCell="A21" zoomScaleNormal="100" workbookViewId="0">
      <selection activeCell="A20" sqref="A20"/>
    </sheetView>
  </sheetViews>
  <sheetFormatPr baseColWidth="10" defaultColWidth="10.5703125" defaultRowHeight="12.75" x14ac:dyDescent="0.25"/>
  <cols>
    <col min="1" max="1" width="44.42578125" style="18" customWidth="1"/>
    <col min="2" max="2" width="6.85546875" style="19" customWidth="1"/>
    <col min="3" max="3" width="50.7109375" style="9" customWidth="1"/>
    <col min="4" max="4" width="10.140625" style="19" customWidth="1"/>
    <col min="5" max="5" width="50.7109375" style="9" customWidth="1"/>
    <col min="6" max="16384" width="10.5703125" style="9"/>
  </cols>
  <sheetData>
    <row r="1" spans="1:8" s="3" customFormat="1" ht="15" x14ac:dyDescent="0.25">
      <c r="A1" s="77"/>
      <c r="B1" s="78" t="s">
        <v>0</v>
      </c>
      <c r="C1" s="78"/>
      <c r="D1" s="78"/>
      <c r="E1" s="79"/>
      <c r="F1" s="2"/>
      <c r="G1" s="2"/>
      <c r="H1" s="2"/>
    </row>
    <row r="2" spans="1:8" s="3" customFormat="1" ht="15" x14ac:dyDescent="0.25">
      <c r="A2" s="77"/>
      <c r="B2" s="78"/>
      <c r="C2" s="78"/>
      <c r="D2" s="78"/>
      <c r="E2" s="79"/>
      <c r="F2" s="2"/>
      <c r="G2" s="2"/>
      <c r="H2" s="2"/>
    </row>
    <row r="3" spans="1:8" s="3" customFormat="1" ht="15" x14ac:dyDescent="0.25">
      <c r="A3" s="77"/>
      <c r="B3" s="78"/>
      <c r="C3" s="78"/>
      <c r="D3" s="78"/>
      <c r="E3" s="79"/>
      <c r="F3" s="2"/>
      <c r="G3" s="2"/>
      <c r="H3" s="2"/>
    </row>
    <row r="4" spans="1:8" s="3" customFormat="1" ht="15" x14ac:dyDescent="0.25">
      <c r="A4" s="77"/>
      <c r="B4" s="78"/>
      <c r="C4" s="78"/>
      <c r="D4" s="78"/>
      <c r="E4" s="79"/>
      <c r="F4" s="2"/>
      <c r="G4" s="2"/>
      <c r="H4" s="2"/>
    </row>
    <row r="5" spans="1:8" s="3" customFormat="1" ht="15" x14ac:dyDescent="0.25">
      <c r="A5" s="4" t="s">
        <v>1</v>
      </c>
      <c r="B5" s="80" t="s">
        <v>2</v>
      </c>
      <c r="C5" s="80"/>
      <c r="D5" s="76" t="s">
        <v>3</v>
      </c>
      <c r="E5" s="72" t="s">
        <v>4</v>
      </c>
    </row>
    <row r="6" spans="1:8" s="3" customFormat="1" ht="15" x14ac:dyDescent="0.25">
      <c r="A6" s="5"/>
      <c r="B6" s="6"/>
      <c r="C6" s="6"/>
      <c r="D6" s="5"/>
      <c r="E6" s="7"/>
    </row>
    <row r="7" spans="1:8" s="3" customFormat="1" ht="30" x14ac:dyDescent="0.25">
      <c r="A7" s="8" t="s">
        <v>5</v>
      </c>
      <c r="B7" s="81" t="s">
        <v>6</v>
      </c>
      <c r="C7" s="81"/>
      <c r="D7" s="81"/>
      <c r="E7" s="81"/>
    </row>
    <row r="8" spans="1:8" s="3" customFormat="1" ht="15" x14ac:dyDescent="0.25">
      <c r="A8" s="5"/>
      <c r="B8" s="5"/>
      <c r="D8" s="67"/>
      <c r="E8" s="67"/>
    </row>
    <row r="9" spans="1:8" s="3" customFormat="1" ht="34.5" customHeight="1" x14ac:dyDescent="0.25">
      <c r="A9" s="8" t="s">
        <v>7</v>
      </c>
      <c r="B9" s="88" t="s">
        <v>8</v>
      </c>
      <c r="C9" s="88"/>
      <c r="D9" s="88"/>
      <c r="E9" s="88"/>
    </row>
    <row r="10" spans="1:8" s="3" customFormat="1" ht="15" x14ac:dyDescent="0.25">
      <c r="A10" s="5"/>
      <c r="B10" s="5"/>
      <c r="D10" s="67"/>
      <c r="E10" s="67"/>
    </row>
    <row r="11" spans="1:8" x14ac:dyDescent="0.25">
      <c r="A11" s="91" t="s">
        <v>9</v>
      </c>
      <c r="B11" s="92"/>
      <c r="C11" s="92"/>
      <c r="D11" s="92"/>
      <c r="E11" s="93"/>
    </row>
    <row r="12" spans="1:8" ht="25.5" x14ac:dyDescent="0.25">
      <c r="A12" s="10" t="s">
        <v>10</v>
      </c>
      <c r="B12" s="10" t="s">
        <v>11</v>
      </c>
      <c r="C12" s="10" t="s">
        <v>12</v>
      </c>
      <c r="D12" s="10" t="s">
        <v>13</v>
      </c>
      <c r="E12" s="10" t="s">
        <v>14</v>
      </c>
    </row>
    <row r="13" spans="1:8" ht="63.75" x14ac:dyDescent="0.25">
      <c r="A13" s="89" t="s">
        <v>15</v>
      </c>
      <c r="B13" s="11">
        <v>1</v>
      </c>
      <c r="C13" s="12" t="s">
        <v>16</v>
      </c>
      <c r="D13" s="11">
        <v>1</v>
      </c>
      <c r="E13" s="12" t="s">
        <v>17</v>
      </c>
    </row>
    <row r="14" spans="1:8" ht="51" x14ac:dyDescent="0.25">
      <c r="A14" s="94"/>
      <c r="B14" s="11">
        <v>2</v>
      </c>
      <c r="C14" s="12" t="s">
        <v>18</v>
      </c>
      <c r="D14" s="11">
        <v>2</v>
      </c>
      <c r="E14" s="12" t="s">
        <v>19</v>
      </c>
    </row>
    <row r="15" spans="1:8" ht="38.25" x14ac:dyDescent="0.25">
      <c r="A15" s="94"/>
      <c r="B15" s="14">
        <v>3</v>
      </c>
      <c r="C15" s="12" t="s">
        <v>20</v>
      </c>
      <c r="D15" s="11">
        <v>3</v>
      </c>
      <c r="E15" s="12" t="s">
        <v>21</v>
      </c>
    </row>
    <row r="16" spans="1:8" ht="25.5" x14ac:dyDescent="0.25">
      <c r="A16" s="94"/>
      <c r="B16" s="11"/>
      <c r="C16" s="12"/>
      <c r="D16" s="11">
        <v>4</v>
      </c>
      <c r="E16" s="12" t="s">
        <v>22</v>
      </c>
    </row>
    <row r="17" spans="1:5" ht="95.45" customHeight="1" x14ac:dyDescent="0.25">
      <c r="A17" s="70"/>
      <c r="B17" s="11"/>
      <c r="C17" s="12"/>
      <c r="D17" s="11">
        <v>5</v>
      </c>
      <c r="E17" s="12" t="s">
        <v>23</v>
      </c>
    </row>
    <row r="18" spans="1:5" ht="38.25" x14ac:dyDescent="0.25">
      <c r="A18" s="13" t="s">
        <v>24</v>
      </c>
      <c r="B18" s="14">
        <v>4</v>
      </c>
      <c r="C18" s="12" t="s">
        <v>25</v>
      </c>
      <c r="D18" s="11"/>
      <c r="E18" s="73"/>
    </row>
    <row r="19" spans="1:5" ht="38.25" x14ac:dyDescent="0.25">
      <c r="A19" s="13"/>
      <c r="B19" s="74"/>
      <c r="C19" s="12"/>
      <c r="D19" s="11">
        <v>6</v>
      </c>
      <c r="E19" s="12" t="s">
        <v>26</v>
      </c>
    </row>
    <row r="20" spans="1:5" ht="96.75" customHeight="1" x14ac:dyDescent="0.25">
      <c r="A20" s="13" t="s">
        <v>27</v>
      </c>
      <c r="B20" s="11">
        <v>5</v>
      </c>
      <c r="C20" s="12" t="s">
        <v>28</v>
      </c>
      <c r="D20" s="11">
        <v>7</v>
      </c>
      <c r="E20" s="12" t="s">
        <v>29</v>
      </c>
    </row>
    <row r="21" spans="1:5" ht="27.75" customHeight="1" x14ac:dyDescent="0.25">
      <c r="A21" s="13"/>
      <c r="B21" s="11">
        <v>6</v>
      </c>
      <c r="C21" s="12" t="s">
        <v>30</v>
      </c>
      <c r="D21" s="11">
        <v>8</v>
      </c>
      <c r="E21" s="12" t="s">
        <v>31</v>
      </c>
    </row>
    <row r="22" spans="1:5" ht="38.25" x14ac:dyDescent="0.25">
      <c r="A22" s="13" t="s">
        <v>32</v>
      </c>
      <c r="B22" s="11">
        <v>7</v>
      </c>
      <c r="C22" s="12" t="s">
        <v>33</v>
      </c>
      <c r="D22" s="11">
        <v>9</v>
      </c>
      <c r="E22" s="12" t="s">
        <v>34</v>
      </c>
    </row>
    <row r="23" spans="1:5" ht="25.5" x14ac:dyDescent="0.25">
      <c r="A23" s="13"/>
      <c r="B23" s="11">
        <v>8</v>
      </c>
      <c r="C23" s="12" t="s">
        <v>35</v>
      </c>
      <c r="D23" s="11">
        <v>10</v>
      </c>
      <c r="E23" s="12" t="s">
        <v>36</v>
      </c>
    </row>
    <row r="24" spans="1:5" ht="68.099999999999994" customHeight="1" x14ac:dyDescent="0.25">
      <c r="A24" s="13"/>
      <c r="B24" s="11">
        <v>9</v>
      </c>
      <c r="C24" s="12" t="s">
        <v>37</v>
      </c>
      <c r="D24" s="11">
        <v>11</v>
      </c>
      <c r="E24" s="12" t="s">
        <v>38</v>
      </c>
    </row>
    <row r="25" spans="1:5" ht="63.75" x14ac:dyDescent="0.25">
      <c r="A25" s="13" t="s">
        <v>39</v>
      </c>
      <c r="B25" s="11">
        <v>10</v>
      </c>
      <c r="C25" s="12" t="s">
        <v>40</v>
      </c>
      <c r="D25" s="11">
        <v>12</v>
      </c>
      <c r="E25" s="12" t="s">
        <v>41</v>
      </c>
    </row>
    <row r="26" spans="1:5" ht="25.5" x14ac:dyDescent="0.25">
      <c r="A26" s="13"/>
      <c r="B26" s="11"/>
      <c r="C26" s="12"/>
      <c r="D26" s="11">
        <v>13</v>
      </c>
      <c r="E26" s="12" t="s">
        <v>42</v>
      </c>
    </row>
    <row r="27" spans="1:5" ht="25.5" x14ac:dyDescent="0.25">
      <c r="A27" s="13"/>
      <c r="B27" s="11"/>
      <c r="C27" s="12"/>
      <c r="D27" s="11">
        <v>14</v>
      </c>
      <c r="E27" s="12" t="s">
        <v>43</v>
      </c>
    </row>
    <row r="28" spans="1:5" ht="51" x14ac:dyDescent="0.25">
      <c r="A28" s="82" t="s">
        <v>44</v>
      </c>
      <c r="B28" s="11">
        <v>11</v>
      </c>
      <c r="C28" s="12" t="s">
        <v>45</v>
      </c>
      <c r="D28" s="11">
        <v>15</v>
      </c>
      <c r="E28" s="12" t="s">
        <v>46</v>
      </c>
    </row>
    <row r="29" spans="1:5" ht="63.75" x14ac:dyDescent="0.25">
      <c r="A29" s="83"/>
      <c r="B29" s="11">
        <v>12</v>
      </c>
      <c r="C29" s="12" t="s">
        <v>47</v>
      </c>
      <c r="D29" s="11">
        <v>16</v>
      </c>
      <c r="E29" s="12" t="s">
        <v>48</v>
      </c>
    </row>
    <row r="30" spans="1:5" ht="25.5" x14ac:dyDescent="0.25">
      <c r="A30" s="83"/>
      <c r="B30" s="11">
        <v>13</v>
      </c>
      <c r="C30" s="12" t="s">
        <v>49</v>
      </c>
      <c r="D30" s="11"/>
      <c r="E30" s="12"/>
    </row>
    <row r="31" spans="1:5" ht="51" x14ac:dyDescent="0.25">
      <c r="A31" s="83"/>
      <c r="B31" s="11">
        <v>14</v>
      </c>
      <c r="C31" s="12" t="s">
        <v>50</v>
      </c>
      <c r="D31" s="11">
        <v>17</v>
      </c>
      <c r="E31" s="12" t="s">
        <v>51</v>
      </c>
    </row>
    <row r="32" spans="1:5" ht="38.25" x14ac:dyDescent="0.25">
      <c r="A32" s="84"/>
      <c r="B32" s="11">
        <v>15</v>
      </c>
      <c r="C32" s="12" t="s">
        <v>52</v>
      </c>
      <c r="D32" s="11"/>
      <c r="E32" s="12"/>
    </row>
    <row r="33" spans="1:5" x14ac:dyDescent="0.25">
      <c r="A33" s="91" t="s">
        <v>53</v>
      </c>
      <c r="B33" s="92"/>
      <c r="C33" s="92"/>
      <c r="D33" s="92"/>
      <c r="E33" s="93"/>
    </row>
    <row r="34" spans="1:5" s="16" customFormat="1" ht="25.5" x14ac:dyDescent="0.25">
      <c r="A34" s="10" t="s">
        <v>54</v>
      </c>
      <c r="B34" s="10" t="s">
        <v>11</v>
      </c>
      <c r="C34" s="10" t="s">
        <v>55</v>
      </c>
      <c r="D34" s="10" t="s">
        <v>13</v>
      </c>
      <c r="E34" s="10" t="s">
        <v>56</v>
      </c>
    </row>
    <row r="35" spans="1:5" ht="51" x14ac:dyDescent="0.25">
      <c r="A35" s="95" t="s">
        <v>57</v>
      </c>
      <c r="B35" s="11">
        <v>1</v>
      </c>
      <c r="C35" s="12" t="s">
        <v>58</v>
      </c>
      <c r="D35" s="14">
        <v>1</v>
      </c>
      <c r="E35" s="15" t="s">
        <v>59</v>
      </c>
    </row>
    <row r="36" spans="1:5" ht="27" customHeight="1" x14ac:dyDescent="0.25">
      <c r="A36" s="96"/>
      <c r="B36" s="11">
        <v>2</v>
      </c>
      <c r="C36" s="12" t="s">
        <v>60</v>
      </c>
      <c r="D36" s="14">
        <v>2</v>
      </c>
      <c r="E36" s="15" t="s">
        <v>61</v>
      </c>
    </row>
    <row r="37" spans="1:5" ht="38.25" x14ac:dyDescent="0.25">
      <c r="A37" s="69" t="s">
        <v>62</v>
      </c>
      <c r="B37" s="11">
        <v>3</v>
      </c>
      <c r="C37" s="12" t="s">
        <v>63</v>
      </c>
      <c r="D37" s="14"/>
      <c r="E37" s="15"/>
    </row>
    <row r="38" spans="1:5" ht="38.25" x14ac:dyDescent="0.25">
      <c r="A38" s="89" t="s">
        <v>64</v>
      </c>
      <c r="B38" s="11">
        <v>4</v>
      </c>
      <c r="C38" s="12" t="s">
        <v>65</v>
      </c>
      <c r="D38" s="14">
        <v>3</v>
      </c>
      <c r="E38" s="15" t="s">
        <v>66</v>
      </c>
    </row>
    <row r="39" spans="1:5" ht="51" x14ac:dyDescent="0.25">
      <c r="A39" s="94"/>
      <c r="B39" s="11"/>
      <c r="C39" s="12"/>
      <c r="D39" s="46">
        <v>4</v>
      </c>
      <c r="E39" s="15" t="s">
        <v>67</v>
      </c>
    </row>
    <row r="40" spans="1:5" ht="38.25" x14ac:dyDescent="0.25">
      <c r="A40" s="94"/>
      <c r="B40" s="11"/>
      <c r="C40" s="12"/>
      <c r="D40" s="46">
        <v>5</v>
      </c>
      <c r="E40" s="12" t="s">
        <v>68</v>
      </c>
    </row>
    <row r="41" spans="1:5" ht="25.5" x14ac:dyDescent="0.25">
      <c r="A41" s="94"/>
      <c r="B41" s="11"/>
      <c r="C41" s="12"/>
      <c r="D41" s="46">
        <v>6</v>
      </c>
      <c r="E41" s="12" t="s">
        <v>69</v>
      </c>
    </row>
    <row r="42" spans="1:5" ht="38.25" x14ac:dyDescent="0.25">
      <c r="A42" s="90"/>
      <c r="B42" s="11"/>
      <c r="C42" s="12"/>
      <c r="D42" s="46">
        <v>7</v>
      </c>
      <c r="E42" s="12" t="s">
        <v>70</v>
      </c>
    </row>
    <row r="43" spans="1:5" ht="63.75" x14ac:dyDescent="0.25">
      <c r="A43" s="89" t="s">
        <v>71</v>
      </c>
      <c r="B43" s="11">
        <v>5</v>
      </c>
      <c r="C43" s="12" t="s">
        <v>72</v>
      </c>
      <c r="D43" s="46">
        <v>8</v>
      </c>
      <c r="E43" s="15" t="s">
        <v>73</v>
      </c>
    </row>
    <row r="44" spans="1:5" ht="51" x14ac:dyDescent="0.25">
      <c r="A44" s="94"/>
      <c r="B44" s="11">
        <v>6</v>
      </c>
      <c r="C44" s="12" t="s">
        <v>74</v>
      </c>
      <c r="D44" s="46">
        <v>8</v>
      </c>
      <c r="E44" s="15" t="s">
        <v>75</v>
      </c>
    </row>
    <row r="45" spans="1:5" ht="38.25" x14ac:dyDescent="0.25">
      <c r="A45" s="94"/>
      <c r="B45" s="11">
        <v>7</v>
      </c>
      <c r="C45" s="12" t="s">
        <v>76</v>
      </c>
      <c r="D45" s="46"/>
      <c r="E45" s="15"/>
    </row>
    <row r="46" spans="1:5" ht="38.25" x14ac:dyDescent="0.25">
      <c r="A46" s="90"/>
      <c r="B46" s="11">
        <v>8</v>
      </c>
      <c r="C46" s="12" t="s">
        <v>77</v>
      </c>
      <c r="D46" s="46"/>
      <c r="E46" s="15"/>
    </row>
    <row r="47" spans="1:5" ht="51" x14ac:dyDescent="0.25">
      <c r="A47" s="68" t="s">
        <v>78</v>
      </c>
      <c r="B47" s="11">
        <v>9</v>
      </c>
      <c r="C47" s="12" t="s">
        <v>79</v>
      </c>
      <c r="D47" s="11">
        <v>9</v>
      </c>
      <c r="E47" s="15" t="s">
        <v>80</v>
      </c>
    </row>
    <row r="48" spans="1:5" ht="38.25" x14ac:dyDescent="0.25">
      <c r="A48" s="89" t="s">
        <v>81</v>
      </c>
      <c r="B48" s="11">
        <v>10</v>
      </c>
      <c r="C48" s="12" t="s">
        <v>82</v>
      </c>
      <c r="D48" s="11">
        <v>10</v>
      </c>
      <c r="E48" s="15" t="s">
        <v>83</v>
      </c>
    </row>
    <row r="49" spans="1:5" ht="38.25" x14ac:dyDescent="0.25">
      <c r="A49" s="90"/>
      <c r="B49" s="11"/>
      <c r="C49" s="12"/>
      <c r="D49" s="11">
        <v>11</v>
      </c>
      <c r="E49" s="15" t="s">
        <v>84</v>
      </c>
    </row>
    <row r="50" spans="1:5" ht="51" x14ac:dyDescent="0.25">
      <c r="A50" s="17" t="s">
        <v>85</v>
      </c>
      <c r="B50" s="11"/>
      <c r="C50" s="12"/>
      <c r="D50" s="11">
        <v>12</v>
      </c>
      <c r="E50" s="15" t="s">
        <v>86</v>
      </c>
    </row>
    <row r="51" spans="1:5" ht="38.25" x14ac:dyDescent="0.25">
      <c r="A51" s="17" t="s">
        <v>87</v>
      </c>
      <c r="B51" s="11"/>
      <c r="C51" s="12"/>
      <c r="D51" s="11">
        <v>13</v>
      </c>
      <c r="E51" s="15" t="s">
        <v>88</v>
      </c>
    </row>
    <row r="52" spans="1:5" ht="38.25" x14ac:dyDescent="0.25">
      <c r="A52" s="17" t="s">
        <v>89</v>
      </c>
      <c r="B52" s="11"/>
      <c r="C52" s="12"/>
      <c r="D52" s="11">
        <v>14</v>
      </c>
      <c r="E52" s="15" t="s">
        <v>90</v>
      </c>
    </row>
    <row r="53" spans="1:5" ht="51" x14ac:dyDescent="0.25">
      <c r="A53" s="85" t="s">
        <v>44</v>
      </c>
      <c r="B53" s="11">
        <v>11</v>
      </c>
      <c r="C53" s="12" t="s">
        <v>91</v>
      </c>
      <c r="D53" s="11">
        <v>15</v>
      </c>
      <c r="E53" s="15" t="s">
        <v>92</v>
      </c>
    </row>
    <row r="54" spans="1:5" ht="25.5" x14ac:dyDescent="0.25">
      <c r="A54" s="86"/>
      <c r="B54" s="11"/>
      <c r="C54" s="12"/>
      <c r="D54" s="11">
        <v>16</v>
      </c>
      <c r="E54" s="15" t="s">
        <v>93</v>
      </c>
    </row>
    <row r="55" spans="1:5" ht="60" customHeight="1" x14ac:dyDescent="0.25">
      <c r="A55" s="86"/>
      <c r="B55" s="66"/>
      <c r="C55" s="12"/>
      <c r="D55" s="11">
        <v>17</v>
      </c>
      <c r="E55" s="15" t="s">
        <v>94</v>
      </c>
    </row>
    <row r="56" spans="1:5" ht="38.25" x14ac:dyDescent="0.25">
      <c r="A56" s="86"/>
      <c r="B56" s="66"/>
      <c r="C56" s="12"/>
      <c r="D56" s="11">
        <v>18</v>
      </c>
      <c r="E56" s="15" t="s">
        <v>95</v>
      </c>
    </row>
    <row r="57" spans="1:5" ht="25.5" x14ac:dyDescent="0.25">
      <c r="A57" s="86"/>
      <c r="B57" s="66"/>
      <c r="C57" s="73"/>
      <c r="D57" s="11">
        <v>19</v>
      </c>
      <c r="E57" s="15" t="s">
        <v>96</v>
      </c>
    </row>
    <row r="58" spans="1:5" ht="14.25" x14ac:dyDescent="0.2">
      <c r="A58" s="87"/>
      <c r="B58" s="66"/>
      <c r="C58" s="12"/>
      <c r="D58" s="65"/>
      <c r="E58" s="15"/>
    </row>
  </sheetData>
  <mergeCells count="15">
    <mergeCell ref="A28:A32"/>
    <mergeCell ref="A53:A58"/>
    <mergeCell ref="B9:E9"/>
    <mergeCell ref="A48:A49"/>
    <mergeCell ref="A11:E11"/>
    <mergeCell ref="A13:A16"/>
    <mergeCell ref="A33:E33"/>
    <mergeCell ref="A35:A36"/>
    <mergeCell ref="A38:A42"/>
    <mergeCell ref="A43:A46"/>
    <mergeCell ref="A1:A4"/>
    <mergeCell ref="B1:D4"/>
    <mergeCell ref="E1:E4"/>
    <mergeCell ref="B5:C5"/>
    <mergeCell ref="B7:E7"/>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0.14999847407452621"/>
  </sheetPr>
  <dimension ref="A1:F10"/>
  <sheetViews>
    <sheetView showGridLines="0" zoomScale="114" zoomScaleNormal="100" workbookViewId="0">
      <selection activeCell="A6" sqref="A6"/>
    </sheetView>
  </sheetViews>
  <sheetFormatPr baseColWidth="10" defaultColWidth="10.5703125" defaultRowHeight="12.75" x14ac:dyDescent="0.25"/>
  <cols>
    <col min="1" max="1" width="58.5703125" style="28" customWidth="1"/>
    <col min="2" max="5" width="10.7109375" style="27" customWidth="1"/>
    <col min="6" max="6" width="44.42578125" style="28" customWidth="1"/>
    <col min="7" max="16384" width="10.5703125" style="24"/>
  </cols>
  <sheetData>
    <row r="1" spans="1:6" s="1" customFormat="1" ht="15" x14ac:dyDescent="0.25">
      <c r="A1" s="97" t="s">
        <v>97</v>
      </c>
      <c r="B1" s="97"/>
      <c r="C1" s="97"/>
      <c r="D1" s="97"/>
      <c r="E1" s="97"/>
      <c r="F1" s="97"/>
    </row>
    <row r="2" spans="1:6" s="1" customFormat="1" ht="15" x14ac:dyDescent="0.25">
      <c r="A2" s="97" t="s">
        <v>98</v>
      </c>
      <c r="B2" s="97"/>
      <c r="C2" s="97"/>
      <c r="D2" s="97"/>
      <c r="E2" s="97"/>
      <c r="F2" s="97"/>
    </row>
    <row r="3" spans="1:6" s="1" customFormat="1" ht="15" x14ac:dyDescent="0.25">
      <c r="A3" s="98" t="s">
        <v>99</v>
      </c>
      <c r="B3" s="99"/>
      <c r="C3" s="99"/>
      <c r="D3" s="99"/>
      <c r="E3" s="99"/>
      <c r="F3" s="100"/>
    </row>
    <row r="4" spans="1:6" s="1" customFormat="1" ht="15" x14ac:dyDescent="0.25">
      <c r="A4" s="101" t="s">
        <v>100</v>
      </c>
      <c r="B4" s="103" t="s">
        <v>101</v>
      </c>
      <c r="C4" s="104"/>
      <c r="D4" s="104"/>
      <c r="E4" s="105"/>
      <c r="F4" s="20" t="s">
        <v>102</v>
      </c>
    </row>
    <row r="5" spans="1:6" s="1" customFormat="1" ht="15" x14ac:dyDescent="0.25">
      <c r="A5" s="102"/>
      <c r="B5" s="21" t="s">
        <v>103</v>
      </c>
      <c r="C5" s="21" t="s">
        <v>104</v>
      </c>
      <c r="D5" s="21" t="s">
        <v>105</v>
      </c>
      <c r="E5" s="21" t="s">
        <v>106</v>
      </c>
      <c r="F5" s="22"/>
    </row>
    <row r="6" spans="1:6" ht="114.75" x14ac:dyDescent="0.25">
      <c r="A6" s="12" t="s">
        <v>107</v>
      </c>
      <c r="B6" s="38" t="s">
        <v>108</v>
      </c>
      <c r="C6" s="38" t="s">
        <v>109</v>
      </c>
      <c r="D6" s="38">
        <v>3</v>
      </c>
      <c r="E6" s="38" t="s">
        <v>110</v>
      </c>
      <c r="F6" s="23" t="s">
        <v>111</v>
      </c>
    </row>
    <row r="7" spans="1:6" ht="51" x14ac:dyDescent="0.25">
      <c r="A7" s="12" t="s">
        <v>112</v>
      </c>
      <c r="B7" s="38">
        <v>3</v>
      </c>
      <c r="C7" s="38" t="s">
        <v>113</v>
      </c>
      <c r="D7" s="38" t="s">
        <v>114</v>
      </c>
      <c r="E7" s="38" t="s">
        <v>115</v>
      </c>
      <c r="F7" s="23" t="s">
        <v>116</v>
      </c>
    </row>
    <row r="8" spans="1:6" ht="38.25" x14ac:dyDescent="0.25">
      <c r="A8" s="12" t="s">
        <v>117</v>
      </c>
      <c r="B8" s="38">
        <v>5</v>
      </c>
      <c r="C8" s="38" t="s">
        <v>118</v>
      </c>
      <c r="D8" s="38" t="s">
        <v>119</v>
      </c>
      <c r="E8" s="38" t="s">
        <v>120</v>
      </c>
      <c r="F8" s="25" t="s">
        <v>121</v>
      </c>
    </row>
    <row r="9" spans="1:6" ht="51" x14ac:dyDescent="0.25">
      <c r="A9" s="12" t="s">
        <v>122</v>
      </c>
      <c r="B9" s="38" t="s">
        <v>123</v>
      </c>
      <c r="C9" s="38" t="s">
        <v>118</v>
      </c>
      <c r="D9" s="38" t="s">
        <v>124</v>
      </c>
      <c r="E9" s="38" t="s">
        <v>125</v>
      </c>
      <c r="F9" s="25" t="s">
        <v>126</v>
      </c>
    </row>
    <row r="10" spans="1:6" x14ac:dyDescent="0.25">
      <c r="A10" s="26"/>
    </row>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ignoredErrors>
    <ignoredError sqref="B6:C6 C7 E7 D9" twoDigitTextYea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113"/>
  <sheetViews>
    <sheetView zoomScale="60" zoomScaleNormal="60" zoomScaleSheetLayoutView="120" workbookViewId="0">
      <pane xSplit="2" ySplit="4" topLeftCell="L5" activePane="bottomRight" state="frozen"/>
      <selection pane="topRight" activeCell="C1" sqref="C1"/>
      <selection pane="bottomLeft" activeCell="A5" sqref="A5"/>
      <selection pane="bottomRight" activeCell="V45" sqref="V45"/>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48.5703125" style="24" customWidth="1"/>
    <col min="9" max="9" width="21" style="43" customWidth="1"/>
    <col min="10" max="10" width="26" style="24" customWidth="1"/>
    <col min="11" max="11" width="56.7109375" style="24" customWidth="1"/>
    <col min="12" max="12" width="18.140625" style="24" customWidth="1"/>
    <col min="13" max="13" width="5.42578125" style="43" customWidth="1"/>
    <col min="14" max="14" width="4.42578125" style="43" customWidth="1"/>
    <col min="15" max="15" width="17.140625" style="24" customWidth="1"/>
    <col min="16" max="16" width="25" style="24" customWidth="1"/>
    <col min="17" max="17" width="48.28515625" style="24" bestFit="1" customWidth="1"/>
    <col min="18" max="18" width="26" style="43" customWidth="1"/>
    <col min="19" max="19" width="18.5703125" style="43" customWidth="1"/>
    <col min="20" max="20" width="19.42578125" style="53" customWidth="1"/>
    <col min="21" max="21" width="18" style="53" customWidth="1"/>
    <col min="22" max="22" width="22.7109375" style="24" customWidth="1"/>
    <col min="23" max="23" width="23.7109375" style="24" customWidth="1"/>
    <col min="24" max="24" width="80.5703125" style="24" customWidth="1"/>
    <col min="25" max="16384" width="11.42578125" style="42"/>
  </cols>
  <sheetData>
    <row r="1" spans="1:24" s="9" customFormat="1" ht="12.75" customHeight="1" x14ac:dyDescent="0.25">
      <c r="A1" s="128" t="s">
        <v>97</v>
      </c>
      <c r="B1" s="128"/>
      <c r="C1" s="128"/>
      <c r="D1" s="128"/>
      <c r="E1" s="128"/>
      <c r="F1" s="128"/>
      <c r="G1" s="44"/>
      <c r="H1" s="44"/>
      <c r="I1" s="45"/>
      <c r="J1" s="44"/>
      <c r="K1" s="44"/>
      <c r="L1" s="44"/>
      <c r="M1" s="45"/>
      <c r="N1" s="45"/>
      <c r="O1" s="44"/>
      <c r="P1" s="44"/>
      <c r="Q1" s="44"/>
      <c r="R1" s="45"/>
      <c r="S1" s="45"/>
      <c r="T1" s="52"/>
      <c r="U1" s="52"/>
      <c r="V1" s="44"/>
      <c r="W1" s="44"/>
      <c r="X1" s="44"/>
    </row>
    <row r="2" spans="1:24" s="9" customFormat="1" x14ac:dyDescent="0.25">
      <c r="A2" s="145" t="s">
        <v>127</v>
      </c>
      <c r="B2" s="145"/>
      <c r="C2" s="145"/>
      <c r="D2" s="145"/>
      <c r="E2" s="145"/>
      <c r="F2" s="145"/>
      <c r="G2" s="44"/>
      <c r="H2" s="44"/>
      <c r="I2" s="45"/>
      <c r="J2" s="44"/>
      <c r="K2" s="44"/>
      <c r="L2" s="44"/>
      <c r="M2" s="45"/>
      <c r="N2" s="45"/>
      <c r="O2" s="44"/>
      <c r="P2" s="44"/>
      <c r="Q2" s="44"/>
      <c r="R2" s="45"/>
      <c r="S2" s="45"/>
      <c r="T2" s="52"/>
      <c r="U2" s="52"/>
      <c r="V2" s="44"/>
      <c r="W2" s="44"/>
      <c r="X2" s="44"/>
    </row>
    <row r="3" spans="1:24" s="37" customFormat="1" x14ac:dyDescent="0.25">
      <c r="A3" s="146" t="s">
        <v>13</v>
      </c>
      <c r="B3" s="132" t="s">
        <v>128</v>
      </c>
      <c r="C3" s="132" t="s">
        <v>129</v>
      </c>
      <c r="D3" s="132" t="s">
        <v>130</v>
      </c>
      <c r="E3" s="132" t="s">
        <v>131</v>
      </c>
      <c r="F3" s="132" t="s">
        <v>132</v>
      </c>
      <c r="G3" s="132" t="s">
        <v>133</v>
      </c>
      <c r="H3" s="132" t="s">
        <v>134</v>
      </c>
      <c r="I3" s="132" t="s">
        <v>135</v>
      </c>
      <c r="J3" s="132" t="s">
        <v>136</v>
      </c>
      <c r="K3" s="132" t="s">
        <v>137</v>
      </c>
      <c r="L3" s="132" t="s">
        <v>138</v>
      </c>
      <c r="M3" s="132"/>
      <c r="N3" s="132"/>
      <c r="O3" s="142" t="s">
        <v>139</v>
      </c>
      <c r="P3" s="132" t="s">
        <v>140</v>
      </c>
      <c r="Q3" s="132" t="s">
        <v>141</v>
      </c>
      <c r="R3" s="132" t="s">
        <v>142</v>
      </c>
      <c r="S3" s="132" t="s">
        <v>143</v>
      </c>
      <c r="T3" s="144" t="s">
        <v>144</v>
      </c>
      <c r="U3" s="144"/>
      <c r="V3" s="132" t="s">
        <v>145</v>
      </c>
      <c r="W3" s="134" t="s">
        <v>146</v>
      </c>
    </row>
    <row r="4" spans="1:24" s="37" customFormat="1" ht="51" x14ac:dyDescent="0.25">
      <c r="A4" s="147"/>
      <c r="B4" s="133"/>
      <c r="C4" s="133"/>
      <c r="D4" s="133"/>
      <c r="E4" s="133"/>
      <c r="F4" s="133"/>
      <c r="G4" s="133"/>
      <c r="H4" s="133"/>
      <c r="I4" s="133"/>
      <c r="J4" s="133"/>
      <c r="K4" s="133"/>
      <c r="L4" s="48" t="s">
        <v>147</v>
      </c>
      <c r="M4" s="34" t="s">
        <v>148</v>
      </c>
      <c r="N4" s="34" t="s">
        <v>149</v>
      </c>
      <c r="O4" s="143"/>
      <c r="P4" s="133"/>
      <c r="Q4" s="133"/>
      <c r="R4" s="133"/>
      <c r="S4" s="133"/>
      <c r="T4" s="35" t="s">
        <v>150</v>
      </c>
      <c r="U4" s="35" t="s">
        <v>151</v>
      </c>
      <c r="V4" s="133"/>
      <c r="W4" s="135"/>
      <c r="X4" s="43"/>
    </row>
    <row r="5" spans="1:24" s="37" customFormat="1" ht="38.25" hidden="1" x14ac:dyDescent="0.25">
      <c r="A5" s="136">
        <v>1</v>
      </c>
      <c r="B5" s="136" t="s">
        <v>152</v>
      </c>
      <c r="C5" s="139" t="s">
        <v>153</v>
      </c>
      <c r="D5" s="50" t="s">
        <v>154</v>
      </c>
      <c r="E5" s="139" t="s">
        <v>155</v>
      </c>
      <c r="F5" s="30" t="s">
        <v>156</v>
      </c>
      <c r="G5" s="139" t="s">
        <v>157</v>
      </c>
      <c r="H5" s="29"/>
      <c r="I5" s="49"/>
      <c r="J5" s="49"/>
      <c r="K5" s="30"/>
      <c r="L5" s="29"/>
      <c r="M5" s="49"/>
      <c r="N5" s="49"/>
      <c r="O5" s="29"/>
      <c r="P5" s="29"/>
      <c r="Q5" s="29"/>
      <c r="R5" s="49"/>
      <c r="S5" s="49"/>
      <c r="T5" s="39"/>
      <c r="U5" s="39"/>
      <c r="V5" s="29"/>
      <c r="W5" s="29"/>
      <c r="X5" s="57" t="s">
        <v>158</v>
      </c>
    </row>
    <row r="6" spans="1:24" s="37" customFormat="1" ht="51" hidden="1" x14ac:dyDescent="0.25">
      <c r="A6" s="137"/>
      <c r="B6" s="137"/>
      <c r="C6" s="140"/>
      <c r="D6" s="50" t="s">
        <v>159</v>
      </c>
      <c r="E6" s="140"/>
      <c r="F6" s="47" t="s">
        <v>160</v>
      </c>
      <c r="G6" s="140"/>
      <c r="H6" s="29"/>
      <c r="I6" s="49"/>
      <c r="J6" s="29"/>
      <c r="K6" s="30"/>
      <c r="L6" s="29"/>
      <c r="M6" s="49"/>
      <c r="N6" s="49"/>
      <c r="O6" s="29"/>
      <c r="P6" s="29"/>
      <c r="Q6" s="29"/>
      <c r="R6" s="49"/>
      <c r="S6" s="49"/>
      <c r="T6" s="39"/>
      <c r="U6" s="39"/>
      <c r="V6" s="29"/>
      <c r="W6" s="29"/>
      <c r="X6" s="40"/>
    </row>
    <row r="7" spans="1:24" s="37" customFormat="1" ht="63.75" hidden="1" x14ac:dyDescent="0.25">
      <c r="A7" s="137"/>
      <c r="B7" s="137"/>
      <c r="C7" s="140"/>
      <c r="D7" s="50" t="s">
        <v>161</v>
      </c>
      <c r="E7" s="140"/>
      <c r="F7" s="47" t="s">
        <v>162</v>
      </c>
      <c r="G7" s="140"/>
      <c r="H7" s="29"/>
      <c r="I7" s="49"/>
      <c r="J7" s="29"/>
      <c r="K7" s="30"/>
      <c r="L7" s="29"/>
      <c r="M7" s="49"/>
      <c r="N7" s="49"/>
      <c r="O7" s="29"/>
      <c r="P7" s="29"/>
      <c r="Q7" s="29"/>
      <c r="R7" s="49"/>
      <c r="S7" s="49"/>
      <c r="T7" s="39"/>
      <c r="U7" s="39"/>
      <c r="V7" s="29"/>
      <c r="W7" s="29"/>
    </row>
    <row r="8" spans="1:24" s="41" customFormat="1" ht="38.25" hidden="1" x14ac:dyDescent="0.25">
      <c r="A8" s="137"/>
      <c r="B8" s="137"/>
      <c r="C8" s="140"/>
      <c r="D8" s="50" t="s">
        <v>163</v>
      </c>
      <c r="E8" s="140"/>
      <c r="F8" s="47" t="s">
        <v>164</v>
      </c>
      <c r="G8" s="140"/>
      <c r="H8" s="29"/>
      <c r="I8" s="49"/>
      <c r="J8" s="29"/>
      <c r="K8" s="31"/>
      <c r="L8" s="29"/>
      <c r="M8" s="49"/>
      <c r="N8" s="49"/>
      <c r="O8" s="29"/>
      <c r="P8" s="29"/>
      <c r="Q8" s="29"/>
      <c r="R8" s="49"/>
      <c r="S8" s="49"/>
      <c r="T8" s="39"/>
      <c r="U8" s="39"/>
      <c r="V8" s="29"/>
      <c r="W8" s="29"/>
      <c r="X8" s="58"/>
    </row>
    <row r="9" spans="1:24" s="41" customFormat="1" ht="93.75" hidden="1" customHeight="1" x14ac:dyDescent="0.25">
      <c r="A9" s="138"/>
      <c r="B9" s="138"/>
      <c r="C9" s="141"/>
      <c r="D9" s="50" t="s">
        <v>165</v>
      </c>
      <c r="E9" s="141"/>
      <c r="F9" s="47" t="s">
        <v>166</v>
      </c>
      <c r="G9" s="141"/>
      <c r="H9" s="29"/>
      <c r="I9" s="49"/>
      <c r="J9" s="29"/>
      <c r="K9" s="31"/>
      <c r="L9" s="29"/>
      <c r="M9" s="49"/>
      <c r="N9" s="49"/>
      <c r="O9" s="29"/>
      <c r="P9" s="29"/>
      <c r="Q9" s="29"/>
      <c r="R9" s="49"/>
      <c r="S9" s="49"/>
      <c r="T9" s="39"/>
      <c r="U9" s="39"/>
      <c r="V9" s="29"/>
      <c r="W9" s="29"/>
      <c r="X9" s="58"/>
    </row>
    <row r="10" spans="1:24" ht="25.5" hidden="1" x14ac:dyDescent="0.25">
      <c r="A10" s="125">
        <v>2</v>
      </c>
      <c r="B10" s="125" t="s">
        <v>167</v>
      </c>
      <c r="C10" s="109" t="s">
        <v>168</v>
      </c>
      <c r="D10" s="47" t="s">
        <v>169</v>
      </c>
      <c r="E10" s="122" t="s">
        <v>170</v>
      </c>
      <c r="F10" s="25" t="s">
        <v>171</v>
      </c>
      <c r="G10" s="122" t="s">
        <v>172</v>
      </c>
      <c r="H10" s="47"/>
      <c r="I10" s="46"/>
      <c r="J10" s="33"/>
      <c r="K10" s="33"/>
      <c r="L10" s="33"/>
      <c r="M10" s="46"/>
      <c r="N10" s="46"/>
      <c r="O10" s="33"/>
      <c r="P10" s="33"/>
      <c r="Q10" s="33"/>
      <c r="R10" s="46"/>
      <c r="S10" s="46"/>
      <c r="T10" s="32"/>
      <c r="U10" s="32"/>
      <c r="V10" s="29"/>
      <c r="W10" s="33"/>
    </row>
    <row r="11" spans="1:24" ht="42" hidden="1" customHeight="1" x14ac:dyDescent="0.25">
      <c r="A11" s="126"/>
      <c r="B11" s="126"/>
      <c r="C11" s="110"/>
      <c r="D11" s="47" t="s">
        <v>173</v>
      </c>
      <c r="E11" s="123"/>
      <c r="F11" s="47" t="s">
        <v>174</v>
      </c>
      <c r="G11" s="123"/>
      <c r="H11" s="47"/>
      <c r="I11" s="46"/>
      <c r="J11" s="33"/>
      <c r="K11" s="33"/>
      <c r="L11" s="33"/>
      <c r="M11" s="46"/>
      <c r="N11" s="46"/>
      <c r="O11" s="33"/>
      <c r="P11" s="33"/>
      <c r="Q11" s="33"/>
      <c r="R11" s="46"/>
      <c r="S11" s="46"/>
      <c r="T11" s="32"/>
      <c r="U11" s="32"/>
      <c r="V11" s="33"/>
      <c r="W11" s="33"/>
    </row>
    <row r="12" spans="1:24" ht="25.5" hidden="1" x14ac:dyDescent="0.25">
      <c r="A12" s="126"/>
      <c r="B12" s="126"/>
      <c r="C12" s="110"/>
      <c r="D12" s="47" t="s">
        <v>175</v>
      </c>
      <c r="E12" s="123"/>
      <c r="F12" s="25" t="s">
        <v>176</v>
      </c>
      <c r="G12" s="123"/>
      <c r="H12" s="47"/>
      <c r="I12" s="46"/>
      <c r="J12" s="33"/>
      <c r="K12" s="33"/>
      <c r="L12" s="33"/>
      <c r="M12" s="46"/>
      <c r="N12" s="46"/>
      <c r="O12" s="33"/>
      <c r="P12" s="33"/>
      <c r="Q12" s="33"/>
      <c r="R12" s="46"/>
      <c r="S12" s="46"/>
      <c r="T12" s="32"/>
      <c r="U12" s="32"/>
      <c r="V12" s="33"/>
      <c r="W12" s="33"/>
    </row>
    <row r="13" spans="1:24" ht="38.25" hidden="1" x14ac:dyDescent="0.25">
      <c r="A13" s="126"/>
      <c r="B13" s="126"/>
      <c r="C13" s="110"/>
      <c r="D13" s="47" t="s">
        <v>177</v>
      </c>
      <c r="E13" s="123"/>
      <c r="F13" s="25" t="s">
        <v>178</v>
      </c>
      <c r="G13" s="123"/>
      <c r="H13" s="47"/>
      <c r="I13" s="46"/>
      <c r="J13" s="33"/>
      <c r="K13" s="33"/>
      <c r="L13" s="33"/>
      <c r="M13" s="46"/>
      <c r="N13" s="46"/>
      <c r="O13" s="33"/>
      <c r="P13" s="33"/>
      <c r="Q13" s="33"/>
      <c r="R13" s="46"/>
      <c r="S13" s="46"/>
      <c r="T13" s="32"/>
      <c r="U13" s="32"/>
      <c r="V13" s="33"/>
      <c r="W13" s="33"/>
    </row>
    <row r="14" spans="1:24" ht="51" hidden="1" x14ac:dyDescent="0.25">
      <c r="A14" s="127"/>
      <c r="B14" s="127"/>
      <c r="C14" s="111"/>
      <c r="D14" s="25" t="s">
        <v>179</v>
      </c>
      <c r="E14" s="124"/>
      <c r="F14" s="25" t="s">
        <v>180</v>
      </c>
      <c r="G14" s="124"/>
      <c r="H14" s="47"/>
      <c r="I14" s="46"/>
      <c r="J14" s="33"/>
      <c r="K14" s="33"/>
      <c r="L14" s="33"/>
      <c r="M14" s="46"/>
      <c r="N14" s="46"/>
      <c r="O14" s="33"/>
      <c r="P14" s="33"/>
      <c r="Q14" s="33"/>
      <c r="R14" s="46"/>
      <c r="S14" s="46"/>
      <c r="T14" s="32"/>
      <c r="U14" s="32"/>
      <c r="V14" s="33"/>
      <c r="W14" s="33"/>
    </row>
    <row r="15" spans="1:24" hidden="1" x14ac:dyDescent="0.25">
      <c r="A15" s="125">
        <v>3</v>
      </c>
      <c r="B15" s="125" t="s">
        <v>181</v>
      </c>
      <c r="C15" s="109" t="s">
        <v>182</v>
      </c>
      <c r="D15" s="47" t="s">
        <v>175</v>
      </c>
      <c r="E15" s="122" t="s">
        <v>183</v>
      </c>
      <c r="F15" s="122" t="s">
        <v>184</v>
      </c>
      <c r="G15" s="109" t="s">
        <v>185</v>
      </c>
      <c r="H15" s="25"/>
      <c r="I15" s="46"/>
      <c r="J15" s="46"/>
      <c r="K15" s="46"/>
      <c r="L15" s="46"/>
      <c r="M15" s="46"/>
      <c r="N15" s="46"/>
      <c r="O15" s="46"/>
      <c r="P15" s="46"/>
      <c r="Q15" s="46"/>
      <c r="R15" s="46"/>
      <c r="S15" s="46"/>
      <c r="T15" s="32"/>
      <c r="U15" s="32"/>
      <c r="V15" s="33"/>
      <c r="W15" s="46"/>
    </row>
    <row r="16" spans="1:24" hidden="1" x14ac:dyDescent="0.25">
      <c r="A16" s="126"/>
      <c r="B16" s="126"/>
      <c r="C16" s="110"/>
      <c r="D16" s="47" t="s">
        <v>173</v>
      </c>
      <c r="E16" s="123"/>
      <c r="F16" s="124"/>
      <c r="G16" s="110"/>
      <c r="H16" s="25"/>
      <c r="I16" s="46"/>
      <c r="J16" s="33"/>
      <c r="K16" s="33"/>
      <c r="L16" s="33"/>
      <c r="M16" s="46"/>
      <c r="N16" s="46"/>
      <c r="O16" s="33"/>
      <c r="P16" s="33"/>
      <c r="Q16" s="33"/>
      <c r="R16" s="46"/>
      <c r="S16" s="46"/>
      <c r="T16" s="32"/>
      <c r="U16" s="32"/>
      <c r="V16" s="46"/>
      <c r="W16" s="33"/>
    </row>
    <row r="17" spans="1:23" ht="51" hidden="1" x14ac:dyDescent="0.25">
      <c r="A17" s="126"/>
      <c r="B17" s="126"/>
      <c r="C17" s="110"/>
      <c r="D17" s="47" t="s">
        <v>169</v>
      </c>
      <c r="E17" s="123"/>
      <c r="F17" s="47" t="s">
        <v>186</v>
      </c>
      <c r="G17" s="110"/>
      <c r="H17" s="25"/>
      <c r="I17" s="46"/>
      <c r="J17" s="33"/>
      <c r="K17" s="33"/>
      <c r="L17" s="33"/>
      <c r="M17" s="46"/>
      <c r="N17" s="46"/>
      <c r="O17" s="33"/>
      <c r="P17" s="33"/>
      <c r="Q17" s="33"/>
      <c r="R17" s="46"/>
      <c r="S17" s="46"/>
      <c r="T17" s="32"/>
      <c r="U17" s="32"/>
      <c r="V17" s="33"/>
      <c r="W17" s="33"/>
    </row>
    <row r="18" spans="1:23" ht="25.5" hidden="1" x14ac:dyDescent="0.25">
      <c r="A18" s="126"/>
      <c r="B18" s="126"/>
      <c r="C18" s="110"/>
      <c r="D18" s="47" t="s">
        <v>187</v>
      </c>
      <c r="E18" s="123"/>
      <c r="F18" s="122" t="s">
        <v>188</v>
      </c>
      <c r="G18" s="110"/>
      <c r="H18" s="25"/>
      <c r="I18" s="46"/>
      <c r="J18" s="33"/>
      <c r="K18" s="33"/>
      <c r="L18" s="33"/>
      <c r="M18" s="46"/>
      <c r="N18" s="46"/>
      <c r="O18" s="33"/>
      <c r="P18" s="33"/>
      <c r="Q18" s="33"/>
      <c r="R18" s="46"/>
      <c r="S18" s="46"/>
      <c r="T18" s="32"/>
      <c r="U18" s="32"/>
      <c r="V18" s="33"/>
      <c r="W18" s="33"/>
    </row>
    <row r="19" spans="1:23" hidden="1" x14ac:dyDescent="0.25">
      <c r="A19" s="126"/>
      <c r="B19" s="126"/>
      <c r="C19" s="110"/>
      <c r="D19" s="47" t="s">
        <v>189</v>
      </c>
      <c r="E19" s="123"/>
      <c r="F19" s="123"/>
      <c r="G19" s="110"/>
      <c r="H19" s="25"/>
      <c r="I19" s="46"/>
      <c r="J19" s="33"/>
      <c r="K19" s="33"/>
      <c r="L19" s="33"/>
      <c r="M19" s="46"/>
      <c r="N19" s="46"/>
      <c r="O19" s="33"/>
      <c r="P19" s="33"/>
      <c r="Q19" s="33"/>
      <c r="R19" s="46"/>
      <c r="S19" s="46"/>
      <c r="T19" s="32"/>
      <c r="U19" s="32"/>
      <c r="V19" s="33"/>
      <c r="W19" s="33"/>
    </row>
    <row r="20" spans="1:23" ht="38.25" hidden="1" x14ac:dyDescent="0.25">
      <c r="A20" s="126"/>
      <c r="B20" s="126"/>
      <c r="C20" s="110"/>
      <c r="D20" s="47" t="s">
        <v>190</v>
      </c>
      <c r="E20" s="123"/>
      <c r="F20" s="124"/>
      <c r="G20" s="110"/>
      <c r="H20" s="25"/>
      <c r="I20" s="46"/>
      <c r="J20" s="33"/>
      <c r="K20" s="33"/>
      <c r="L20" s="33"/>
      <c r="M20" s="46"/>
      <c r="N20" s="46"/>
      <c r="O20" s="33"/>
      <c r="P20" s="33"/>
      <c r="Q20" s="33"/>
      <c r="R20" s="46"/>
      <c r="S20" s="46"/>
      <c r="T20" s="32"/>
      <c r="U20" s="32"/>
      <c r="V20" s="33"/>
      <c r="W20" s="33"/>
    </row>
    <row r="21" spans="1:23" ht="38.25" hidden="1" x14ac:dyDescent="0.25">
      <c r="A21" s="126"/>
      <c r="B21" s="126"/>
      <c r="C21" s="110"/>
      <c r="D21" s="47" t="s">
        <v>191</v>
      </c>
      <c r="E21" s="123"/>
      <c r="F21" s="122" t="s">
        <v>192</v>
      </c>
      <c r="G21" s="110"/>
      <c r="H21" s="25"/>
      <c r="I21" s="46"/>
      <c r="J21" s="33"/>
      <c r="K21" s="33"/>
      <c r="L21" s="33"/>
      <c r="M21" s="46"/>
      <c r="N21" s="46"/>
      <c r="O21" s="33"/>
      <c r="P21" s="33"/>
      <c r="Q21" s="33"/>
      <c r="R21" s="46"/>
      <c r="S21" s="46"/>
      <c r="T21" s="32"/>
      <c r="U21" s="32"/>
      <c r="V21" s="33"/>
      <c r="W21" s="33"/>
    </row>
    <row r="22" spans="1:23" ht="25.5" hidden="1" x14ac:dyDescent="0.25">
      <c r="A22" s="126"/>
      <c r="B22" s="126"/>
      <c r="C22" s="110"/>
      <c r="D22" s="47" t="s">
        <v>193</v>
      </c>
      <c r="E22" s="123"/>
      <c r="F22" s="124"/>
      <c r="G22" s="110"/>
      <c r="H22" s="25"/>
      <c r="I22" s="46"/>
      <c r="J22" s="33"/>
      <c r="K22" s="33"/>
      <c r="L22" s="33"/>
      <c r="M22" s="46"/>
      <c r="N22" s="46"/>
      <c r="O22" s="33"/>
      <c r="P22" s="33"/>
      <c r="Q22" s="33"/>
      <c r="R22" s="46"/>
      <c r="S22" s="46"/>
      <c r="T22" s="32"/>
      <c r="U22" s="32"/>
      <c r="V22" s="33"/>
      <c r="W22" s="33"/>
    </row>
    <row r="23" spans="1:23" ht="51" hidden="1" x14ac:dyDescent="0.25">
      <c r="A23" s="126"/>
      <c r="B23" s="126"/>
      <c r="C23" s="110"/>
      <c r="D23" s="47" t="s">
        <v>194</v>
      </c>
      <c r="E23" s="123"/>
      <c r="F23" s="47" t="s">
        <v>195</v>
      </c>
      <c r="G23" s="110"/>
      <c r="H23" s="25"/>
      <c r="I23" s="46"/>
      <c r="J23" s="33"/>
      <c r="K23" s="33"/>
      <c r="L23" s="33"/>
      <c r="M23" s="46"/>
      <c r="N23" s="46"/>
      <c r="O23" s="33"/>
      <c r="P23" s="33"/>
      <c r="Q23" s="33"/>
      <c r="R23" s="46"/>
      <c r="S23" s="46"/>
      <c r="T23" s="32"/>
      <c r="U23" s="32"/>
      <c r="V23" s="33"/>
      <c r="W23" s="33"/>
    </row>
    <row r="24" spans="1:23" ht="38.25" hidden="1" x14ac:dyDescent="0.25">
      <c r="A24" s="127"/>
      <c r="B24" s="127"/>
      <c r="C24" s="111"/>
      <c r="D24" s="47" t="s">
        <v>196</v>
      </c>
      <c r="E24" s="124"/>
      <c r="F24" s="47" t="s">
        <v>197</v>
      </c>
      <c r="G24" s="111"/>
      <c r="H24" s="25"/>
      <c r="I24" s="46"/>
      <c r="J24" s="33"/>
      <c r="K24" s="33"/>
      <c r="L24" s="33"/>
      <c r="M24" s="46"/>
      <c r="N24" s="46"/>
      <c r="O24" s="33"/>
      <c r="P24" s="33"/>
      <c r="Q24" s="33"/>
      <c r="R24" s="46"/>
      <c r="S24" s="46"/>
      <c r="T24" s="32"/>
      <c r="U24" s="32"/>
      <c r="V24" s="33"/>
      <c r="W24" s="33"/>
    </row>
    <row r="25" spans="1:23" ht="38.25" hidden="1" x14ac:dyDescent="0.25">
      <c r="A25" s="125">
        <v>4</v>
      </c>
      <c r="B25" s="125" t="s">
        <v>198</v>
      </c>
      <c r="C25" s="109" t="s">
        <v>153</v>
      </c>
      <c r="D25" s="47" t="s">
        <v>173</v>
      </c>
      <c r="E25" s="122" t="s">
        <v>199</v>
      </c>
      <c r="F25" s="47" t="s">
        <v>200</v>
      </c>
      <c r="G25" s="109" t="s">
        <v>201</v>
      </c>
      <c r="H25" s="25"/>
      <c r="I25" s="46"/>
      <c r="J25" s="33"/>
      <c r="K25" s="33"/>
      <c r="L25" s="33"/>
      <c r="M25" s="46"/>
      <c r="N25" s="46"/>
      <c r="O25" s="33"/>
      <c r="P25" s="33"/>
      <c r="Q25" s="33"/>
      <c r="R25" s="46"/>
      <c r="S25" s="46"/>
      <c r="T25" s="32"/>
      <c r="U25" s="32"/>
      <c r="V25" s="33"/>
      <c r="W25" s="33"/>
    </row>
    <row r="26" spans="1:23" ht="38.25" hidden="1" x14ac:dyDescent="0.25">
      <c r="A26" s="126"/>
      <c r="B26" s="126"/>
      <c r="C26" s="110"/>
      <c r="D26" s="47" t="s">
        <v>175</v>
      </c>
      <c r="E26" s="123"/>
      <c r="F26" s="47" t="s">
        <v>202</v>
      </c>
      <c r="G26" s="110"/>
      <c r="H26" s="25"/>
      <c r="I26" s="46"/>
      <c r="J26" s="33"/>
      <c r="K26" s="33"/>
      <c r="L26" s="33"/>
      <c r="M26" s="46"/>
      <c r="N26" s="46"/>
      <c r="O26" s="33"/>
      <c r="P26" s="33"/>
      <c r="Q26" s="33"/>
      <c r="R26" s="46"/>
      <c r="S26" s="46"/>
      <c r="T26" s="32"/>
      <c r="U26" s="32"/>
      <c r="V26" s="33"/>
      <c r="W26" s="33"/>
    </row>
    <row r="27" spans="1:23" ht="102" hidden="1" x14ac:dyDescent="0.25">
      <c r="A27" s="126"/>
      <c r="B27" s="126"/>
      <c r="C27" s="110"/>
      <c r="D27" s="47" t="s">
        <v>203</v>
      </c>
      <c r="E27" s="123"/>
      <c r="F27" s="47" t="s">
        <v>204</v>
      </c>
      <c r="G27" s="110"/>
      <c r="H27" s="25"/>
      <c r="I27" s="46"/>
      <c r="J27" s="33"/>
      <c r="K27" s="33"/>
      <c r="L27" s="33"/>
      <c r="M27" s="46"/>
      <c r="N27" s="46"/>
      <c r="O27" s="33"/>
      <c r="P27" s="33"/>
      <c r="Q27" s="33"/>
      <c r="R27" s="46"/>
      <c r="S27" s="46"/>
      <c r="T27" s="32"/>
      <c r="U27" s="32"/>
      <c r="V27" s="33"/>
      <c r="W27" s="33"/>
    </row>
    <row r="28" spans="1:23" ht="63.75" hidden="1" x14ac:dyDescent="0.25">
      <c r="A28" s="127"/>
      <c r="B28" s="127"/>
      <c r="C28" s="111"/>
      <c r="D28" s="47" t="s">
        <v>205</v>
      </c>
      <c r="E28" s="124"/>
      <c r="F28" s="47" t="s">
        <v>206</v>
      </c>
      <c r="G28" s="111"/>
      <c r="H28" s="25"/>
      <c r="I28" s="46"/>
      <c r="J28" s="33"/>
      <c r="K28" s="33"/>
      <c r="L28" s="33"/>
      <c r="M28" s="46"/>
      <c r="N28" s="46"/>
      <c r="O28" s="33"/>
      <c r="P28" s="33"/>
      <c r="Q28" s="33"/>
      <c r="R28" s="46"/>
      <c r="S28" s="46"/>
      <c r="T28" s="32"/>
      <c r="U28" s="32"/>
      <c r="V28" s="33"/>
      <c r="W28" s="33"/>
    </row>
    <row r="29" spans="1:23" hidden="1" x14ac:dyDescent="0.25">
      <c r="A29" s="125">
        <v>5</v>
      </c>
      <c r="B29" s="125" t="s">
        <v>207</v>
      </c>
      <c r="C29" s="122" t="s">
        <v>208</v>
      </c>
      <c r="D29" s="47" t="s">
        <v>189</v>
      </c>
      <c r="E29" s="122" t="s">
        <v>209</v>
      </c>
      <c r="F29" s="47" t="s">
        <v>210</v>
      </c>
      <c r="G29" s="109" t="s">
        <v>211</v>
      </c>
      <c r="H29" s="25"/>
      <c r="I29" s="46"/>
      <c r="J29" s="33"/>
      <c r="K29" s="33"/>
      <c r="L29" s="33"/>
      <c r="M29" s="46"/>
      <c r="N29" s="46"/>
      <c r="O29" s="33"/>
      <c r="P29" s="33"/>
      <c r="Q29" s="33"/>
      <c r="R29" s="46"/>
      <c r="S29" s="46"/>
      <c r="T29" s="32"/>
      <c r="U29" s="32"/>
      <c r="V29" s="33"/>
      <c r="W29" s="33"/>
    </row>
    <row r="30" spans="1:23" hidden="1" x14ac:dyDescent="0.25">
      <c r="A30" s="126"/>
      <c r="B30" s="126"/>
      <c r="C30" s="123"/>
      <c r="D30" s="47" t="s">
        <v>169</v>
      </c>
      <c r="E30" s="123"/>
      <c r="F30" s="122" t="s">
        <v>212</v>
      </c>
      <c r="G30" s="110"/>
      <c r="H30" s="25"/>
      <c r="I30" s="46"/>
      <c r="J30" s="33"/>
      <c r="K30" s="33"/>
      <c r="L30" s="33"/>
      <c r="M30" s="46"/>
      <c r="N30" s="46"/>
      <c r="O30" s="33"/>
      <c r="P30" s="33"/>
      <c r="Q30" s="33"/>
      <c r="R30" s="46"/>
      <c r="S30" s="46"/>
      <c r="T30" s="32"/>
      <c r="U30" s="32"/>
      <c r="V30" s="33"/>
      <c r="W30" s="33"/>
    </row>
    <row r="31" spans="1:23" ht="25.5" hidden="1" x14ac:dyDescent="0.25">
      <c r="A31" s="126"/>
      <c r="B31" s="126"/>
      <c r="C31" s="123"/>
      <c r="D31" s="47" t="s">
        <v>187</v>
      </c>
      <c r="E31" s="123"/>
      <c r="F31" s="124"/>
      <c r="G31" s="110"/>
      <c r="H31" s="25"/>
      <c r="I31" s="46"/>
      <c r="J31" s="33"/>
      <c r="K31" s="33"/>
      <c r="L31" s="33"/>
      <c r="M31" s="46"/>
      <c r="N31" s="46"/>
      <c r="O31" s="33"/>
      <c r="P31" s="33"/>
      <c r="Q31" s="33"/>
      <c r="R31" s="46"/>
      <c r="S31" s="46"/>
      <c r="T31" s="32"/>
      <c r="U31" s="32"/>
      <c r="V31" s="33"/>
      <c r="W31" s="33"/>
    </row>
    <row r="32" spans="1:23" hidden="1" x14ac:dyDescent="0.25">
      <c r="A32" s="126"/>
      <c r="B32" s="126"/>
      <c r="C32" s="123"/>
      <c r="D32" s="47" t="s">
        <v>173</v>
      </c>
      <c r="E32" s="123"/>
      <c r="F32" s="122" t="s">
        <v>213</v>
      </c>
      <c r="G32" s="110"/>
      <c r="H32" s="25"/>
      <c r="I32" s="46"/>
      <c r="J32" s="33"/>
      <c r="K32" s="33"/>
      <c r="L32" s="33"/>
      <c r="M32" s="46"/>
      <c r="N32" s="46"/>
      <c r="O32" s="33"/>
      <c r="P32" s="33"/>
      <c r="Q32" s="33"/>
      <c r="R32" s="46"/>
      <c r="S32" s="46"/>
      <c r="T32" s="32"/>
      <c r="U32" s="32"/>
      <c r="V32" s="33"/>
      <c r="W32" s="33"/>
    </row>
    <row r="33" spans="1:23" hidden="1" x14ac:dyDescent="0.25">
      <c r="A33" s="126"/>
      <c r="B33" s="126"/>
      <c r="C33" s="123"/>
      <c r="D33" s="47" t="s">
        <v>175</v>
      </c>
      <c r="E33" s="123"/>
      <c r="F33" s="124"/>
      <c r="G33" s="110"/>
      <c r="H33" s="25"/>
      <c r="I33" s="46"/>
      <c r="J33" s="33"/>
      <c r="K33" s="33"/>
      <c r="L33" s="33"/>
      <c r="M33" s="46"/>
      <c r="N33" s="46"/>
      <c r="O33" s="33"/>
      <c r="P33" s="33"/>
      <c r="Q33" s="33"/>
      <c r="R33" s="46"/>
      <c r="S33" s="46"/>
      <c r="T33" s="32"/>
      <c r="U33" s="32"/>
      <c r="V33" s="33"/>
      <c r="W33" s="33"/>
    </row>
    <row r="34" spans="1:23" ht="38.25" hidden="1" customHeight="1" x14ac:dyDescent="0.25">
      <c r="A34" s="126"/>
      <c r="B34" s="126"/>
      <c r="C34" s="123"/>
      <c r="D34" s="47" t="s">
        <v>214</v>
      </c>
      <c r="E34" s="123"/>
      <c r="F34" s="122" t="s">
        <v>213</v>
      </c>
      <c r="G34" s="110"/>
      <c r="H34" s="25"/>
      <c r="I34" s="46"/>
      <c r="J34" s="33"/>
      <c r="K34" s="33"/>
      <c r="L34" s="33"/>
      <c r="M34" s="46"/>
      <c r="N34" s="46"/>
      <c r="O34" s="33"/>
      <c r="P34" s="33"/>
      <c r="Q34" s="33"/>
      <c r="R34" s="46"/>
      <c r="S34" s="46"/>
      <c r="T34" s="32"/>
      <c r="U34" s="32"/>
      <c r="V34" s="33"/>
      <c r="W34" s="33"/>
    </row>
    <row r="35" spans="1:23" ht="63.75" hidden="1" x14ac:dyDescent="0.25">
      <c r="A35" s="126"/>
      <c r="B35" s="126"/>
      <c r="C35" s="123"/>
      <c r="D35" s="47" t="s">
        <v>215</v>
      </c>
      <c r="E35" s="123"/>
      <c r="F35" s="124"/>
      <c r="G35" s="110"/>
      <c r="H35" s="25"/>
      <c r="I35" s="46"/>
      <c r="J35" s="33"/>
      <c r="K35" s="33"/>
      <c r="L35" s="33"/>
      <c r="M35" s="46"/>
      <c r="N35" s="46"/>
      <c r="O35" s="33"/>
      <c r="P35" s="33"/>
      <c r="Q35" s="33"/>
      <c r="R35" s="46"/>
      <c r="S35" s="46"/>
      <c r="T35" s="32"/>
      <c r="U35" s="32"/>
      <c r="V35" s="33"/>
      <c r="W35" s="33"/>
    </row>
    <row r="36" spans="1:23" ht="25.5" hidden="1" x14ac:dyDescent="0.25">
      <c r="A36" s="126"/>
      <c r="B36" s="126"/>
      <c r="C36" s="123"/>
      <c r="D36" s="47" t="s">
        <v>216</v>
      </c>
      <c r="E36" s="123"/>
      <c r="F36" s="122" t="s">
        <v>217</v>
      </c>
      <c r="G36" s="110"/>
      <c r="H36" s="25"/>
      <c r="I36" s="46"/>
      <c r="J36" s="33"/>
      <c r="K36" s="33"/>
      <c r="L36" s="33"/>
      <c r="M36" s="46"/>
      <c r="N36" s="46"/>
      <c r="O36" s="33"/>
      <c r="P36" s="33"/>
      <c r="Q36" s="33"/>
      <c r="R36" s="46"/>
      <c r="S36" s="46"/>
      <c r="T36" s="32"/>
      <c r="U36" s="32"/>
      <c r="V36" s="33"/>
      <c r="W36" s="33"/>
    </row>
    <row r="37" spans="1:23" ht="25.5" hidden="1" x14ac:dyDescent="0.25">
      <c r="A37" s="126"/>
      <c r="B37" s="126"/>
      <c r="C37" s="123"/>
      <c r="D37" s="47" t="s">
        <v>218</v>
      </c>
      <c r="E37" s="123"/>
      <c r="F37" s="124"/>
      <c r="G37" s="110"/>
      <c r="H37" s="25"/>
      <c r="I37" s="46"/>
      <c r="J37" s="33"/>
      <c r="K37" s="33"/>
      <c r="L37" s="33"/>
      <c r="M37" s="46"/>
      <c r="N37" s="46"/>
      <c r="O37" s="33"/>
      <c r="P37" s="33"/>
      <c r="Q37" s="33"/>
      <c r="R37" s="46"/>
      <c r="S37" s="46"/>
      <c r="T37" s="32"/>
      <c r="U37" s="32"/>
      <c r="V37" s="33"/>
      <c r="W37" s="33"/>
    </row>
    <row r="38" spans="1:23" ht="38.25" hidden="1" x14ac:dyDescent="0.25">
      <c r="A38" s="126"/>
      <c r="B38" s="126"/>
      <c r="C38" s="123"/>
      <c r="D38" s="47" t="s">
        <v>219</v>
      </c>
      <c r="E38" s="123"/>
      <c r="F38" s="122" t="s">
        <v>220</v>
      </c>
      <c r="G38" s="110"/>
      <c r="H38" s="25"/>
      <c r="I38" s="46"/>
      <c r="J38" s="33"/>
      <c r="K38" s="33"/>
      <c r="L38" s="33"/>
      <c r="M38" s="46"/>
      <c r="N38" s="46"/>
      <c r="O38" s="33"/>
      <c r="P38" s="33"/>
      <c r="Q38" s="33"/>
      <c r="R38" s="46"/>
      <c r="S38" s="46"/>
      <c r="T38" s="32"/>
      <c r="U38" s="32"/>
      <c r="V38" s="33"/>
      <c r="W38" s="33"/>
    </row>
    <row r="39" spans="1:23" ht="25.5" hidden="1" x14ac:dyDescent="0.25">
      <c r="A39" s="127"/>
      <c r="B39" s="127"/>
      <c r="C39" s="124"/>
      <c r="D39" s="47" t="s">
        <v>221</v>
      </c>
      <c r="E39" s="124"/>
      <c r="F39" s="124"/>
      <c r="G39" s="111"/>
      <c r="H39" s="25"/>
      <c r="I39" s="46"/>
      <c r="J39" s="33"/>
      <c r="K39" s="33"/>
      <c r="L39" s="33"/>
      <c r="M39" s="46"/>
      <c r="N39" s="46"/>
      <c r="O39" s="33"/>
      <c r="P39" s="33"/>
      <c r="Q39" s="33"/>
      <c r="R39" s="46"/>
      <c r="S39" s="46"/>
      <c r="T39" s="32"/>
      <c r="U39" s="32"/>
      <c r="V39" s="33"/>
      <c r="W39" s="33"/>
    </row>
    <row r="40" spans="1:23" ht="25.5" hidden="1" x14ac:dyDescent="0.25">
      <c r="A40" s="129">
        <v>6</v>
      </c>
      <c r="B40" s="130" t="s">
        <v>222</v>
      </c>
      <c r="C40" s="131" t="s">
        <v>223</v>
      </c>
      <c r="D40" s="131" t="s">
        <v>173</v>
      </c>
      <c r="E40" s="131" t="s">
        <v>224</v>
      </c>
      <c r="F40" s="25" t="s">
        <v>225</v>
      </c>
      <c r="G40" s="131" t="s">
        <v>226</v>
      </c>
      <c r="H40" s="25"/>
      <c r="I40" s="46"/>
      <c r="J40" s="33"/>
      <c r="K40" s="33"/>
      <c r="L40" s="33"/>
      <c r="M40" s="46"/>
      <c r="N40" s="46"/>
      <c r="O40" s="33"/>
      <c r="P40" s="33"/>
      <c r="Q40" s="33"/>
      <c r="R40" s="46"/>
      <c r="S40" s="46"/>
      <c r="T40" s="32"/>
      <c r="U40" s="32"/>
      <c r="V40" s="33"/>
      <c r="W40" s="33"/>
    </row>
    <row r="41" spans="1:23" ht="56.25" hidden="1" customHeight="1" x14ac:dyDescent="0.25">
      <c r="A41" s="129"/>
      <c r="B41" s="130"/>
      <c r="C41" s="131"/>
      <c r="D41" s="131"/>
      <c r="E41" s="131"/>
      <c r="F41" s="25" t="s">
        <v>227</v>
      </c>
      <c r="G41" s="131"/>
      <c r="H41" s="25"/>
      <c r="I41" s="46"/>
      <c r="J41" s="33"/>
      <c r="K41" s="33"/>
      <c r="L41" s="33"/>
      <c r="M41" s="46"/>
      <c r="N41" s="46"/>
      <c r="O41" s="33"/>
      <c r="P41" s="33"/>
      <c r="Q41" s="33"/>
      <c r="R41" s="46"/>
      <c r="S41" s="46"/>
      <c r="T41" s="32"/>
      <c r="U41" s="32"/>
      <c r="V41" s="33"/>
      <c r="W41" s="33"/>
    </row>
    <row r="42" spans="1:23" ht="30.75" hidden="1" customHeight="1" x14ac:dyDescent="0.25">
      <c r="A42" s="129"/>
      <c r="B42" s="130"/>
      <c r="C42" s="131"/>
      <c r="D42" s="131" t="s">
        <v>169</v>
      </c>
      <c r="E42" s="131"/>
      <c r="F42" s="25" t="s">
        <v>228</v>
      </c>
      <c r="G42" s="131"/>
      <c r="H42" s="25"/>
      <c r="I42" s="46"/>
      <c r="J42" s="33"/>
      <c r="K42" s="33"/>
      <c r="L42" s="33"/>
      <c r="M42" s="46"/>
      <c r="N42" s="46"/>
      <c r="O42" s="33"/>
      <c r="P42" s="33"/>
      <c r="Q42" s="33"/>
      <c r="R42" s="46"/>
      <c r="S42" s="46"/>
      <c r="T42" s="32"/>
      <c r="U42" s="32"/>
      <c r="V42" s="33"/>
      <c r="W42" s="33"/>
    </row>
    <row r="43" spans="1:23" ht="63.75" hidden="1" x14ac:dyDescent="0.25">
      <c r="A43" s="129"/>
      <c r="B43" s="130"/>
      <c r="C43" s="131"/>
      <c r="D43" s="131"/>
      <c r="E43" s="131"/>
      <c r="F43" s="25" t="s">
        <v>229</v>
      </c>
      <c r="G43" s="131"/>
      <c r="H43" s="25"/>
      <c r="I43" s="46"/>
      <c r="J43" s="33"/>
      <c r="K43" s="33"/>
      <c r="L43" s="33"/>
      <c r="M43" s="46"/>
      <c r="N43" s="46"/>
      <c r="O43" s="33"/>
      <c r="P43" s="33"/>
      <c r="Q43" s="33"/>
      <c r="R43" s="46"/>
      <c r="S43" s="46"/>
      <c r="T43" s="32"/>
      <c r="U43" s="32"/>
      <c r="V43" s="33"/>
      <c r="W43" s="33"/>
    </row>
    <row r="44" spans="1:23" ht="59.25" hidden="1" customHeight="1" x14ac:dyDescent="0.25">
      <c r="A44" s="129"/>
      <c r="B44" s="130"/>
      <c r="C44" s="131"/>
      <c r="D44" s="109" t="s">
        <v>189</v>
      </c>
      <c r="E44" s="131"/>
      <c r="F44" s="25" t="s">
        <v>230</v>
      </c>
      <c r="G44" s="131"/>
      <c r="H44" s="25"/>
      <c r="I44" s="46"/>
      <c r="J44" s="33"/>
      <c r="K44" s="33"/>
      <c r="L44" s="33"/>
      <c r="M44" s="46"/>
      <c r="N44" s="46"/>
      <c r="O44" s="33"/>
      <c r="P44" s="33"/>
      <c r="Q44" s="33"/>
      <c r="R44" s="46"/>
      <c r="S44" s="46"/>
      <c r="T44" s="32"/>
      <c r="U44" s="32"/>
      <c r="V44" s="33"/>
      <c r="W44" s="33"/>
    </row>
    <row r="45" spans="1:23" ht="59.25" customHeight="1" x14ac:dyDescent="0.25">
      <c r="A45" s="129"/>
      <c r="B45" s="130"/>
      <c r="C45" s="131"/>
      <c r="D45" s="110"/>
      <c r="E45" s="131"/>
      <c r="F45" s="115" t="s">
        <v>231</v>
      </c>
      <c r="G45" s="131"/>
      <c r="H45" s="59" t="s">
        <v>232</v>
      </c>
      <c r="I45" s="60"/>
      <c r="J45" s="60"/>
      <c r="K45" s="60" t="s">
        <v>233</v>
      </c>
      <c r="L45" s="61" t="s">
        <v>234</v>
      </c>
      <c r="M45" s="61" t="s">
        <v>235</v>
      </c>
      <c r="N45" s="61" t="s">
        <v>235</v>
      </c>
      <c r="O45" s="61" t="s">
        <v>236</v>
      </c>
      <c r="P45" s="61" t="s">
        <v>237</v>
      </c>
      <c r="Q45" s="61" t="s">
        <v>238</v>
      </c>
      <c r="R45" s="61" t="s">
        <v>239</v>
      </c>
      <c r="S45" s="61" t="s">
        <v>239</v>
      </c>
      <c r="T45" s="62">
        <v>44564</v>
      </c>
      <c r="U45" s="62">
        <v>44615</v>
      </c>
      <c r="V45" s="33"/>
      <c r="W45" s="33"/>
    </row>
    <row r="46" spans="1:23" ht="23.45" customHeight="1" x14ac:dyDescent="0.25">
      <c r="A46" s="129"/>
      <c r="B46" s="130"/>
      <c r="C46" s="131"/>
      <c r="D46" s="110"/>
      <c r="E46" s="131"/>
      <c r="F46" s="116"/>
      <c r="G46" s="131"/>
      <c r="H46" s="118" t="s">
        <v>240</v>
      </c>
      <c r="I46" s="60"/>
      <c r="J46" s="60"/>
      <c r="K46" s="63" t="s">
        <v>241</v>
      </c>
      <c r="L46" s="118" t="s">
        <v>234</v>
      </c>
      <c r="M46" s="118" t="s">
        <v>235</v>
      </c>
      <c r="N46" s="118" t="s">
        <v>235</v>
      </c>
      <c r="O46" s="118" t="s">
        <v>236</v>
      </c>
      <c r="P46" s="118" t="s">
        <v>334</v>
      </c>
      <c r="Q46" s="118" t="s">
        <v>242</v>
      </c>
      <c r="R46" s="118" t="s">
        <v>243</v>
      </c>
      <c r="S46" s="118" t="s">
        <v>244</v>
      </c>
      <c r="T46" s="112">
        <v>44565</v>
      </c>
      <c r="U46" s="112">
        <v>44926</v>
      </c>
      <c r="V46" s="106"/>
      <c r="W46" s="106"/>
    </row>
    <row r="47" spans="1:23" ht="54" customHeight="1" x14ac:dyDescent="0.25">
      <c r="A47" s="129"/>
      <c r="B47" s="130"/>
      <c r="C47" s="131"/>
      <c r="D47" s="110"/>
      <c r="E47" s="131"/>
      <c r="F47" s="116"/>
      <c r="G47" s="131"/>
      <c r="H47" s="119"/>
      <c r="I47" s="60"/>
      <c r="J47" s="60"/>
      <c r="K47" s="63" t="s">
        <v>245</v>
      </c>
      <c r="L47" s="119"/>
      <c r="M47" s="119"/>
      <c r="N47" s="119"/>
      <c r="O47" s="119"/>
      <c r="P47" s="119"/>
      <c r="Q47" s="119"/>
      <c r="R47" s="119"/>
      <c r="S47" s="119"/>
      <c r="T47" s="113"/>
      <c r="U47" s="113"/>
      <c r="V47" s="107"/>
      <c r="W47" s="107"/>
    </row>
    <row r="48" spans="1:23" ht="57.75" customHeight="1" x14ac:dyDescent="0.25">
      <c r="A48" s="129"/>
      <c r="B48" s="130"/>
      <c r="C48" s="131"/>
      <c r="D48" s="110"/>
      <c r="E48" s="131"/>
      <c r="F48" s="116"/>
      <c r="G48" s="131"/>
      <c r="H48" s="119"/>
      <c r="I48" s="60"/>
      <c r="J48" s="60"/>
      <c r="K48" s="63" t="s">
        <v>246</v>
      </c>
      <c r="L48" s="119"/>
      <c r="M48" s="119"/>
      <c r="N48" s="119"/>
      <c r="O48" s="119"/>
      <c r="P48" s="119"/>
      <c r="Q48" s="119"/>
      <c r="R48" s="119"/>
      <c r="S48" s="119"/>
      <c r="T48" s="113"/>
      <c r="U48" s="113"/>
      <c r="V48" s="107"/>
      <c r="W48" s="107"/>
    </row>
    <row r="49" spans="1:23" ht="32.1" customHeight="1" x14ac:dyDescent="0.25">
      <c r="A49" s="129"/>
      <c r="B49" s="130"/>
      <c r="C49" s="131"/>
      <c r="D49" s="110"/>
      <c r="E49" s="131"/>
      <c r="F49" s="116"/>
      <c r="G49" s="131"/>
      <c r="H49" s="119"/>
      <c r="I49" s="60"/>
      <c r="J49" s="60"/>
      <c r="K49" s="63" t="s">
        <v>247</v>
      </c>
      <c r="L49" s="119"/>
      <c r="M49" s="119"/>
      <c r="N49" s="119"/>
      <c r="O49" s="119"/>
      <c r="P49" s="119"/>
      <c r="Q49" s="119"/>
      <c r="R49" s="119"/>
      <c r="S49" s="119"/>
      <c r="T49" s="113"/>
      <c r="U49" s="113"/>
      <c r="V49" s="107"/>
      <c r="W49" s="107"/>
    </row>
    <row r="50" spans="1:23" ht="25.5" customHeight="1" x14ac:dyDescent="0.25">
      <c r="A50" s="129"/>
      <c r="B50" s="130"/>
      <c r="C50" s="131"/>
      <c r="D50" s="110"/>
      <c r="E50" s="131"/>
      <c r="F50" s="116"/>
      <c r="G50" s="131"/>
      <c r="H50" s="119"/>
      <c r="I50" s="60"/>
      <c r="J50" s="60"/>
      <c r="K50" s="63" t="s">
        <v>248</v>
      </c>
      <c r="L50" s="119"/>
      <c r="M50" s="119"/>
      <c r="N50" s="119"/>
      <c r="O50" s="119"/>
      <c r="P50" s="119"/>
      <c r="Q50" s="119"/>
      <c r="R50" s="119"/>
      <c r="S50" s="119"/>
      <c r="T50" s="113"/>
      <c r="U50" s="113"/>
      <c r="V50" s="107"/>
      <c r="W50" s="107"/>
    </row>
    <row r="51" spans="1:23" ht="41.1" customHeight="1" x14ac:dyDescent="0.25">
      <c r="A51" s="129"/>
      <c r="B51" s="130"/>
      <c r="C51" s="131"/>
      <c r="D51" s="110"/>
      <c r="E51" s="131"/>
      <c r="F51" s="116"/>
      <c r="G51" s="131"/>
      <c r="H51" s="119"/>
      <c r="I51" s="60"/>
      <c r="J51" s="60"/>
      <c r="K51" s="63" t="s">
        <v>249</v>
      </c>
      <c r="L51" s="119"/>
      <c r="M51" s="119"/>
      <c r="N51" s="119"/>
      <c r="O51" s="119"/>
      <c r="P51" s="119"/>
      <c r="Q51" s="119"/>
      <c r="R51" s="119"/>
      <c r="S51" s="119"/>
      <c r="T51" s="113"/>
      <c r="U51" s="113"/>
      <c r="V51" s="107"/>
      <c r="W51" s="107"/>
    </row>
    <row r="52" spans="1:23" ht="41.45" customHeight="1" x14ac:dyDescent="0.25">
      <c r="A52" s="129"/>
      <c r="B52" s="130"/>
      <c r="C52" s="131"/>
      <c r="D52" s="110"/>
      <c r="E52" s="131"/>
      <c r="F52" s="116"/>
      <c r="G52" s="131"/>
      <c r="H52" s="119"/>
      <c r="I52" s="60"/>
      <c r="J52" s="60"/>
      <c r="K52" s="63" t="s">
        <v>250</v>
      </c>
      <c r="L52" s="119"/>
      <c r="M52" s="119"/>
      <c r="N52" s="119"/>
      <c r="O52" s="119"/>
      <c r="P52" s="119"/>
      <c r="Q52" s="119"/>
      <c r="R52" s="119"/>
      <c r="S52" s="119"/>
      <c r="T52" s="113"/>
      <c r="U52" s="113"/>
      <c r="V52" s="107"/>
      <c r="W52" s="107"/>
    </row>
    <row r="53" spans="1:23" ht="62.1" customHeight="1" x14ac:dyDescent="0.25">
      <c r="A53" s="129"/>
      <c r="B53" s="130"/>
      <c r="C53" s="131"/>
      <c r="D53" s="110"/>
      <c r="E53" s="131"/>
      <c r="F53" s="116"/>
      <c r="G53" s="131"/>
      <c r="H53" s="119"/>
      <c r="I53" s="60"/>
      <c r="J53" s="60"/>
      <c r="K53" s="63" t="s">
        <v>251</v>
      </c>
      <c r="L53" s="119"/>
      <c r="M53" s="119"/>
      <c r="N53" s="119"/>
      <c r="O53" s="119"/>
      <c r="P53" s="119"/>
      <c r="Q53" s="119"/>
      <c r="R53" s="119"/>
      <c r="S53" s="119"/>
      <c r="T53" s="113"/>
      <c r="U53" s="113"/>
      <c r="V53" s="107"/>
      <c r="W53" s="107"/>
    </row>
    <row r="54" spans="1:23" ht="33.75" customHeight="1" x14ac:dyDescent="0.25">
      <c r="A54" s="129"/>
      <c r="B54" s="130"/>
      <c r="C54" s="131"/>
      <c r="D54" s="110"/>
      <c r="E54" s="131"/>
      <c r="F54" s="116"/>
      <c r="G54" s="131"/>
      <c r="H54" s="75"/>
      <c r="I54" s="60"/>
      <c r="J54" s="60"/>
      <c r="K54" s="63" t="s">
        <v>252</v>
      </c>
      <c r="L54" s="119"/>
      <c r="M54" s="119"/>
      <c r="N54" s="119"/>
      <c r="O54" s="119"/>
      <c r="P54" s="119"/>
      <c r="Q54" s="119"/>
      <c r="R54" s="119"/>
      <c r="S54" s="119"/>
      <c r="T54" s="113"/>
      <c r="U54" s="113"/>
      <c r="V54" s="107"/>
      <c r="W54" s="107"/>
    </row>
    <row r="55" spans="1:23" ht="34.5" customHeight="1" x14ac:dyDescent="0.25">
      <c r="A55" s="129"/>
      <c r="B55" s="130"/>
      <c r="C55" s="131"/>
      <c r="D55" s="110"/>
      <c r="E55" s="131"/>
      <c r="F55" s="116"/>
      <c r="G55" s="131"/>
      <c r="H55" s="121" t="s">
        <v>253</v>
      </c>
      <c r="I55" s="60"/>
      <c r="J55" s="60"/>
      <c r="K55" s="63" t="s">
        <v>254</v>
      </c>
      <c r="L55" s="119"/>
      <c r="M55" s="119"/>
      <c r="N55" s="119"/>
      <c r="O55" s="119"/>
      <c r="P55" s="119"/>
      <c r="Q55" s="119"/>
      <c r="R55" s="119"/>
      <c r="S55" s="119"/>
      <c r="T55" s="113"/>
      <c r="U55" s="113"/>
      <c r="V55" s="107"/>
      <c r="W55" s="107"/>
    </row>
    <row r="56" spans="1:23" ht="29.45" customHeight="1" x14ac:dyDescent="0.25">
      <c r="A56" s="129"/>
      <c r="B56" s="130"/>
      <c r="C56" s="131"/>
      <c r="D56" s="110"/>
      <c r="E56" s="131"/>
      <c r="F56" s="116"/>
      <c r="G56" s="131"/>
      <c r="H56" s="121"/>
      <c r="I56" s="60"/>
      <c r="J56" s="60"/>
      <c r="K56" s="63" t="s">
        <v>255</v>
      </c>
      <c r="L56" s="119"/>
      <c r="M56" s="119"/>
      <c r="N56" s="119"/>
      <c r="O56" s="119"/>
      <c r="P56" s="119"/>
      <c r="Q56" s="119"/>
      <c r="R56" s="119"/>
      <c r="S56" s="119"/>
      <c r="T56" s="113"/>
      <c r="U56" s="113"/>
      <c r="V56" s="107"/>
      <c r="W56" s="107"/>
    </row>
    <row r="57" spans="1:23" ht="32.450000000000003" customHeight="1" x14ac:dyDescent="0.25">
      <c r="A57" s="129"/>
      <c r="B57" s="130"/>
      <c r="C57" s="131"/>
      <c r="D57" s="110"/>
      <c r="E57" s="131"/>
      <c r="F57" s="116"/>
      <c r="G57" s="131"/>
      <c r="H57" s="121"/>
      <c r="I57" s="60"/>
      <c r="J57" s="60"/>
      <c r="K57" s="63" t="s">
        <v>256</v>
      </c>
      <c r="L57" s="119"/>
      <c r="M57" s="119"/>
      <c r="N57" s="119"/>
      <c r="O57" s="119"/>
      <c r="P57" s="119"/>
      <c r="Q57" s="119"/>
      <c r="R57" s="119"/>
      <c r="S57" s="119"/>
      <c r="T57" s="113"/>
      <c r="U57" s="113"/>
      <c r="V57" s="107"/>
      <c r="W57" s="107"/>
    </row>
    <row r="58" spans="1:23" ht="60.6" customHeight="1" x14ac:dyDescent="0.25">
      <c r="A58" s="129"/>
      <c r="B58" s="130"/>
      <c r="C58" s="131"/>
      <c r="D58" s="110"/>
      <c r="E58" s="131"/>
      <c r="F58" s="116"/>
      <c r="G58" s="131"/>
      <c r="H58" s="121"/>
      <c r="I58" s="60"/>
      <c r="J58" s="60"/>
      <c r="K58" s="63" t="s">
        <v>257</v>
      </c>
      <c r="L58" s="119"/>
      <c r="M58" s="119"/>
      <c r="N58" s="119"/>
      <c r="O58" s="119"/>
      <c r="P58" s="119"/>
      <c r="Q58" s="119"/>
      <c r="R58" s="119"/>
      <c r="S58" s="119"/>
      <c r="T58" s="113"/>
      <c r="U58" s="113"/>
      <c r="V58" s="107"/>
      <c r="W58" s="107"/>
    </row>
    <row r="59" spans="1:23" ht="26.25" customHeight="1" x14ac:dyDescent="0.25">
      <c r="A59" s="129"/>
      <c r="B59" s="130"/>
      <c r="C59" s="131"/>
      <c r="D59" s="110"/>
      <c r="E59" s="131"/>
      <c r="F59" s="116"/>
      <c r="G59" s="131"/>
      <c r="H59" s="121"/>
      <c r="I59" s="60"/>
      <c r="J59" s="60"/>
      <c r="K59" s="63" t="s">
        <v>258</v>
      </c>
      <c r="L59" s="119"/>
      <c r="M59" s="119"/>
      <c r="N59" s="119"/>
      <c r="O59" s="119"/>
      <c r="P59" s="119"/>
      <c r="Q59" s="119"/>
      <c r="R59" s="119"/>
      <c r="S59" s="119"/>
      <c r="T59" s="113"/>
      <c r="U59" s="113"/>
      <c r="V59" s="107"/>
      <c r="W59" s="107"/>
    </row>
    <row r="60" spans="1:23" ht="28.5" customHeight="1" x14ac:dyDescent="0.25">
      <c r="A60" s="129"/>
      <c r="B60" s="130"/>
      <c r="C60" s="131"/>
      <c r="D60" s="110"/>
      <c r="E60" s="131"/>
      <c r="F60" s="116"/>
      <c r="G60" s="131"/>
      <c r="H60" s="121"/>
      <c r="I60" s="60"/>
      <c r="J60" s="60"/>
      <c r="K60" s="63" t="s">
        <v>259</v>
      </c>
      <c r="L60" s="119"/>
      <c r="M60" s="119"/>
      <c r="N60" s="119"/>
      <c r="O60" s="119"/>
      <c r="P60" s="119"/>
      <c r="Q60" s="119"/>
      <c r="R60" s="119"/>
      <c r="S60" s="119"/>
      <c r="T60" s="113"/>
      <c r="U60" s="113"/>
      <c r="V60" s="107"/>
      <c r="W60" s="107"/>
    </row>
    <row r="61" spans="1:23" ht="32.450000000000003" customHeight="1" x14ac:dyDescent="0.25">
      <c r="A61" s="129"/>
      <c r="B61" s="130"/>
      <c r="C61" s="131"/>
      <c r="D61" s="110"/>
      <c r="E61" s="131"/>
      <c r="F61" s="116"/>
      <c r="G61" s="131"/>
      <c r="H61" s="121"/>
      <c r="I61" s="60"/>
      <c r="J61" s="60"/>
      <c r="K61" s="63" t="s">
        <v>260</v>
      </c>
      <c r="L61" s="119"/>
      <c r="M61" s="119"/>
      <c r="N61" s="119"/>
      <c r="O61" s="119"/>
      <c r="P61" s="119"/>
      <c r="Q61" s="119"/>
      <c r="R61" s="119"/>
      <c r="S61" s="119"/>
      <c r="T61" s="113"/>
      <c r="U61" s="113"/>
      <c r="V61" s="107"/>
      <c r="W61" s="107"/>
    </row>
    <row r="62" spans="1:23" ht="31.5" customHeight="1" x14ac:dyDescent="0.25">
      <c r="A62" s="129"/>
      <c r="B62" s="130"/>
      <c r="C62" s="131"/>
      <c r="D62" s="110"/>
      <c r="E62" s="131"/>
      <c r="F62" s="116"/>
      <c r="G62" s="131"/>
      <c r="H62" s="121"/>
      <c r="I62" s="60"/>
      <c r="J62" s="60"/>
      <c r="K62" s="63" t="s">
        <v>261</v>
      </c>
      <c r="L62" s="119"/>
      <c r="M62" s="119"/>
      <c r="N62" s="119"/>
      <c r="O62" s="119"/>
      <c r="P62" s="119"/>
      <c r="Q62" s="119"/>
      <c r="R62" s="119"/>
      <c r="S62" s="119"/>
      <c r="T62" s="113"/>
      <c r="U62" s="113"/>
      <c r="V62" s="107"/>
      <c r="W62" s="107"/>
    </row>
    <row r="63" spans="1:23" ht="30.95" customHeight="1" x14ac:dyDescent="0.25">
      <c r="A63" s="129"/>
      <c r="B63" s="130"/>
      <c r="C63" s="131"/>
      <c r="D63" s="110"/>
      <c r="E63" s="131"/>
      <c r="F63" s="116"/>
      <c r="G63" s="131"/>
      <c r="H63" s="121" t="s">
        <v>262</v>
      </c>
      <c r="I63" s="60"/>
      <c r="J63" s="60"/>
      <c r="K63" s="63" t="s">
        <v>263</v>
      </c>
      <c r="L63" s="119"/>
      <c r="M63" s="119"/>
      <c r="N63" s="119"/>
      <c r="O63" s="119"/>
      <c r="P63" s="119"/>
      <c r="Q63" s="119"/>
      <c r="R63" s="119"/>
      <c r="S63" s="119"/>
      <c r="T63" s="113"/>
      <c r="U63" s="113"/>
      <c r="V63" s="107"/>
      <c r="W63" s="107"/>
    </row>
    <row r="64" spans="1:23" ht="34.5" customHeight="1" x14ac:dyDescent="0.25">
      <c r="A64" s="129"/>
      <c r="B64" s="130"/>
      <c r="C64" s="131"/>
      <c r="D64" s="110"/>
      <c r="E64" s="131"/>
      <c r="F64" s="116"/>
      <c r="G64" s="131"/>
      <c r="H64" s="121"/>
      <c r="I64" s="60"/>
      <c r="J64" s="60"/>
      <c r="K64" s="63" t="s">
        <v>264</v>
      </c>
      <c r="L64" s="119"/>
      <c r="M64" s="119"/>
      <c r="N64" s="119"/>
      <c r="O64" s="119"/>
      <c r="P64" s="119"/>
      <c r="Q64" s="119"/>
      <c r="R64" s="119"/>
      <c r="S64" s="119"/>
      <c r="T64" s="113"/>
      <c r="U64" s="113"/>
      <c r="V64" s="107"/>
      <c r="W64" s="107"/>
    </row>
    <row r="65" spans="1:23" ht="31.5" customHeight="1" x14ac:dyDescent="0.25">
      <c r="A65" s="129"/>
      <c r="B65" s="130"/>
      <c r="C65" s="131"/>
      <c r="D65" s="110"/>
      <c r="E65" s="131"/>
      <c r="F65" s="116"/>
      <c r="G65" s="131"/>
      <c r="H65" s="121"/>
      <c r="I65" s="60"/>
      <c r="J65" s="60"/>
      <c r="K65" s="63" t="s">
        <v>265</v>
      </c>
      <c r="L65" s="119"/>
      <c r="M65" s="119"/>
      <c r="N65" s="119"/>
      <c r="O65" s="119"/>
      <c r="P65" s="119"/>
      <c r="Q65" s="119"/>
      <c r="R65" s="119"/>
      <c r="S65" s="119"/>
      <c r="T65" s="113"/>
      <c r="U65" s="113"/>
      <c r="V65" s="107"/>
      <c r="W65" s="107"/>
    </row>
    <row r="66" spans="1:23" ht="31.5" customHeight="1" x14ac:dyDescent="0.25">
      <c r="A66" s="129"/>
      <c r="B66" s="130"/>
      <c r="C66" s="131"/>
      <c r="D66" s="110"/>
      <c r="E66" s="131"/>
      <c r="F66" s="116"/>
      <c r="G66" s="131"/>
      <c r="H66" s="118" t="s">
        <v>266</v>
      </c>
      <c r="I66" s="60"/>
      <c r="J66" s="60"/>
      <c r="K66" s="63" t="s">
        <v>267</v>
      </c>
      <c r="L66" s="119"/>
      <c r="M66" s="119"/>
      <c r="N66" s="119"/>
      <c r="O66" s="119"/>
      <c r="P66" s="119"/>
      <c r="Q66" s="119"/>
      <c r="R66" s="119"/>
      <c r="S66" s="119"/>
      <c r="T66" s="113"/>
      <c r="U66" s="113"/>
      <c r="V66" s="107"/>
      <c r="W66" s="107"/>
    </row>
    <row r="67" spans="1:23" ht="35.450000000000003" customHeight="1" x14ac:dyDescent="0.25">
      <c r="A67" s="129"/>
      <c r="B67" s="130"/>
      <c r="C67" s="131"/>
      <c r="D67" s="110"/>
      <c r="E67" s="131"/>
      <c r="F67" s="116"/>
      <c r="G67" s="131"/>
      <c r="H67" s="120"/>
      <c r="I67" s="60"/>
      <c r="J67" s="60"/>
      <c r="K67" s="63" t="s">
        <v>268</v>
      </c>
      <c r="L67" s="119"/>
      <c r="M67" s="119"/>
      <c r="N67" s="119"/>
      <c r="O67" s="119"/>
      <c r="P67" s="119"/>
      <c r="Q67" s="119"/>
      <c r="R67" s="119"/>
      <c r="S67" s="119"/>
      <c r="T67" s="113"/>
      <c r="U67" s="113"/>
      <c r="V67" s="107"/>
      <c r="W67" s="107"/>
    </row>
    <row r="68" spans="1:23" ht="25.5" customHeight="1" x14ac:dyDescent="0.25">
      <c r="A68" s="129"/>
      <c r="B68" s="130"/>
      <c r="C68" s="131"/>
      <c r="D68" s="110"/>
      <c r="E68" s="131"/>
      <c r="F68" s="116"/>
      <c r="G68" s="131"/>
      <c r="H68" s="118" t="s">
        <v>269</v>
      </c>
      <c r="I68" s="60"/>
      <c r="J68" s="60"/>
      <c r="K68" s="63" t="s">
        <v>270</v>
      </c>
      <c r="L68" s="119"/>
      <c r="M68" s="119"/>
      <c r="N68" s="119"/>
      <c r="O68" s="119"/>
      <c r="P68" s="119"/>
      <c r="Q68" s="119"/>
      <c r="R68" s="119"/>
      <c r="S68" s="119"/>
      <c r="T68" s="113"/>
      <c r="U68" s="113"/>
      <c r="V68" s="107"/>
      <c r="W68" s="107"/>
    </row>
    <row r="69" spans="1:23" ht="25.5" x14ac:dyDescent="0.25">
      <c r="A69" s="129"/>
      <c r="B69" s="130"/>
      <c r="C69" s="131"/>
      <c r="D69" s="110"/>
      <c r="E69" s="131"/>
      <c r="F69" s="116"/>
      <c r="G69" s="131"/>
      <c r="H69" s="119"/>
      <c r="I69" s="60"/>
      <c r="J69" s="60"/>
      <c r="K69" s="63" t="s">
        <v>271</v>
      </c>
      <c r="L69" s="119"/>
      <c r="M69" s="119"/>
      <c r="N69" s="119"/>
      <c r="O69" s="119"/>
      <c r="P69" s="119"/>
      <c r="Q69" s="119"/>
      <c r="R69" s="119"/>
      <c r="S69" s="119"/>
      <c r="T69" s="113"/>
      <c r="U69" s="113"/>
      <c r="V69" s="107"/>
      <c r="W69" s="107"/>
    </row>
    <row r="70" spans="1:23" ht="25.5" x14ac:dyDescent="0.25">
      <c r="A70" s="129"/>
      <c r="B70" s="130"/>
      <c r="C70" s="131"/>
      <c r="D70" s="110"/>
      <c r="E70" s="131"/>
      <c r="F70" s="116"/>
      <c r="G70" s="131"/>
      <c r="H70" s="119"/>
      <c r="I70" s="60"/>
      <c r="J70" s="60"/>
      <c r="K70" s="63" t="s">
        <v>272</v>
      </c>
      <c r="L70" s="119"/>
      <c r="M70" s="119"/>
      <c r="N70" s="119"/>
      <c r="O70" s="119"/>
      <c r="P70" s="119"/>
      <c r="Q70" s="119"/>
      <c r="R70" s="119"/>
      <c r="S70" s="119"/>
      <c r="T70" s="113"/>
      <c r="U70" s="113"/>
      <c r="V70" s="107"/>
      <c r="W70" s="107"/>
    </row>
    <row r="71" spans="1:23" ht="25.5" x14ac:dyDescent="0.25">
      <c r="A71" s="129"/>
      <c r="B71" s="130"/>
      <c r="C71" s="131"/>
      <c r="D71" s="110"/>
      <c r="E71" s="131"/>
      <c r="F71" s="116"/>
      <c r="G71" s="131"/>
      <c r="H71" s="119"/>
      <c r="I71" s="60"/>
      <c r="J71" s="60"/>
      <c r="K71" s="63" t="s">
        <v>273</v>
      </c>
      <c r="L71" s="119"/>
      <c r="M71" s="119"/>
      <c r="N71" s="119"/>
      <c r="O71" s="119"/>
      <c r="P71" s="119"/>
      <c r="Q71" s="119"/>
      <c r="R71" s="119"/>
      <c r="S71" s="119"/>
      <c r="T71" s="113"/>
      <c r="U71" s="113"/>
      <c r="V71" s="107"/>
      <c r="W71" s="107"/>
    </row>
    <row r="72" spans="1:23" ht="38.25" x14ac:dyDescent="0.25">
      <c r="A72" s="129"/>
      <c r="B72" s="130"/>
      <c r="C72" s="131"/>
      <c r="D72" s="110"/>
      <c r="E72" s="131"/>
      <c r="F72" s="116"/>
      <c r="G72" s="131"/>
      <c r="H72" s="119"/>
      <c r="I72" s="60"/>
      <c r="J72" s="60"/>
      <c r="K72" s="63" t="s">
        <v>274</v>
      </c>
      <c r="L72" s="119"/>
      <c r="M72" s="119"/>
      <c r="N72" s="119"/>
      <c r="O72" s="119"/>
      <c r="P72" s="119"/>
      <c r="Q72" s="119"/>
      <c r="R72" s="119"/>
      <c r="S72" s="119"/>
      <c r="T72" s="113"/>
      <c r="U72" s="113"/>
      <c r="V72" s="107"/>
      <c r="W72" s="107"/>
    </row>
    <row r="73" spans="1:23" ht="25.5" x14ac:dyDescent="0.25">
      <c r="A73" s="129"/>
      <c r="B73" s="130"/>
      <c r="C73" s="131"/>
      <c r="D73" s="110"/>
      <c r="E73" s="131"/>
      <c r="F73" s="116"/>
      <c r="G73" s="131"/>
      <c r="H73" s="119"/>
      <c r="I73" s="60"/>
      <c r="J73" s="60"/>
      <c r="K73" s="63" t="s">
        <v>275</v>
      </c>
      <c r="L73" s="119"/>
      <c r="M73" s="119"/>
      <c r="N73" s="119"/>
      <c r="O73" s="119"/>
      <c r="P73" s="119"/>
      <c r="Q73" s="119"/>
      <c r="R73" s="119"/>
      <c r="S73" s="119"/>
      <c r="T73" s="113"/>
      <c r="U73" s="113"/>
      <c r="V73" s="107"/>
      <c r="W73" s="107"/>
    </row>
    <row r="74" spans="1:23" ht="25.5" x14ac:dyDescent="0.25">
      <c r="A74" s="129"/>
      <c r="B74" s="130"/>
      <c r="C74" s="131"/>
      <c r="D74" s="110"/>
      <c r="E74" s="131"/>
      <c r="F74" s="116"/>
      <c r="G74" s="131"/>
      <c r="H74" s="119"/>
      <c r="I74" s="60"/>
      <c r="J74" s="60"/>
      <c r="K74" s="63" t="s">
        <v>276</v>
      </c>
      <c r="L74" s="119"/>
      <c r="M74" s="119"/>
      <c r="N74" s="119"/>
      <c r="O74" s="119"/>
      <c r="P74" s="119"/>
      <c r="Q74" s="119"/>
      <c r="R74" s="119"/>
      <c r="S74" s="119"/>
      <c r="T74" s="113"/>
      <c r="U74" s="113"/>
      <c r="V74" s="107"/>
      <c r="W74" s="107"/>
    </row>
    <row r="75" spans="1:23" ht="25.5" x14ac:dyDescent="0.25">
      <c r="A75" s="129"/>
      <c r="B75" s="130"/>
      <c r="C75" s="131"/>
      <c r="D75" s="110"/>
      <c r="E75" s="131"/>
      <c r="F75" s="116"/>
      <c r="G75" s="131"/>
      <c r="H75" s="119"/>
      <c r="I75" s="60"/>
      <c r="J75" s="60"/>
      <c r="K75" s="63" t="s">
        <v>277</v>
      </c>
      <c r="L75" s="119"/>
      <c r="M75" s="119"/>
      <c r="N75" s="119"/>
      <c r="O75" s="119"/>
      <c r="P75" s="119"/>
      <c r="Q75" s="119"/>
      <c r="R75" s="119"/>
      <c r="S75" s="119"/>
      <c r="T75" s="113"/>
      <c r="U75" s="113"/>
      <c r="V75" s="107"/>
      <c r="W75" s="107"/>
    </row>
    <row r="76" spans="1:23" ht="25.5" x14ac:dyDescent="0.25">
      <c r="A76" s="129"/>
      <c r="B76" s="130"/>
      <c r="C76" s="131"/>
      <c r="D76" s="110"/>
      <c r="E76" s="131"/>
      <c r="F76" s="116"/>
      <c r="G76" s="131"/>
      <c r="H76" s="119"/>
      <c r="I76" s="60"/>
      <c r="J76" s="60"/>
      <c r="K76" s="63" t="s">
        <v>278</v>
      </c>
      <c r="L76" s="119"/>
      <c r="M76" s="119"/>
      <c r="N76" s="119"/>
      <c r="O76" s="119"/>
      <c r="P76" s="119"/>
      <c r="Q76" s="119"/>
      <c r="R76" s="119"/>
      <c r="S76" s="119"/>
      <c r="T76" s="113"/>
      <c r="U76" s="113"/>
      <c r="V76" s="107"/>
      <c r="W76" s="107"/>
    </row>
    <row r="77" spans="1:23" ht="52.5" customHeight="1" x14ac:dyDescent="0.25">
      <c r="A77" s="129"/>
      <c r="B77" s="130"/>
      <c r="C77" s="131"/>
      <c r="D77" s="110"/>
      <c r="E77" s="131"/>
      <c r="F77" s="116"/>
      <c r="G77" s="131"/>
      <c r="H77" s="119"/>
      <c r="I77" s="60"/>
      <c r="J77" s="60"/>
      <c r="K77" s="63" t="s">
        <v>279</v>
      </c>
      <c r="L77" s="119"/>
      <c r="M77" s="119"/>
      <c r="N77" s="119"/>
      <c r="O77" s="119"/>
      <c r="P77" s="119"/>
      <c r="Q77" s="119"/>
      <c r="R77" s="119"/>
      <c r="S77" s="119"/>
      <c r="T77" s="113"/>
      <c r="U77" s="113"/>
      <c r="V77" s="107"/>
      <c r="W77" s="107"/>
    </row>
    <row r="78" spans="1:23" ht="25.5" x14ac:dyDescent="0.25">
      <c r="A78" s="129"/>
      <c r="B78" s="130"/>
      <c r="C78" s="131"/>
      <c r="D78" s="110"/>
      <c r="E78" s="131"/>
      <c r="F78" s="116"/>
      <c r="G78" s="131"/>
      <c r="H78" s="119"/>
      <c r="I78" s="60"/>
      <c r="J78" s="60"/>
      <c r="K78" s="63" t="s">
        <v>280</v>
      </c>
      <c r="L78" s="119"/>
      <c r="M78" s="119"/>
      <c r="N78" s="119"/>
      <c r="O78" s="119"/>
      <c r="P78" s="119"/>
      <c r="Q78" s="119"/>
      <c r="R78" s="119"/>
      <c r="S78" s="119"/>
      <c r="T78" s="113"/>
      <c r="U78" s="113"/>
      <c r="V78" s="107"/>
      <c r="W78" s="107"/>
    </row>
    <row r="79" spans="1:23" ht="25.5" x14ac:dyDescent="0.25">
      <c r="A79" s="129"/>
      <c r="B79" s="130"/>
      <c r="C79" s="131"/>
      <c r="D79" s="110"/>
      <c r="E79" s="131"/>
      <c r="F79" s="116"/>
      <c r="G79" s="131"/>
      <c r="H79" s="119"/>
      <c r="I79" s="60"/>
      <c r="J79" s="60"/>
      <c r="K79" s="63" t="s">
        <v>281</v>
      </c>
      <c r="L79" s="119"/>
      <c r="M79" s="119"/>
      <c r="N79" s="119"/>
      <c r="O79" s="119"/>
      <c r="P79" s="119"/>
      <c r="Q79" s="119"/>
      <c r="R79" s="119"/>
      <c r="S79" s="119"/>
      <c r="T79" s="113"/>
      <c r="U79" s="113"/>
      <c r="V79" s="107"/>
      <c r="W79" s="107"/>
    </row>
    <row r="80" spans="1:23" ht="38.25" x14ac:dyDescent="0.25">
      <c r="A80" s="129"/>
      <c r="B80" s="130"/>
      <c r="C80" s="131"/>
      <c r="D80" s="110"/>
      <c r="E80" s="131"/>
      <c r="F80" s="116"/>
      <c r="G80" s="131"/>
      <c r="H80" s="119"/>
      <c r="I80" s="60"/>
      <c r="J80" s="60"/>
      <c r="K80" s="63" t="s">
        <v>282</v>
      </c>
      <c r="L80" s="119"/>
      <c r="M80" s="119"/>
      <c r="N80" s="119"/>
      <c r="O80" s="119"/>
      <c r="P80" s="119"/>
      <c r="Q80" s="119"/>
      <c r="R80" s="119"/>
      <c r="S80" s="119"/>
      <c r="T80" s="113"/>
      <c r="U80" s="113"/>
      <c r="V80" s="107"/>
      <c r="W80" s="107"/>
    </row>
    <row r="81" spans="1:23" x14ac:dyDescent="0.25">
      <c r="A81" s="129"/>
      <c r="B81" s="130"/>
      <c r="C81" s="131"/>
      <c r="D81" s="110"/>
      <c r="E81" s="131"/>
      <c r="F81" s="116"/>
      <c r="G81" s="131"/>
      <c r="H81" s="119"/>
      <c r="I81" s="60"/>
      <c r="J81" s="60"/>
      <c r="K81" s="63" t="s">
        <v>283</v>
      </c>
      <c r="L81" s="119"/>
      <c r="M81" s="119"/>
      <c r="N81" s="119"/>
      <c r="O81" s="119"/>
      <c r="P81" s="119"/>
      <c r="Q81" s="119"/>
      <c r="R81" s="119"/>
      <c r="S81" s="119"/>
      <c r="T81" s="113"/>
      <c r="U81" s="113"/>
      <c r="V81" s="107"/>
      <c r="W81" s="107"/>
    </row>
    <row r="82" spans="1:23" ht="25.5" x14ac:dyDescent="0.25">
      <c r="A82" s="129"/>
      <c r="B82" s="130"/>
      <c r="C82" s="131"/>
      <c r="D82" s="110"/>
      <c r="E82" s="131"/>
      <c r="F82" s="116"/>
      <c r="G82" s="131"/>
      <c r="H82" s="119"/>
      <c r="I82" s="60"/>
      <c r="J82" s="60"/>
      <c r="K82" s="63" t="s">
        <v>284</v>
      </c>
      <c r="L82" s="119"/>
      <c r="M82" s="119"/>
      <c r="N82" s="119"/>
      <c r="O82" s="119"/>
      <c r="P82" s="119"/>
      <c r="Q82" s="119"/>
      <c r="R82" s="119"/>
      <c r="S82" s="119"/>
      <c r="T82" s="113"/>
      <c r="U82" s="113"/>
      <c r="V82" s="107"/>
      <c r="W82" s="107"/>
    </row>
    <row r="83" spans="1:23" ht="25.5" x14ac:dyDescent="0.25">
      <c r="A83" s="129"/>
      <c r="B83" s="130"/>
      <c r="C83" s="131"/>
      <c r="D83" s="110"/>
      <c r="E83" s="131"/>
      <c r="F83" s="116"/>
      <c r="G83" s="131"/>
      <c r="H83" s="119"/>
      <c r="I83" s="60"/>
      <c r="J83" s="60"/>
      <c r="K83" s="63" t="s">
        <v>285</v>
      </c>
      <c r="L83" s="119"/>
      <c r="M83" s="119"/>
      <c r="N83" s="119"/>
      <c r="O83" s="119"/>
      <c r="P83" s="119"/>
      <c r="Q83" s="119"/>
      <c r="R83" s="119"/>
      <c r="S83" s="119"/>
      <c r="T83" s="113"/>
      <c r="U83" s="113"/>
      <c r="V83" s="107"/>
      <c r="W83" s="107"/>
    </row>
    <row r="84" spans="1:23" ht="51" x14ac:dyDescent="0.25">
      <c r="A84" s="129"/>
      <c r="B84" s="130"/>
      <c r="C84" s="131"/>
      <c r="D84" s="110"/>
      <c r="E84" s="131"/>
      <c r="F84" s="116"/>
      <c r="G84" s="131"/>
      <c r="H84" s="120"/>
      <c r="I84" s="60"/>
      <c r="J84" s="60"/>
      <c r="K84" s="63" t="s">
        <v>286</v>
      </c>
      <c r="L84" s="119"/>
      <c r="M84" s="119"/>
      <c r="N84" s="119"/>
      <c r="O84" s="119"/>
      <c r="P84" s="119"/>
      <c r="Q84" s="119"/>
      <c r="R84" s="119"/>
      <c r="S84" s="119"/>
      <c r="T84" s="113"/>
      <c r="U84" s="113"/>
      <c r="V84" s="107"/>
      <c r="W84" s="107"/>
    </row>
    <row r="85" spans="1:23" ht="25.5" x14ac:dyDescent="0.25">
      <c r="A85" s="129"/>
      <c r="B85" s="130"/>
      <c r="C85" s="131"/>
      <c r="D85" s="110"/>
      <c r="E85" s="131"/>
      <c r="F85" s="116"/>
      <c r="G85" s="131"/>
      <c r="H85" s="118" t="s">
        <v>287</v>
      </c>
      <c r="I85" s="60"/>
      <c r="J85" s="60"/>
      <c r="K85" s="63" t="s">
        <v>288</v>
      </c>
      <c r="L85" s="119"/>
      <c r="M85" s="119"/>
      <c r="N85" s="119"/>
      <c r="O85" s="119"/>
      <c r="P85" s="119"/>
      <c r="Q85" s="119"/>
      <c r="R85" s="119"/>
      <c r="S85" s="119"/>
      <c r="T85" s="113"/>
      <c r="U85" s="113"/>
      <c r="V85" s="107"/>
      <c r="W85" s="107"/>
    </row>
    <row r="86" spans="1:23" ht="38.25" x14ac:dyDescent="0.25">
      <c r="A86" s="129"/>
      <c r="B86" s="130"/>
      <c r="C86" s="131"/>
      <c r="D86" s="110"/>
      <c r="E86" s="131"/>
      <c r="F86" s="116"/>
      <c r="G86" s="131"/>
      <c r="H86" s="120"/>
      <c r="I86" s="60"/>
      <c r="J86" s="60"/>
      <c r="K86" s="63" t="s">
        <v>289</v>
      </c>
      <c r="L86" s="119"/>
      <c r="M86" s="119"/>
      <c r="N86" s="119"/>
      <c r="O86" s="119"/>
      <c r="P86" s="119"/>
      <c r="Q86" s="119"/>
      <c r="R86" s="119"/>
      <c r="S86" s="119"/>
      <c r="T86" s="113"/>
      <c r="U86" s="113"/>
      <c r="V86" s="107"/>
      <c r="W86" s="107"/>
    </row>
    <row r="87" spans="1:23" ht="32.1" customHeight="1" x14ac:dyDescent="0.25">
      <c r="A87" s="129"/>
      <c r="B87" s="130"/>
      <c r="C87" s="131"/>
      <c r="D87" s="110"/>
      <c r="E87" s="131"/>
      <c r="F87" s="116"/>
      <c r="G87" s="131"/>
      <c r="H87" s="118" t="s">
        <v>290</v>
      </c>
      <c r="I87" s="59"/>
      <c r="J87" s="60"/>
      <c r="K87" s="63" t="s">
        <v>291</v>
      </c>
      <c r="L87" s="119"/>
      <c r="M87" s="119"/>
      <c r="N87" s="119"/>
      <c r="O87" s="119"/>
      <c r="P87" s="119"/>
      <c r="Q87" s="119"/>
      <c r="R87" s="119"/>
      <c r="S87" s="119"/>
      <c r="T87" s="113"/>
      <c r="U87" s="113"/>
      <c r="V87" s="107"/>
      <c r="W87" s="107"/>
    </row>
    <row r="88" spans="1:23" ht="31.5" customHeight="1" x14ac:dyDescent="0.25">
      <c r="A88" s="129"/>
      <c r="B88" s="130"/>
      <c r="C88" s="131"/>
      <c r="D88" s="110"/>
      <c r="E88" s="131"/>
      <c r="F88" s="116"/>
      <c r="G88" s="131"/>
      <c r="H88" s="120"/>
      <c r="I88" s="59"/>
      <c r="J88" s="60"/>
      <c r="K88" s="63" t="s">
        <v>292</v>
      </c>
      <c r="L88" s="119"/>
      <c r="M88" s="119"/>
      <c r="N88" s="119"/>
      <c r="O88" s="119"/>
      <c r="P88" s="119"/>
      <c r="Q88" s="119"/>
      <c r="R88" s="119"/>
      <c r="S88" s="119"/>
      <c r="T88" s="113"/>
      <c r="U88" s="113"/>
      <c r="V88" s="107"/>
      <c r="W88" s="107"/>
    </row>
    <row r="89" spans="1:23" ht="76.5" x14ac:dyDescent="0.25">
      <c r="A89" s="129"/>
      <c r="B89" s="130"/>
      <c r="C89" s="131"/>
      <c r="D89" s="110"/>
      <c r="E89" s="131"/>
      <c r="F89" s="116"/>
      <c r="G89" s="131"/>
      <c r="H89" s="118" t="s">
        <v>293</v>
      </c>
      <c r="I89" s="59"/>
      <c r="J89" s="60"/>
      <c r="K89" s="63" t="s">
        <v>294</v>
      </c>
      <c r="L89" s="119"/>
      <c r="M89" s="119"/>
      <c r="N89" s="119"/>
      <c r="O89" s="119"/>
      <c r="P89" s="119"/>
      <c r="Q89" s="119"/>
      <c r="R89" s="119"/>
      <c r="S89" s="119"/>
      <c r="T89" s="113"/>
      <c r="U89" s="113"/>
      <c r="V89" s="107"/>
      <c r="W89" s="107"/>
    </row>
    <row r="90" spans="1:23" ht="51" x14ac:dyDescent="0.25">
      <c r="A90" s="129"/>
      <c r="B90" s="130"/>
      <c r="C90" s="131"/>
      <c r="D90" s="110"/>
      <c r="E90" s="131"/>
      <c r="F90" s="116"/>
      <c r="G90" s="131"/>
      <c r="H90" s="119"/>
      <c r="I90" s="59"/>
      <c r="J90" s="60"/>
      <c r="K90" s="63" t="s">
        <v>295</v>
      </c>
      <c r="L90" s="119"/>
      <c r="M90" s="119"/>
      <c r="N90" s="119"/>
      <c r="O90" s="119"/>
      <c r="P90" s="119"/>
      <c r="Q90" s="119"/>
      <c r="R90" s="119"/>
      <c r="S90" s="119"/>
      <c r="T90" s="113"/>
      <c r="U90" s="113"/>
      <c r="V90" s="107"/>
      <c r="W90" s="107"/>
    </row>
    <row r="91" spans="1:23" ht="25.5" x14ac:dyDescent="0.25">
      <c r="A91" s="129"/>
      <c r="B91" s="130"/>
      <c r="C91" s="131"/>
      <c r="D91" s="110"/>
      <c r="E91" s="131"/>
      <c r="F91" s="116"/>
      <c r="G91" s="131"/>
      <c r="H91" s="119"/>
      <c r="I91" s="59"/>
      <c r="J91" s="60"/>
      <c r="K91" s="63" t="s">
        <v>296</v>
      </c>
      <c r="L91" s="119"/>
      <c r="M91" s="119"/>
      <c r="N91" s="119"/>
      <c r="O91" s="119"/>
      <c r="P91" s="119"/>
      <c r="Q91" s="119"/>
      <c r="R91" s="119"/>
      <c r="S91" s="119"/>
      <c r="T91" s="113"/>
      <c r="U91" s="113"/>
      <c r="V91" s="107"/>
      <c r="W91" s="107"/>
    </row>
    <row r="92" spans="1:23" ht="38.25" x14ac:dyDescent="0.25">
      <c r="A92" s="129"/>
      <c r="B92" s="130"/>
      <c r="C92" s="131"/>
      <c r="D92" s="110"/>
      <c r="E92" s="131"/>
      <c r="F92" s="116"/>
      <c r="G92" s="131"/>
      <c r="H92" s="119"/>
      <c r="I92" s="59"/>
      <c r="J92" s="60"/>
      <c r="K92" s="63" t="s">
        <v>297</v>
      </c>
      <c r="L92" s="119"/>
      <c r="M92" s="119"/>
      <c r="N92" s="119"/>
      <c r="O92" s="119"/>
      <c r="P92" s="119"/>
      <c r="Q92" s="119"/>
      <c r="R92" s="119"/>
      <c r="S92" s="119"/>
      <c r="T92" s="113"/>
      <c r="U92" s="113"/>
      <c r="V92" s="107"/>
      <c r="W92" s="107"/>
    </row>
    <row r="93" spans="1:23" ht="25.5" x14ac:dyDescent="0.25">
      <c r="A93" s="129"/>
      <c r="B93" s="130"/>
      <c r="C93" s="131"/>
      <c r="D93" s="110"/>
      <c r="E93" s="131"/>
      <c r="F93" s="116"/>
      <c r="G93" s="131"/>
      <c r="H93" s="119"/>
      <c r="I93" s="59"/>
      <c r="J93" s="60"/>
      <c r="K93" s="63" t="s">
        <v>298</v>
      </c>
      <c r="L93" s="119"/>
      <c r="M93" s="119"/>
      <c r="N93" s="119"/>
      <c r="O93" s="119"/>
      <c r="P93" s="119"/>
      <c r="Q93" s="119"/>
      <c r="R93" s="119"/>
      <c r="S93" s="119"/>
      <c r="T93" s="113"/>
      <c r="U93" s="113"/>
      <c r="V93" s="107"/>
      <c r="W93" s="107"/>
    </row>
    <row r="94" spans="1:23" ht="25.5" x14ac:dyDescent="0.25">
      <c r="A94" s="129"/>
      <c r="B94" s="130"/>
      <c r="C94" s="131"/>
      <c r="D94" s="110"/>
      <c r="E94" s="131"/>
      <c r="F94" s="116"/>
      <c r="G94" s="131"/>
      <c r="H94" s="119"/>
      <c r="I94" s="59"/>
      <c r="J94" s="60"/>
      <c r="K94" s="63" t="s">
        <v>299</v>
      </c>
      <c r="L94" s="119"/>
      <c r="M94" s="119"/>
      <c r="N94" s="119"/>
      <c r="O94" s="119"/>
      <c r="P94" s="119"/>
      <c r="Q94" s="119"/>
      <c r="R94" s="119"/>
      <c r="S94" s="119"/>
      <c r="T94" s="113"/>
      <c r="U94" s="113"/>
      <c r="V94" s="107"/>
      <c r="W94" s="107"/>
    </row>
    <row r="95" spans="1:23" ht="25.5" x14ac:dyDescent="0.25">
      <c r="A95" s="129"/>
      <c r="B95" s="130"/>
      <c r="C95" s="131"/>
      <c r="D95" s="110"/>
      <c r="E95" s="131"/>
      <c r="F95" s="116"/>
      <c r="G95" s="131"/>
      <c r="H95" s="119"/>
      <c r="I95" s="59"/>
      <c r="J95" s="60"/>
      <c r="K95" s="63" t="s">
        <v>300</v>
      </c>
      <c r="L95" s="119"/>
      <c r="M95" s="119"/>
      <c r="N95" s="119"/>
      <c r="O95" s="119"/>
      <c r="P95" s="119"/>
      <c r="Q95" s="119"/>
      <c r="R95" s="119"/>
      <c r="S95" s="119"/>
      <c r="T95" s="113"/>
      <c r="U95" s="113"/>
      <c r="V95" s="107"/>
      <c r="W95" s="107"/>
    </row>
    <row r="96" spans="1:23" ht="25.5" x14ac:dyDescent="0.25">
      <c r="A96" s="129"/>
      <c r="B96" s="130"/>
      <c r="C96" s="131"/>
      <c r="D96" s="110"/>
      <c r="E96" s="131"/>
      <c r="F96" s="116"/>
      <c r="G96" s="131"/>
      <c r="H96" s="120"/>
      <c r="I96" s="59"/>
      <c r="J96" s="60"/>
      <c r="K96" s="63" t="s">
        <v>301</v>
      </c>
      <c r="L96" s="119"/>
      <c r="M96" s="119"/>
      <c r="N96" s="119"/>
      <c r="O96" s="119"/>
      <c r="P96" s="119"/>
      <c r="Q96" s="119"/>
      <c r="R96" s="119"/>
      <c r="S96" s="119"/>
      <c r="T96" s="113"/>
      <c r="U96" s="113"/>
      <c r="V96" s="107"/>
      <c r="W96" s="107"/>
    </row>
    <row r="97" spans="1:23" ht="25.5" x14ac:dyDescent="0.25">
      <c r="A97" s="129"/>
      <c r="B97" s="130"/>
      <c r="C97" s="131"/>
      <c r="D97" s="110"/>
      <c r="E97" s="131"/>
      <c r="F97" s="116"/>
      <c r="G97" s="131"/>
      <c r="H97" s="118" t="s">
        <v>302</v>
      </c>
      <c r="I97" s="59"/>
      <c r="J97" s="60"/>
      <c r="K97" s="63" t="s">
        <v>303</v>
      </c>
      <c r="L97" s="119"/>
      <c r="M97" s="119"/>
      <c r="N97" s="119"/>
      <c r="O97" s="119"/>
      <c r="P97" s="119"/>
      <c r="Q97" s="119"/>
      <c r="R97" s="119"/>
      <c r="S97" s="119"/>
      <c r="T97" s="113"/>
      <c r="U97" s="113"/>
      <c r="V97" s="107"/>
      <c r="W97" s="107"/>
    </row>
    <row r="98" spans="1:23" ht="25.5" x14ac:dyDescent="0.25">
      <c r="A98" s="129"/>
      <c r="B98" s="130"/>
      <c r="C98" s="131"/>
      <c r="D98" s="110"/>
      <c r="E98" s="131"/>
      <c r="F98" s="116"/>
      <c r="G98" s="131"/>
      <c r="H98" s="119"/>
      <c r="I98" s="59"/>
      <c r="J98" s="60"/>
      <c r="K98" s="63" t="s">
        <v>304</v>
      </c>
      <c r="L98" s="119"/>
      <c r="M98" s="119"/>
      <c r="N98" s="119"/>
      <c r="O98" s="119"/>
      <c r="P98" s="119"/>
      <c r="Q98" s="119"/>
      <c r="R98" s="119"/>
      <c r="S98" s="119"/>
      <c r="T98" s="113"/>
      <c r="U98" s="113"/>
      <c r="V98" s="107"/>
      <c r="W98" s="107"/>
    </row>
    <row r="99" spans="1:23" ht="38.25" x14ac:dyDescent="0.25">
      <c r="A99" s="129"/>
      <c r="B99" s="130"/>
      <c r="C99" s="131"/>
      <c r="D99" s="110"/>
      <c r="E99" s="131"/>
      <c r="F99" s="116"/>
      <c r="G99" s="131"/>
      <c r="H99" s="119"/>
      <c r="I99" s="59"/>
      <c r="J99" s="60"/>
      <c r="K99" s="63" t="s">
        <v>305</v>
      </c>
      <c r="L99" s="119"/>
      <c r="M99" s="119"/>
      <c r="N99" s="119"/>
      <c r="O99" s="119"/>
      <c r="P99" s="119"/>
      <c r="Q99" s="119"/>
      <c r="R99" s="119"/>
      <c r="S99" s="119"/>
      <c r="T99" s="113"/>
      <c r="U99" s="113"/>
      <c r="V99" s="107"/>
      <c r="W99" s="107"/>
    </row>
    <row r="100" spans="1:23" ht="42.75" customHeight="1" x14ac:dyDescent="0.25">
      <c r="A100" s="129"/>
      <c r="B100" s="130"/>
      <c r="C100" s="131"/>
      <c r="D100" s="110"/>
      <c r="E100" s="131"/>
      <c r="F100" s="116"/>
      <c r="G100" s="131"/>
      <c r="H100" s="120"/>
      <c r="I100" s="59"/>
      <c r="J100" s="60"/>
      <c r="K100" s="63" t="s">
        <v>306</v>
      </c>
      <c r="L100" s="120"/>
      <c r="M100" s="120"/>
      <c r="N100" s="120"/>
      <c r="O100" s="120"/>
      <c r="P100" s="120"/>
      <c r="Q100" s="120"/>
      <c r="R100" s="120"/>
      <c r="S100" s="120"/>
      <c r="T100" s="114"/>
      <c r="U100" s="114"/>
      <c r="V100" s="108"/>
      <c r="W100" s="108"/>
    </row>
    <row r="101" spans="1:23" ht="63.75" customHeight="1" x14ac:dyDescent="0.25">
      <c r="A101" s="129"/>
      <c r="B101" s="130"/>
      <c r="C101" s="131"/>
      <c r="D101" s="111"/>
      <c r="E101" s="131"/>
      <c r="F101" s="117"/>
      <c r="G101" s="131"/>
      <c r="H101" s="59" t="s">
        <v>307</v>
      </c>
      <c r="I101" s="64"/>
      <c r="J101" s="60"/>
      <c r="K101" s="63" t="s">
        <v>308</v>
      </c>
      <c r="L101" s="61" t="s">
        <v>234</v>
      </c>
      <c r="M101" s="61" t="s">
        <v>235</v>
      </c>
      <c r="N101" s="61" t="s">
        <v>235</v>
      </c>
      <c r="O101" s="61" t="s">
        <v>236</v>
      </c>
      <c r="P101" s="61" t="s">
        <v>237</v>
      </c>
      <c r="Q101" s="61" t="s">
        <v>309</v>
      </c>
      <c r="R101" s="61" t="s">
        <v>239</v>
      </c>
      <c r="S101" s="61" t="s">
        <v>239</v>
      </c>
      <c r="T101" s="62">
        <v>44565</v>
      </c>
      <c r="U101" s="62">
        <v>44926</v>
      </c>
      <c r="V101" s="33"/>
      <c r="W101" s="33"/>
    </row>
    <row r="102" spans="1:23" ht="51" hidden="1" customHeight="1" x14ac:dyDescent="0.25">
      <c r="A102" s="129"/>
      <c r="B102" s="130"/>
      <c r="C102" s="131"/>
      <c r="D102" s="131" t="s">
        <v>187</v>
      </c>
      <c r="E102" s="131"/>
      <c r="F102" s="25" t="s">
        <v>310</v>
      </c>
      <c r="G102" s="131"/>
      <c r="H102" s="25"/>
      <c r="I102" s="46"/>
      <c r="J102" s="33"/>
      <c r="K102" s="33"/>
      <c r="L102" s="33"/>
      <c r="M102" s="46"/>
      <c r="N102" s="46"/>
      <c r="O102" s="33"/>
      <c r="P102" s="33"/>
      <c r="Q102" s="33"/>
      <c r="R102" s="46"/>
      <c r="S102" s="46"/>
      <c r="T102" s="32"/>
      <c r="U102" s="32"/>
      <c r="V102" s="33"/>
      <c r="W102" s="33"/>
    </row>
    <row r="103" spans="1:23" ht="25.5" hidden="1" x14ac:dyDescent="0.25">
      <c r="A103" s="129"/>
      <c r="B103" s="130"/>
      <c r="C103" s="131"/>
      <c r="D103" s="131"/>
      <c r="E103" s="131"/>
      <c r="F103" s="25" t="s">
        <v>311</v>
      </c>
      <c r="G103" s="131"/>
      <c r="H103" s="25"/>
      <c r="I103" s="46"/>
      <c r="J103" s="33"/>
      <c r="K103" s="33"/>
      <c r="L103" s="33"/>
      <c r="M103" s="46"/>
      <c r="N103" s="46"/>
      <c r="O103" s="33"/>
      <c r="P103" s="33"/>
      <c r="Q103" s="33"/>
      <c r="R103" s="46"/>
      <c r="S103" s="46"/>
      <c r="T103" s="32"/>
      <c r="U103" s="32"/>
      <c r="V103" s="33"/>
      <c r="W103" s="33"/>
    </row>
    <row r="104" spans="1:23" ht="44.25" hidden="1" customHeight="1" x14ac:dyDescent="0.25">
      <c r="A104" s="129"/>
      <c r="B104" s="130"/>
      <c r="C104" s="131"/>
      <c r="D104" s="25" t="s">
        <v>175</v>
      </c>
      <c r="E104" s="131"/>
      <c r="F104" s="25" t="s">
        <v>312</v>
      </c>
      <c r="G104" s="131"/>
      <c r="H104" s="25"/>
      <c r="I104" s="46"/>
      <c r="J104" s="33"/>
      <c r="K104" s="33"/>
      <c r="L104" s="33"/>
      <c r="M104" s="46"/>
      <c r="N104" s="46"/>
      <c r="O104" s="33"/>
      <c r="P104" s="33"/>
      <c r="Q104" s="33"/>
      <c r="R104" s="46"/>
      <c r="S104" s="46"/>
      <c r="T104" s="32"/>
      <c r="U104" s="32"/>
      <c r="V104" s="33"/>
      <c r="W104" s="33"/>
    </row>
    <row r="105" spans="1:23" ht="39.950000000000003" hidden="1" customHeight="1" x14ac:dyDescent="0.25">
      <c r="A105" s="129"/>
      <c r="B105" s="130"/>
      <c r="C105" s="131"/>
      <c r="D105" s="131" t="s">
        <v>313</v>
      </c>
      <c r="E105" s="131"/>
      <c r="F105" s="25" t="s">
        <v>314</v>
      </c>
      <c r="G105" s="131"/>
      <c r="H105" s="25"/>
      <c r="I105" s="46"/>
      <c r="J105" s="33"/>
      <c r="K105" s="33"/>
      <c r="L105" s="33"/>
      <c r="M105" s="46"/>
      <c r="N105" s="46"/>
      <c r="O105" s="33"/>
      <c r="P105" s="33"/>
      <c r="Q105" s="33"/>
      <c r="R105" s="46"/>
      <c r="S105" s="46"/>
      <c r="T105" s="32"/>
      <c r="U105" s="32"/>
      <c r="V105" s="33"/>
      <c r="W105" s="33"/>
    </row>
    <row r="106" spans="1:23" ht="39.950000000000003" hidden="1" customHeight="1" x14ac:dyDescent="0.25">
      <c r="A106" s="129"/>
      <c r="B106" s="130"/>
      <c r="C106" s="131"/>
      <c r="D106" s="131"/>
      <c r="E106" s="131"/>
      <c r="F106" s="25" t="s">
        <v>315</v>
      </c>
      <c r="G106" s="131"/>
      <c r="H106" s="25"/>
      <c r="I106" s="46"/>
      <c r="J106" s="33"/>
      <c r="K106" s="33"/>
      <c r="L106" s="33"/>
      <c r="M106" s="46"/>
      <c r="N106" s="46"/>
      <c r="O106" s="33"/>
      <c r="P106" s="33"/>
      <c r="Q106" s="33"/>
      <c r="R106" s="46"/>
      <c r="S106" s="46"/>
      <c r="T106" s="32"/>
      <c r="U106" s="32"/>
      <c r="V106" s="33"/>
      <c r="W106" s="33"/>
    </row>
    <row r="107" spans="1:23" ht="38.25" hidden="1" x14ac:dyDescent="0.25">
      <c r="A107" s="125">
        <v>7</v>
      </c>
      <c r="B107" s="125" t="s">
        <v>316</v>
      </c>
      <c r="C107" s="122" t="s">
        <v>317</v>
      </c>
      <c r="D107" s="47" t="s">
        <v>189</v>
      </c>
      <c r="E107" s="109" t="s">
        <v>318</v>
      </c>
      <c r="F107" s="25" t="s">
        <v>319</v>
      </c>
      <c r="G107" s="109" t="s">
        <v>320</v>
      </c>
      <c r="H107" s="25"/>
      <c r="I107" s="46"/>
      <c r="J107" s="33"/>
      <c r="K107" s="33"/>
      <c r="L107" s="33"/>
      <c r="M107" s="46"/>
      <c r="N107" s="46"/>
      <c r="O107" s="33"/>
      <c r="P107" s="33"/>
      <c r="Q107" s="33"/>
      <c r="R107" s="46"/>
      <c r="S107" s="46"/>
      <c r="T107" s="32"/>
      <c r="U107" s="32"/>
      <c r="V107" s="33"/>
      <c r="W107" s="33"/>
    </row>
    <row r="108" spans="1:23" ht="25.5" hidden="1" x14ac:dyDescent="0.25">
      <c r="A108" s="126"/>
      <c r="B108" s="126"/>
      <c r="C108" s="123"/>
      <c r="D108" s="47" t="s">
        <v>187</v>
      </c>
      <c r="E108" s="110"/>
      <c r="F108" s="109" t="s">
        <v>321</v>
      </c>
      <c r="G108" s="110"/>
      <c r="H108" s="25"/>
      <c r="I108" s="46"/>
      <c r="J108" s="33"/>
      <c r="K108" s="33"/>
      <c r="L108" s="33"/>
      <c r="M108" s="46"/>
      <c r="N108" s="46"/>
      <c r="O108" s="33"/>
      <c r="P108" s="33"/>
      <c r="Q108" s="33"/>
      <c r="R108" s="46"/>
      <c r="S108" s="46"/>
      <c r="T108" s="32"/>
      <c r="U108" s="32"/>
      <c r="V108" s="33"/>
      <c r="W108" s="33"/>
    </row>
    <row r="109" spans="1:23" hidden="1" x14ac:dyDescent="0.25">
      <c r="A109" s="126"/>
      <c r="B109" s="126"/>
      <c r="C109" s="123"/>
      <c r="D109" s="47" t="s">
        <v>175</v>
      </c>
      <c r="E109" s="110"/>
      <c r="F109" s="111"/>
      <c r="G109" s="110"/>
      <c r="H109" s="25"/>
      <c r="I109" s="46"/>
      <c r="J109" s="33"/>
      <c r="K109" s="33"/>
      <c r="L109" s="33"/>
      <c r="M109" s="46"/>
      <c r="N109" s="46"/>
      <c r="O109" s="33"/>
      <c r="P109" s="33"/>
      <c r="Q109" s="33"/>
      <c r="R109" s="46"/>
      <c r="S109" s="46"/>
      <c r="T109" s="32"/>
      <c r="U109" s="32"/>
      <c r="V109" s="33"/>
      <c r="W109" s="33"/>
    </row>
    <row r="110" spans="1:23" ht="21" hidden="1" customHeight="1" x14ac:dyDescent="0.25">
      <c r="A110" s="126"/>
      <c r="B110" s="126"/>
      <c r="C110" s="123"/>
      <c r="D110" s="47" t="s">
        <v>173</v>
      </c>
      <c r="E110" s="110"/>
      <c r="F110" s="122" t="s">
        <v>322</v>
      </c>
      <c r="G110" s="110"/>
      <c r="H110" s="25"/>
      <c r="I110" s="46"/>
      <c r="J110" s="33"/>
      <c r="K110" s="33"/>
      <c r="L110" s="33"/>
      <c r="M110" s="46"/>
      <c r="N110" s="46"/>
      <c r="O110" s="33"/>
      <c r="P110" s="33"/>
      <c r="Q110" s="33"/>
      <c r="R110" s="46"/>
      <c r="S110" s="46"/>
      <c r="T110" s="32"/>
      <c r="U110" s="32"/>
      <c r="V110" s="33"/>
      <c r="W110" s="33"/>
    </row>
    <row r="111" spans="1:23" ht="21" hidden="1" customHeight="1" x14ac:dyDescent="0.25">
      <c r="A111" s="126"/>
      <c r="B111" s="126"/>
      <c r="C111" s="123"/>
      <c r="D111" s="47" t="s">
        <v>169</v>
      </c>
      <c r="E111" s="110"/>
      <c r="F111" s="124"/>
      <c r="G111" s="110"/>
      <c r="H111" s="25"/>
      <c r="I111" s="46"/>
      <c r="J111" s="33"/>
      <c r="K111" s="33"/>
      <c r="L111" s="33"/>
      <c r="M111" s="46"/>
      <c r="N111" s="46"/>
      <c r="O111" s="33"/>
      <c r="P111" s="33"/>
      <c r="Q111" s="33"/>
      <c r="R111" s="46"/>
      <c r="S111" s="46"/>
      <c r="T111" s="32"/>
      <c r="U111" s="32"/>
      <c r="V111" s="33"/>
      <c r="W111" s="33"/>
    </row>
    <row r="112" spans="1:23" ht="25.5" hidden="1" x14ac:dyDescent="0.25">
      <c r="A112" s="126"/>
      <c r="B112" s="126"/>
      <c r="C112" s="123"/>
      <c r="D112" s="47" t="s">
        <v>323</v>
      </c>
      <c r="E112" s="110"/>
      <c r="F112" s="122" t="s">
        <v>324</v>
      </c>
      <c r="G112" s="110"/>
      <c r="H112" s="25"/>
      <c r="I112" s="46"/>
      <c r="J112" s="33"/>
      <c r="K112" s="33"/>
      <c r="L112" s="33"/>
      <c r="M112" s="46"/>
      <c r="N112" s="46"/>
      <c r="O112" s="33"/>
      <c r="P112" s="33"/>
      <c r="Q112" s="33"/>
      <c r="R112" s="46"/>
      <c r="S112" s="46"/>
      <c r="T112" s="32"/>
      <c r="U112" s="32"/>
      <c r="V112" s="33"/>
      <c r="W112" s="33"/>
    </row>
    <row r="113" spans="1:23" ht="38.25" hidden="1" x14ac:dyDescent="0.25">
      <c r="A113" s="127"/>
      <c r="B113" s="127"/>
      <c r="C113" s="124"/>
      <c r="D113" s="47" t="s">
        <v>325</v>
      </c>
      <c r="E113" s="111"/>
      <c r="F113" s="124"/>
      <c r="G113" s="111"/>
      <c r="H113" s="25"/>
      <c r="I113" s="46"/>
      <c r="J113" s="33"/>
      <c r="K113" s="33"/>
      <c r="L113" s="33"/>
      <c r="M113" s="46"/>
      <c r="N113" s="46"/>
      <c r="O113" s="33"/>
      <c r="P113" s="33"/>
      <c r="Q113" s="33"/>
      <c r="R113" s="46"/>
      <c r="S113" s="46"/>
      <c r="T113" s="32"/>
      <c r="U113" s="32"/>
      <c r="V113" s="33"/>
      <c r="W113" s="33"/>
    </row>
  </sheetData>
  <mergeCells count="95">
    <mergeCell ref="L3:N3"/>
    <mergeCell ref="A2:F2"/>
    <mergeCell ref="A3:A4"/>
    <mergeCell ref="B3:B4"/>
    <mergeCell ref="C3:C4"/>
    <mergeCell ref="D3:D4"/>
    <mergeCell ref="E3:E4"/>
    <mergeCell ref="F3:F4"/>
    <mergeCell ref="G3:G4"/>
    <mergeCell ref="H3:H4"/>
    <mergeCell ref="I3:I4"/>
    <mergeCell ref="J3:J4"/>
    <mergeCell ref="K3:K4"/>
    <mergeCell ref="B107:B113"/>
    <mergeCell ref="A107:A113"/>
    <mergeCell ref="G10:G14"/>
    <mergeCell ref="V3:V4"/>
    <mergeCell ref="W3:W4"/>
    <mergeCell ref="A5:A9"/>
    <mergeCell ref="B5:B9"/>
    <mergeCell ref="C5:C9"/>
    <mergeCell ref="E5:E9"/>
    <mergeCell ref="G5:G9"/>
    <mergeCell ref="O3:O4"/>
    <mergeCell ref="P3:P4"/>
    <mergeCell ref="Q3:Q4"/>
    <mergeCell ref="R3:R4"/>
    <mergeCell ref="S3:S4"/>
    <mergeCell ref="T3:U3"/>
    <mergeCell ref="G15:G24"/>
    <mergeCell ref="F18:F20"/>
    <mergeCell ref="F21:F22"/>
    <mergeCell ref="A25:A28"/>
    <mergeCell ref="B25:B28"/>
    <mergeCell ref="C25:C28"/>
    <mergeCell ref="E25:E28"/>
    <mergeCell ref="G25:G28"/>
    <mergeCell ref="A15:A24"/>
    <mergeCell ref="B15:B24"/>
    <mergeCell ref="C15:C24"/>
    <mergeCell ref="E15:E24"/>
    <mergeCell ref="F15:F16"/>
    <mergeCell ref="G29:G39"/>
    <mergeCell ref="F30:F31"/>
    <mergeCell ref="F32:F33"/>
    <mergeCell ref="F34:F35"/>
    <mergeCell ref="F36:F37"/>
    <mergeCell ref="F38:F39"/>
    <mergeCell ref="A1:F1"/>
    <mergeCell ref="G107:G113"/>
    <mergeCell ref="F108:F109"/>
    <mergeCell ref="F110:F111"/>
    <mergeCell ref="F112:F113"/>
    <mergeCell ref="A40:A106"/>
    <mergeCell ref="B40:B106"/>
    <mergeCell ref="C40:C106"/>
    <mergeCell ref="D40:D41"/>
    <mergeCell ref="E40:E106"/>
    <mergeCell ref="G40:G106"/>
    <mergeCell ref="D42:D43"/>
    <mergeCell ref="D102:D103"/>
    <mergeCell ref="D105:D106"/>
    <mergeCell ref="E107:E113"/>
    <mergeCell ref="C107:C113"/>
    <mergeCell ref="E10:E14"/>
    <mergeCell ref="E29:E39"/>
    <mergeCell ref="C10:C14"/>
    <mergeCell ref="B10:B14"/>
    <mergeCell ref="A10:A14"/>
    <mergeCell ref="C29:C39"/>
    <mergeCell ref="B29:B39"/>
    <mergeCell ref="A29:A39"/>
    <mergeCell ref="R46:R100"/>
    <mergeCell ref="S46:S100"/>
    <mergeCell ref="L46:L100"/>
    <mergeCell ref="M46:M100"/>
    <mergeCell ref="N46:N100"/>
    <mergeCell ref="O46:O100"/>
    <mergeCell ref="P46:P100"/>
    <mergeCell ref="V46:V100"/>
    <mergeCell ref="W46:W100"/>
    <mergeCell ref="D44:D101"/>
    <mergeCell ref="T46:T100"/>
    <mergeCell ref="U46:U100"/>
    <mergeCell ref="F45:F101"/>
    <mergeCell ref="H97:H100"/>
    <mergeCell ref="H89:H96"/>
    <mergeCell ref="H87:H88"/>
    <mergeCell ref="H68:H84"/>
    <mergeCell ref="H66:H67"/>
    <mergeCell ref="H63:H65"/>
    <mergeCell ref="H55:H62"/>
    <mergeCell ref="H46:H53"/>
    <mergeCell ref="H85:H86"/>
    <mergeCell ref="Q46:Q100"/>
  </mergeCells>
  <dataValidations disablePrompts="1" xWindow="246" yWindow="403" count="13">
    <dataValidation allowBlank="1" showInputMessage="1" showErrorMessage="1" prompt="Escribir nombre de entregable o meta numérica  si es un indicador" sqref="Q3:Q4" xr:uid="{00000000-0002-0000-0200-000000000000}"/>
    <dataValidation allowBlank="1" showInputMessage="1" showErrorMessage="1" prompt="De acuerdo con las variables de la fórmula: Pesos,  horas, actividades" sqref="S3:S4" xr:uid="{00000000-0002-0000-0200-000001000000}"/>
    <dataValidation allowBlank="1" showInputMessage="1" showErrorMessage="1" prompt="Fórmula matemática" sqref="S5 R3:R4" xr:uid="{00000000-0002-0000-0200-000002000000}"/>
    <dataValidation allowBlank="1" showInputMessage="1" showErrorMessage="1" prompt="Escribir cargo" sqref="P3:P4" xr:uid="{00000000-0002-0000-0200-000003000000}"/>
    <dataValidation allowBlank="1" showInputMessage="1" showErrorMessage="1" prompt="Registrar el acumulado del año cuando  se mide por avances o acumulados trimestrales " sqref="V3:V4" xr:uid="{00000000-0002-0000-0200-000004000000}"/>
    <dataValidation allowBlank="1" showInputMessage="1" showErrorMessage="1" prompt="Si no aplica hacer medición, registrar el documento o el entregable final  Si es indicador con fórmula  matemática colocar la meta numérica" sqref="R1"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Registrar nombre de los procesos que se veran impactados con la acción/proyecto " sqref="O3" xr:uid="{00000000-0002-0000-0200-000007000000}"/>
    <dataValidation allowBlank="1" showInputMessage="1" showErrorMessage="1" prompt="Registrar el nombre del proceso que va  a responder por la ejecución " sqref="L4:N4" xr:uid="{00000000-0002-0000-0200-000008000000}"/>
    <dataValidation allowBlank="1" showInputMessage="1" showErrorMessage="1" prompt="Describir las actividades que se van a desarrollar para el proyecto" sqref="K3:K4" xr:uid="{00000000-0002-0000-0200-000009000000}"/>
    <dataValidation allowBlank="1" showInputMessage="1" showErrorMessage="1" prompt="Marcar X  si es una acción o un proyecto nuevo que se va a realizar que implica el desarrollo de varias  actividades" sqref="J3:J4"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11"/>
  <sheetViews>
    <sheetView zoomScale="80" zoomScaleNormal="80" workbookViewId="0">
      <pane xSplit="2" ySplit="4" topLeftCell="G82" activePane="bottomRight" state="frozen"/>
      <selection pane="topRight" activeCell="C1" sqref="C1"/>
      <selection pane="bottomLeft" activeCell="A5" sqref="A5"/>
      <selection pane="bottomRight" activeCell="M112" sqref="M112"/>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4" t="s">
        <v>326</v>
      </c>
      <c r="B2" s="154"/>
      <c r="C2" s="154"/>
      <c r="D2" s="154"/>
      <c r="E2" s="154"/>
      <c r="F2" s="154"/>
      <c r="G2" s="154"/>
      <c r="H2" s="44"/>
      <c r="I2" s="45"/>
      <c r="J2" s="44"/>
      <c r="K2" s="44"/>
      <c r="L2" s="44"/>
      <c r="M2" s="44"/>
      <c r="N2" s="44"/>
    </row>
    <row r="3" spans="1:14" s="54" customFormat="1" ht="30" customHeight="1" x14ac:dyDescent="0.25">
      <c r="A3" s="163" t="s">
        <v>13</v>
      </c>
      <c r="B3" s="163" t="s">
        <v>128</v>
      </c>
      <c r="C3" s="163" t="s">
        <v>129</v>
      </c>
      <c r="D3" s="163" t="s">
        <v>130</v>
      </c>
      <c r="E3" s="163" t="s">
        <v>131</v>
      </c>
      <c r="F3" s="163" t="s">
        <v>132</v>
      </c>
      <c r="G3" s="163" t="s">
        <v>133</v>
      </c>
      <c r="H3" s="165" t="s">
        <v>327</v>
      </c>
      <c r="I3" s="160" t="s">
        <v>328</v>
      </c>
      <c r="J3" s="161"/>
      <c r="K3" s="161"/>
      <c r="L3" s="161"/>
      <c r="M3" s="161"/>
      <c r="N3" s="162"/>
    </row>
    <row r="4" spans="1:14" s="54" customFormat="1" ht="45" customHeight="1" x14ac:dyDescent="0.25">
      <c r="A4" s="164"/>
      <c r="B4" s="164"/>
      <c r="C4" s="164"/>
      <c r="D4" s="164"/>
      <c r="E4" s="164"/>
      <c r="F4" s="164"/>
      <c r="G4" s="164"/>
      <c r="H4" s="166"/>
      <c r="I4" s="55" t="s">
        <v>141</v>
      </c>
      <c r="J4" s="55" t="s">
        <v>329</v>
      </c>
      <c r="K4" s="55" t="s">
        <v>143</v>
      </c>
      <c r="L4" s="56" t="s">
        <v>330</v>
      </c>
      <c r="M4" s="55" t="s">
        <v>331</v>
      </c>
      <c r="N4" s="56" t="s">
        <v>332</v>
      </c>
    </row>
    <row r="5" spans="1:14" s="37" customFormat="1" ht="25.5" hidden="1" x14ac:dyDescent="0.25">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3.75" hidden="1" x14ac:dyDescent="0.25">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38.25" hidden="1" x14ac:dyDescent="0.25">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38.25" hidden="1" x14ac:dyDescent="0.25">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25">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5.5" hidden="1" x14ac:dyDescent="0.25">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25">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1" hidden="1" x14ac:dyDescent="0.25">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25">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25">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25">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25">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38.25" hidden="1" x14ac:dyDescent="0.25">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25">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5.5" hidden="1" x14ac:dyDescent="0.25">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1" hidden="1" x14ac:dyDescent="0.25">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38.25" hidden="1" x14ac:dyDescent="0.25">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25">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02" hidden="1" x14ac:dyDescent="0.25">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63.75" hidden="1" x14ac:dyDescent="0.25">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25">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5.5" hidden="1" x14ac:dyDescent="0.25">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25">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25">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25">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63.75" hidden="1" x14ac:dyDescent="0.25">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25">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5.5" hidden="1" x14ac:dyDescent="0.25">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25">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5.5" hidden="1" x14ac:dyDescent="0.25">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hidden="1" customHeight="1" x14ac:dyDescent="0.25">
      <c r="A40" s="129">
        <f>'Plan de Acción 2022'!A40:A106</f>
        <v>6</v>
      </c>
      <c r="B40" s="155" t="str">
        <f>'Plan de Acción 2022'!B40:B106</f>
        <v>PILAR ESTRATÉGICO DE CALIDAD DE LA JUSTICIA</v>
      </c>
      <c r="C40" s="156"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6" t="str">
        <f>'Plan de Acción 2022'!D40</f>
        <v>Mejorar la efectividad de la Rama Judicial y disminuir la congestión</v>
      </c>
      <c r="E40" s="156"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1"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29"/>
      <c r="B41" s="155"/>
      <c r="C41" s="156"/>
      <c r="D41" s="156"/>
      <c r="E41" s="156"/>
      <c r="F41" s="30" t="str">
        <f>'Plan de Acción 2022'!F41</f>
        <v>b) Avanzar hacia el enfoque sistémico integral de la Rama Judicial, por medio de la armonización y coordinación de los esfuerzos de los distintos órganos que la integran.</v>
      </c>
      <c r="G41" s="131"/>
      <c r="H41" s="25" t="str">
        <f>IF('Plan de Acción 2022'!H41="","",'Plan de Acción 2022'!H41)</f>
        <v/>
      </c>
      <c r="I41" s="46" t="str">
        <f>IF('Plan de Acción 2022'!Q41="","",'Plan de Acción 2022'!Q41)</f>
        <v/>
      </c>
      <c r="J41" s="33"/>
      <c r="K41" s="33"/>
      <c r="L41" s="33"/>
      <c r="M41" s="33"/>
      <c r="N41" s="33"/>
    </row>
    <row r="42" spans="1:14" ht="25.5" hidden="1" x14ac:dyDescent="0.25">
      <c r="A42" s="129"/>
      <c r="B42" s="155"/>
      <c r="C42" s="156"/>
      <c r="D42" s="156" t="str">
        <f>'Plan de Acción 2022'!D42</f>
        <v>Mejorar el acceso a la justicia</v>
      </c>
      <c r="E42" s="156"/>
      <c r="F42" s="30" t="str">
        <f>'Plan de Acción 2022'!F42</f>
        <v>c) Cumplir los requisitos de los usuarios de conformidad con la Constitución y la Ley.</v>
      </c>
      <c r="G42" s="131"/>
      <c r="H42" s="25" t="str">
        <f>IF('Plan de Acción 2022'!H42="","",'Plan de Acción 2022'!H42)</f>
        <v/>
      </c>
      <c r="I42" s="46" t="str">
        <f>IF('Plan de Acción 2022'!Q42="","",'Plan de Acción 2022'!Q42)</f>
        <v/>
      </c>
      <c r="J42" s="33"/>
      <c r="K42" s="33"/>
      <c r="L42" s="33"/>
      <c r="M42" s="33"/>
      <c r="N42" s="33"/>
    </row>
    <row r="43" spans="1:14" ht="63.75" hidden="1" x14ac:dyDescent="0.25">
      <c r="A43" s="129"/>
      <c r="B43" s="155"/>
      <c r="C43" s="156"/>
      <c r="D43" s="156"/>
      <c r="E43" s="156"/>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1"/>
      <c r="H43" s="25" t="str">
        <f>IF('Plan de Acción 2022'!H43="","",'Plan de Acción 2022'!H43)</f>
        <v/>
      </c>
      <c r="I43" s="46" t="str">
        <f>IF('Plan de Acción 2022'!Q43="","",'Plan de Acción 2022'!Q43)</f>
        <v/>
      </c>
      <c r="J43" s="33"/>
      <c r="K43" s="33"/>
      <c r="L43" s="33"/>
      <c r="M43" s="33"/>
      <c r="N43" s="33"/>
    </row>
    <row r="44" spans="1:14" ht="38.25" hidden="1" x14ac:dyDescent="0.25">
      <c r="A44" s="129"/>
      <c r="B44" s="155"/>
      <c r="C44" s="156"/>
      <c r="D44" s="122" t="str">
        <f>'Plan de Acción 2022'!D44</f>
        <v>Fortalecer la transparencia y apertura de datos de la Rama Judicial</v>
      </c>
      <c r="E44" s="156"/>
      <c r="F44" s="30" t="str">
        <f>'Plan de Acción 2022'!F44</f>
        <v>e) Fomentar la cultura organizacional de calidad, control y medio ambiente, orientada a la responsabilidad social y ética del servidor judicial.</v>
      </c>
      <c r="G44" s="131"/>
      <c r="H44" s="25" t="str">
        <f>IF('Plan de Acción 2022'!H44="","",'Plan de Acción 2022'!H44)</f>
        <v/>
      </c>
      <c r="I44" s="46" t="str">
        <f>IF('Plan de Acción 2022'!Q44="","",'Plan de Acción 2022'!Q44)</f>
        <v/>
      </c>
      <c r="J44" s="33"/>
      <c r="K44" s="33"/>
      <c r="L44" s="33"/>
      <c r="M44" s="33"/>
      <c r="N44" s="33"/>
    </row>
    <row r="45" spans="1:14" ht="112.5" customHeight="1" x14ac:dyDescent="0.25">
      <c r="A45" s="129"/>
      <c r="B45" s="155"/>
      <c r="C45" s="156"/>
      <c r="D45" s="123"/>
      <c r="E45" s="156"/>
      <c r="F45" s="157" t="str">
        <f>'Plan de Acción 2022'!F45</f>
        <v>f) Mejorar continuamente el Sistema Integrado de Gestión y Control de la Calidad y del Medio Ambiente “SIGCMA”.</v>
      </c>
      <c r="G45" s="131"/>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44651</v>
      </c>
      <c r="N45" s="25" t="s">
        <v>346</v>
      </c>
    </row>
    <row r="46" spans="1:14" ht="24" customHeight="1" x14ac:dyDescent="0.25">
      <c r="A46" s="129"/>
      <c r="B46" s="155"/>
      <c r="C46" s="156"/>
      <c r="D46" s="123"/>
      <c r="E46" s="156"/>
      <c r="F46" s="158"/>
      <c r="G46" s="131"/>
      <c r="H46" s="125" t="str">
        <f>IF('Plan de Acción 2022'!H46="","",'Plan de Acción 2022'!H46)</f>
        <v>ROL EVALUACIÓN Y SEGUIMIENTO
AUDITORÍAS DE GESTIÓN - NIVEL NACIONAL</v>
      </c>
      <c r="I46" s="125" t="str">
        <f>IF('Plan de Acción 2022'!Q46="","",'Plan de Acción 2022'!Q46)</f>
        <v>Informe trimestral de avance el PAA</v>
      </c>
      <c r="J46" s="125">
        <f>1/4</f>
        <v>0.25</v>
      </c>
      <c r="K46" s="125" t="s">
        <v>244</v>
      </c>
      <c r="L46" s="125" t="s">
        <v>340</v>
      </c>
      <c r="M46" s="148">
        <v>44651</v>
      </c>
      <c r="N46" s="109" t="s">
        <v>335</v>
      </c>
    </row>
    <row r="47" spans="1:14" ht="24" customHeight="1" x14ac:dyDescent="0.25">
      <c r="A47" s="129"/>
      <c r="B47" s="155"/>
      <c r="C47" s="156"/>
      <c r="D47" s="123"/>
      <c r="E47" s="156"/>
      <c r="F47" s="158"/>
      <c r="G47" s="131"/>
      <c r="H47" s="126"/>
      <c r="I47" s="126"/>
      <c r="J47" s="126"/>
      <c r="K47" s="126"/>
      <c r="L47" s="126"/>
      <c r="M47" s="149"/>
      <c r="N47" s="110"/>
    </row>
    <row r="48" spans="1:14" ht="24" customHeight="1" x14ac:dyDescent="0.25">
      <c r="A48" s="129"/>
      <c r="B48" s="155"/>
      <c r="C48" s="156"/>
      <c r="D48" s="123"/>
      <c r="E48" s="156"/>
      <c r="F48" s="158"/>
      <c r="G48" s="131"/>
      <c r="H48" s="126"/>
      <c r="I48" s="126"/>
      <c r="J48" s="126"/>
      <c r="K48" s="126"/>
      <c r="L48" s="126"/>
      <c r="M48" s="149"/>
      <c r="N48" s="110"/>
    </row>
    <row r="49" spans="1:14" ht="24" customHeight="1" x14ac:dyDescent="0.25">
      <c r="A49" s="129"/>
      <c r="B49" s="155"/>
      <c r="C49" s="156"/>
      <c r="D49" s="123"/>
      <c r="E49" s="156"/>
      <c r="F49" s="158"/>
      <c r="G49" s="131"/>
      <c r="H49" s="126"/>
      <c r="I49" s="126"/>
      <c r="J49" s="126"/>
      <c r="K49" s="126"/>
      <c r="L49" s="126"/>
      <c r="M49" s="149"/>
      <c r="N49" s="110"/>
    </row>
    <row r="50" spans="1:14" ht="24" customHeight="1" x14ac:dyDescent="0.25">
      <c r="A50" s="129"/>
      <c r="B50" s="155"/>
      <c r="C50" s="156"/>
      <c r="D50" s="123"/>
      <c r="E50" s="156"/>
      <c r="F50" s="158"/>
      <c r="G50" s="131"/>
      <c r="H50" s="126"/>
      <c r="I50" s="126"/>
      <c r="J50" s="126"/>
      <c r="K50" s="126"/>
      <c r="L50" s="126"/>
      <c r="M50" s="149"/>
      <c r="N50" s="110"/>
    </row>
    <row r="51" spans="1:14" ht="24" customHeight="1" x14ac:dyDescent="0.25">
      <c r="A51" s="129"/>
      <c r="B51" s="155"/>
      <c r="C51" s="156"/>
      <c r="D51" s="123"/>
      <c r="E51" s="156"/>
      <c r="F51" s="158"/>
      <c r="G51" s="131"/>
      <c r="H51" s="127"/>
      <c r="I51" s="126"/>
      <c r="J51" s="126"/>
      <c r="K51" s="126"/>
      <c r="L51" s="126"/>
      <c r="M51" s="150"/>
      <c r="N51" s="111"/>
    </row>
    <row r="52" spans="1:14" ht="25.5" customHeight="1" x14ac:dyDescent="0.25">
      <c r="A52" s="129"/>
      <c r="B52" s="155"/>
      <c r="C52" s="156"/>
      <c r="D52" s="123"/>
      <c r="E52" s="156"/>
      <c r="F52" s="158"/>
      <c r="G52" s="131"/>
      <c r="H52" s="125" t="str">
        <f>IF('Plan de Acción 2022'!H55="","",'Plan de Acción 2022'!H55)</f>
        <v>ROL EVALUACIÓN Y SEGUIMIENTO
AUDITORÍAS DE GESTIÓN - NIVEL CENTRAL</v>
      </c>
      <c r="I52" s="126"/>
      <c r="J52" s="126"/>
      <c r="K52" s="126"/>
      <c r="L52" s="126"/>
      <c r="M52" s="148">
        <v>44651</v>
      </c>
      <c r="N52" s="109" t="s">
        <v>336</v>
      </c>
    </row>
    <row r="53" spans="1:14" x14ac:dyDescent="0.25">
      <c r="A53" s="129"/>
      <c r="B53" s="155"/>
      <c r="C53" s="156"/>
      <c r="D53" s="123"/>
      <c r="E53" s="156"/>
      <c r="F53" s="158"/>
      <c r="G53" s="131"/>
      <c r="H53" s="126"/>
      <c r="I53" s="126"/>
      <c r="J53" s="126"/>
      <c r="K53" s="126"/>
      <c r="L53" s="126"/>
      <c r="M53" s="149"/>
      <c r="N53" s="110"/>
    </row>
    <row r="54" spans="1:14" x14ac:dyDescent="0.25">
      <c r="A54" s="129"/>
      <c r="B54" s="155"/>
      <c r="C54" s="156"/>
      <c r="D54" s="123"/>
      <c r="E54" s="156"/>
      <c r="F54" s="158"/>
      <c r="G54" s="131"/>
      <c r="H54" s="126"/>
      <c r="I54" s="126"/>
      <c r="J54" s="126"/>
      <c r="K54" s="126"/>
      <c r="L54" s="126"/>
      <c r="M54" s="149"/>
      <c r="N54" s="110"/>
    </row>
    <row r="55" spans="1:14" x14ac:dyDescent="0.25">
      <c r="A55" s="129"/>
      <c r="B55" s="155"/>
      <c r="C55" s="156"/>
      <c r="D55" s="123"/>
      <c r="E55" s="156"/>
      <c r="F55" s="158"/>
      <c r="G55" s="131"/>
      <c r="H55" s="126"/>
      <c r="I55" s="126"/>
      <c r="J55" s="126"/>
      <c r="K55" s="126"/>
      <c r="L55" s="126"/>
      <c r="M55" s="149"/>
      <c r="N55" s="110"/>
    </row>
    <row r="56" spans="1:14" x14ac:dyDescent="0.25">
      <c r="A56" s="129"/>
      <c r="B56" s="155"/>
      <c r="C56" s="156"/>
      <c r="D56" s="123"/>
      <c r="E56" s="156"/>
      <c r="F56" s="158"/>
      <c r="G56" s="131"/>
      <c r="H56" s="126"/>
      <c r="I56" s="126"/>
      <c r="J56" s="126"/>
      <c r="K56" s="126"/>
      <c r="L56" s="126"/>
      <c r="M56" s="149"/>
      <c r="N56" s="110"/>
    </row>
    <row r="57" spans="1:14" x14ac:dyDescent="0.25">
      <c r="A57" s="129"/>
      <c r="B57" s="155"/>
      <c r="C57" s="156"/>
      <c r="D57" s="123"/>
      <c r="E57" s="156"/>
      <c r="F57" s="158"/>
      <c r="G57" s="131"/>
      <c r="H57" s="127"/>
      <c r="I57" s="126"/>
      <c r="J57" s="126"/>
      <c r="K57" s="126"/>
      <c r="L57" s="126"/>
      <c r="M57" s="150"/>
      <c r="N57" s="111"/>
    </row>
    <row r="58" spans="1:14" ht="25.5" customHeight="1" x14ac:dyDescent="0.25">
      <c r="A58" s="129"/>
      <c r="B58" s="155"/>
      <c r="C58" s="156"/>
      <c r="D58" s="123"/>
      <c r="E58" s="156"/>
      <c r="F58" s="158"/>
      <c r="G58" s="131"/>
      <c r="H58" s="125" t="str">
        <f>IF('Plan de Acción 2022'!H63="","",'Plan de Acción 2022'!H63)</f>
        <v>ROL EVALUACIÓN Y SEGUIMIENTO
AUDITORÍAS DE GESTIÓN - NIVEL SECCIONAL</v>
      </c>
      <c r="I58" s="126"/>
      <c r="J58" s="126"/>
      <c r="K58" s="126"/>
      <c r="L58" s="126"/>
      <c r="M58" s="148">
        <v>44651</v>
      </c>
      <c r="N58" s="109" t="s">
        <v>337</v>
      </c>
    </row>
    <row r="59" spans="1:14" x14ac:dyDescent="0.25">
      <c r="A59" s="129"/>
      <c r="B59" s="155"/>
      <c r="C59" s="156"/>
      <c r="D59" s="123"/>
      <c r="E59" s="156"/>
      <c r="F59" s="158"/>
      <c r="G59" s="131"/>
      <c r="H59" s="126"/>
      <c r="I59" s="126"/>
      <c r="J59" s="126"/>
      <c r="K59" s="126"/>
      <c r="L59" s="126"/>
      <c r="M59" s="149"/>
      <c r="N59" s="110"/>
    </row>
    <row r="60" spans="1:14" x14ac:dyDescent="0.25">
      <c r="A60" s="129"/>
      <c r="B60" s="155"/>
      <c r="C60" s="156"/>
      <c r="D60" s="123"/>
      <c r="E60" s="156"/>
      <c r="F60" s="158"/>
      <c r="G60" s="131"/>
      <c r="H60" s="126"/>
      <c r="I60" s="126"/>
      <c r="J60" s="126"/>
      <c r="K60" s="126"/>
      <c r="L60" s="126"/>
      <c r="M60" s="149"/>
      <c r="N60" s="110"/>
    </row>
    <row r="61" spans="1:14" x14ac:dyDescent="0.25">
      <c r="A61" s="129"/>
      <c r="B61" s="155"/>
      <c r="C61" s="156"/>
      <c r="D61" s="123"/>
      <c r="E61" s="156"/>
      <c r="F61" s="158"/>
      <c r="G61" s="131"/>
      <c r="H61" s="126"/>
      <c r="I61" s="126"/>
      <c r="J61" s="126"/>
      <c r="K61" s="126"/>
      <c r="L61" s="126"/>
      <c r="M61" s="149"/>
      <c r="N61" s="110"/>
    </row>
    <row r="62" spans="1:14" x14ac:dyDescent="0.25">
      <c r="A62" s="129"/>
      <c r="B62" s="155"/>
      <c r="C62" s="156"/>
      <c r="D62" s="123"/>
      <c r="E62" s="156"/>
      <c r="F62" s="158"/>
      <c r="G62" s="131"/>
      <c r="H62" s="126"/>
      <c r="I62" s="126"/>
      <c r="J62" s="126"/>
      <c r="K62" s="126"/>
      <c r="L62" s="126"/>
      <c r="M62" s="149"/>
      <c r="N62" s="110"/>
    </row>
    <row r="63" spans="1:14" x14ac:dyDescent="0.25">
      <c r="A63" s="129"/>
      <c r="B63" s="155"/>
      <c r="C63" s="156"/>
      <c r="D63" s="123"/>
      <c r="E63" s="156"/>
      <c r="F63" s="158"/>
      <c r="G63" s="131"/>
      <c r="H63" s="126"/>
      <c r="I63" s="126"/>
      <c r="J63" s="126"/>
      <c r="K63" s="126"/>
      <c r="L63" s="126"/>
      <c r="M63" s="149"/>
      <c r="N63" s="110"/>
    </row>
    <row r="64" spans="1:14" x14ac:dyDescent="0.25">
      <c r="A64" s="129"/>
      <c r="B64" s="155"/>
      <c r="C64" s="156"/>
      <c r="D64" s="123"/>
      <c r="E64" s="156"/>
      <c r="F64" s="158"/>
      <c r="G64" s="131"/>
      <c r="H64" s="126"/>
      <c r="I64" s="126"/>
      <c r="J64" s="126"/>
      <c r="K64" s="126"/>
      <c r="L64" s="126"/>
      <c r="M64" s="149"/>
      <c r="N64" s="110"/>
    </row>
    <row r="65" spans="1:14" x14ac:dyDescent="0.25">
      <c r="A65" s="129"/>
      <c r="B65" s="155"/>
      <c r="C65" s="156"/>
      <c r="D65" s="123"/>
      <c r="E65" s="156"/>
      <c r="F65" s="158"/>
      <c r="G65" s="131"/>
      <c r="H65" s="127"/>
      <c r="I65" s="126"/>
      <c r="J65" s="126"/>
      <c r="K65" s="126"/>
      <c r="L65" s="126"/>
      <c r="M65" s="150"/>
      <c r="N65" s="111"/>
    </row>
    <row r="66" spans="1:14" ht="30.75" customHeight="1" x14ac:dyDescent="0.25">
      <c r="A66" s="129"/>
      <c r="B66" s="155"/>
      <c r="C66" s="156"/>
      <c r="D66" s="123"/>
      <c r="E66" s="156"/>
      <c r="F66" s="158"/>
      <c r="G66" s="131"/>
      <c r="H66" s="125" t="str">
        <f>IF('Plan de Acción 2022'!H66="","",'Plan de Acción 2022'!H66)</f>
        <v>ROL EVALUACIÓN Y SEGUIMIENTO
AUDITORÍAS ESPECIALES</v>
      </c>
      <c r="I66" s="126"/>
      <c r="J66" s="126"/>
      <c r="K66" s="126"/>
      <c r="L66" s="126"/>
      <c r="M66" s="148">
        <v>44651</v>
      </c>
      <c r="N66" s="109" t="s">
        <v>341</v>
      </c>
    </row>
    <row r="67" spans="1:14" ht="30.75" customHeight="1" x14ac:dyDescent="0.25">
      <c r="A67" s="129"/>
      <c r="B67" s="155"/>
      <c r="C67" s="156"/>
      <c r="D67" s="123"/>
      <c r="E67" s="156"/>
      <c r="F67" s="158"/>
      <c r="G67" s="131"/>
      <c r="H67" s="126"/>
      <c r="I67" s="126"/>
      <c r="J67" s="126"/>
      <c r="K67" s="126"/>
      <c r="L67" s="126"/>
      <c r="M67" s="149"/>
      <c r="N67" s="110"/>
    </row>
    <row r="68" spans="1:14" ht="30.75" customHeight="1" x14ac:dyDescent="0.25">
      <c r="A68" s="129"/>
      <c r="B68" s="155"/>
      <c r="C68" s="156"/>
      <c r="D68" s="123"/>
      <c r="E68" s="156"/>
      <c r="F68" s="158"/>
      <c r="G68" s="131"/>
      <c r="H68" s="127"/>
      <c r="I68" s="126"/>
      <c r="J68" s="126"/>
      <c r="K68" s="126"/>
      <c r="L68" s="126"/>
      <c r="M68" s="150"/>
      <c r="N68" s="111"/>
    </row>
    <row r="69" spans="1:14" ht="33.75" customHeight="1" x14ac:dyDescent="0.25">
      <c r="A69" s="129"/>
      <c r="B69" s="155"/>
      <c r="C69" s="156"/>
      <c r="D69" s="123"/>
      <c r="E69" s="156"/>
      <c r="F69" s="158"/>
      <c r="G69" s="131"/>
      <c r="H69" s="125" t="str">
        <f>IF('Plan de Acción 2022'!H68="","",'Plan de Acción 2022'!H68)</f>
        <v>ROL EVALUACIÓN Y SEGUIMIENTO
INFORMES</v>
      </c>
      <c r="I69" s="126"/>
      <c r="J69" s="126"/>
      <c r="K69" s="126"/>
      <c r="L69" s="126"/>
      <c r="M69" s="148">
        <v>44651</v>
      </c>
      <c r="N69" s="109" t="s">
        <v>338</v>
      </c>
    </row>
    <row r="70" spans="1:14" ht="33.75" customHeight="1" x14ac:dyDescent="0.25">
      <c r="A70" s="129"/>
      <c r="B70" s="155"/>
      <c r="C70" s="156"/>
      <c r="D70" s="123"/>
      <c r="E70" s="156"/>
      <c r="F70" s="158"/>
      <c r="G70" s="131"/>
      <c r="H70" s="126"/>
      <c r="I70" s="126"/>
      <c r="J70" s="126"/>
      <c r="K70" s="126"/>
      <c r="L70" s="126"/>
      <c r="M70" s="149"/>
      <c r="N70" s="110"/>
    </row>
    <row r="71" spans="1:14" ht="33.75" customHeight="1" x14ac:dyDescent="0.25">
      <c r="A71" s="129"/>
      <c r="B71" s="155"/>
      <c r="C71" s="156"/>
      <c r="D71" s="123"/>
      <c r="E71" s="156"/>
      <c r="F71" s="158"/>
      <c r="G71" s="131"/>
      <c r="H71" s="126"/>
      <c r="I71" s="126"/>
      <c r="J71" s="126"/>
      <c r="K71" s="126"/>
      <c r="L71" s="126"/>
      <c r="M71" s="149"/>
      <c r="N71" s="110"/>
    </row>
    <row r="72" spans="1:14" ht="33.75" customHeight="1" x14ac:dyDescent="0.25">
      <c r="A72" s="129"/>
      <c r="B72" s="155"/>
      <c r="C72" s="156"/>
      <c r="D72" s="123"/>
      <c r="E72" s="156"/>
      <c r="F72" s="158"/>
      <c r="G72" s="131"/>
      <c r="H72" s="126"/>
      <c r="I72" s="126"/>
      <c r="J72" s="126"/>
      <c r="K72" s="126"/>
      <c r="L72" s="126"/>
      <c r="M72" s="149"/>
      <c r="N72" s="110"/>
    </row>
    <row r="73" spans="1:14" ht="33.75" customHeight="1" x14ac:dyDescent="0.25">
      <c r="A73" s="129"/>
      <c r="B73" s="155"/>
      <c r="C73" s="156"/>
      <c r="D73" s="123"/>
      <c r="E73" s="156"/>
      <c r="F73" s="158"/>
      <c r="G73" s="131"/>
      <c r="H73" s="126"/>
      <c r="I73" s="126"/>
      <c r="J73" s="126"/>
      <c r="K73" s="126"/>
      <c r="L73" s="126"/>
      <c r="M73" s="149"/>
      <c r="N73" s="110"/>
    </row>
    <row r="74" spans="1:14" ht="33.75" customHeight="1" x14ac:dyDescent="0.25">
      <c r="A74" s="129"/>
      <c r="B74" s="155"/>
      <c r="C74" s="156"/>
      <c r="D74" s="123"/>
      <c r="E74" s="156"/>
      <c r="F74" s="158"/>
      <c r="G74" s="131"/>
      <c r="H74" s="126"/>
      <c r="I74" s="126"/>
      <c r="J74" s="126"/>
      <c r="K74" s="126"/>
      <c r="L74" s="126"/>
      <c r="M74" s="149"/>
      <c r="N74" s="110"/>
    </row>
    <row r="75" spans="1:14" ht="33.75" customHeight="1" x14ac:dyDescent="0.25">
      <c r="A75" s="129"/>
      <c r="B75" s="155"/>
      <c r="C75" s="156"/>
      <c r="D75" s="123"/>
      <c r="E75" s="156"/>
      <c r="F75" s="158"/>
      <c r="G75" s="131"/>
      <c r="H75" s="126"/>
      <c r="I75" s="126"/>
      <c r="J75" s="126"/>
      <c r="K75" s="126"/>
      <c r="L75" s="126"/>
      <c r="M75" s="149"/>
      <c r="N75" s="110"/>
    </row>
    <row r="76" spans="1:14" ht="33.75" customHeight="1" x14ac:dyDescent="0.25">
      <c r="A76" s="129"/>
      <c r="B76" s="155"/>
      <c r="C76" s="156"/>
      <c r="D76" s="123"/>
      <c r="E76" s="156"/>
      <c r="F76" s="158"/>
      <c r="G76" s="131"/>
      <c r="H76" s="126"/>
      <c r="I76" s="126"/>
      <c r="J76" s="126"/>
      <c r="K76" s="126"/>
      <c r="L76" s="126"/>
      <c r="M76" s="149"/>
      <c r="N76" s="110"/>
    </row>
    <row r="77" spans="1:14" ht="33.75" customHeight="1" x14ac:dyDescent="0.25">
      <c r="A77" s="129"/>
      <c r="B77" s="155"/>
      <c r="C77" s="156"/>
      <c r="D77" s="123"/>
      <c r="E77" s="156"/>
      <c r="F77" s="158"/>
      <c r="G77" s="131"/>
      <c r="H77" s="126"/>
      <c r="I77" s="126"/>
      <c r="J77" s="126"/>
      <c r="K77" s="126"/>
      <c r="L77" s="126"/>
      <c r="M77" s="149"/>
      <c r="N77" s="110"/>
    </row>
    <row r="78" spans="1:14" ht="33.75" customHeight="1" x14ac:dyDescent="0.25">
      <c r="A78" s="129"/>
      <c r="B78" s="155"/>
      <c r="C78" s="156"/>
      <c r="D78" s="123"/>
      <c r="E78" s="156"/>
      <c r="F78" s="158"/>
      <c r="G78" s="131"/>
      <c r="H78" s="126"/>
      <c r="I78" s="126"/>
      <c r="J78" s="126"/>
      <c r="K78" s="126"/>
      <c r="L78" s="126"/>
      <c r="M78" s="149"/>
      <c r="N78" s="110"/>
    </row>
    <row r="79" spans="1:14" ht="33.75" customHeight="1" x14ac:dyDescent="0.25">
      <c r="A79" s="129"/>
      <c r="B79" s="155"/>
      <c r="C79" s="156"/>
      <c r="D79" s="123"/>
      <c r="E79" s="156"/>
      <c r="F79" s="158"/>
      <c r="G79" s="131"/>
      <c r="H79" s="126"/>
      <c r="I79" s="126"/>
      <c r="J79" s="126"/>
      <c r="K79" s="126"/>
      <c r="L79" s="126"/>
      <c r="M79" s="149"/>
      <c r="N79" s="110"/>
    </row>
    <row r="80" spans="1:14" ht="33.75" customHeight="1" x14ac:dyDescent="0.25">
      <c r="A80" s="129"/>
      <c r="B80" s="155"/>
      <c r="C80" s="156"/>
      <c r="D80" s="123"/>
      <c r="E80" s="156"/>
      <c r="F80" s="158"/>
      <c r="G80" s="131"/>
      <c r="H80" s="126"/>
      <c r="I80" s="126"/>
      <c r="J80" s="126"/>
      <c r="K80" s="126"/>
      <c r="L80" s="126"/>
      <c r="M80" s="149"/>
      <c r="N80" s="110"/>
    </row>
    <row r="81" spans="1:14" ht="33.75" customHeight="1" x14ac:dyDescent="0.25">
      <c r="A81" s="129"/>
      <c r="B81" s="155"/>
      <c r="C81" s="156"/>
      <c r="D81" s="123"/>
      <c r="E81" s="156"/>
      <c r="F81" s="158"/>
      <c r="G81" s="131"/>
      <c r="H81" s="126"/>
      <c r="I81" s="126"/>
      <c r="J81" s="126"/>
      <c r="K81" s="126"/>
      <c r="L81" s="126"/>
      <c r="M81" s="149"/>
      <c r="N81" s="110"/>
    </row>
    <row r="82" spans="1:14" ht="33.75" customHeight="1" x14ac:dyDescent="0.25">
      <c r="A82" s="129"/>
      <c r="B82" s="155"/>
      <c r="C82" s="156"/>
      <c r="D82" s="123"/>
      <c r="E82" s="156"/>
      <c r="F82" s="158"/>
      <c r="G82" s="131"/>
      <c r="H82" s="126"/>
      <c r="I82" s="126"/>
      <c r="J82" s="126"/>
      <c r="K82" s="126"/>
      <c r="L82" s="126"/>
      <c r="M82" s="149"/>
      <c r="N82" s="110"/>
    </row>
    <row r="83" spans="1:14" ht="33.75" customHeight="1" x14ac:dyDescent="0.25">
      <c r="A83" s="129"/>
      <c r="B83" s="155"/>
      <c r="C83" s="156"/>
      <c r="D83" s="123"/>
      <c r="E83" s="156"/>
      <c r="F83" s="158"/>
      <c r="G83" s="131"/>
      <c r="H83" s="126"/>
      <c r="I83" s="126"/>
      <c r="J83" s="126"/>
      <c r="K83" s="126"/>
      <c r="L83" s="126"/>
      <c r="M83" s="149"/>
      <c r="N83" s="110"/>
    </row>
    <row r="84" spans="1:14" ht="33.75" customHeight="1" x14ac:dyDescent="0.25">
      <c r="A84" s="129"/>
      <c r="B84" s="155"/>
      <c r="C84" s="156"/>
      <c r="D84" s="123"/>
      <c r="E84" s="156"/>
      <c r="F84" s="158"/>
      <c r="G84" s="131"/>
      <c r="H84" s="127"/>
      <c r="I84" s="126"/>
      <c r="J84" s="126"/>
      <c r="K84" s="126"/>
      <c r="L84" s="126"/>
      <c r="M84" s="150"/>
      <c r="N84" s="111"/>
    </row>
    <row r="85" spans="1:14" x14ac:dyDescent="0.25">
      <c r="A85" s="129"/>
      <c r="B85" s="155"/>
      <c r="C85" s="156"/>
      <c r="D85" s="123"/>
      <c r="E85" s="156"/>
      <c r="F85" s="158"/>
      <c r="G85" s="131"/>
      <c r="H85" s="125" t="str">
        <f>IF('Plan de Acción 2022'!H85="","",'Plan de Acción 2022'!H85)</f>
        <v>ROL EVALUACIÓN DE LA GESTIÓN DEL RIESGO</v>
      </c>
      <c r="I85" s="126"/>
      <c r="J85" s="126"/>
      <c r="K85" s="126"/>
      <c r="L85" s="126"/>
      <c r="M85" s="148">
        <v>44651</v>
      </c>
      <c r="N85" s="109" t="s">
        <v>342</v>
      </c>
    </row>
    <row r="86" spans="1:14" x14ac:dyDescent="0.25">
      <c r="A86" s="129"/>
      <c r="B86" s="155"/>
      <c r="C86" s="156"/>
      <c r="D86" s="123"/>
      <c r="E86" s="156"/>
      <c r="F86" s="158"/>
      <c r="G86" s="131"/>
      <c r="H86" s="127"/>
      <c r="I86" s="126"/>
      <c r="J86" s="126"/>
      <c r="K86" s="126"/>
      <c r="L86" s="126"/>
      <c r="M86" s="150"/>
      <c r="N86" s="111"/>
    </row>
    <row r="87" spans="1:14" ht="50.25" customHeight="1" x14ac:dyDescent="0.25">
      <c r="A87" s="129"/>
      <c r="B87" s="155"/>
      <c r="C87" s="156"/>
      <c r="D87" s="123"/>
      <c r="E87" s="156"/>
      <c r="F87" s="158"/>
      <c r="G87" s="131"/>
      <c r="H87" s="125" t="str">
        <f>IF('Plan de Acción 2022'!H87="","",'Plan de Acción 2022'!H87)</f>
        <v>ROL RELACIÓN CON ENTES EXTERNOS DE CONTROL</v>
      </c>
      <c r="I87" s="126"/>
      <c r="J87" s="126"/>
      <c r="K87" s="126"/>
      <c r="L87" s="126"/>
      <c r="M87" s="148">
        <v>44651</v>
      </c>
      <c r="N87" s="109" t="s">
        <v>339</v>
      </c>
    </row>
    <row r="88" spans="1:14" ht="44.25" customHeight="1" x14ac:dyDescent="0.25">
      <c r="A88" s="129"/>
      <c r="B88" s="155"/>
      <c r="C88" s="156"/>
      <c r="D88" s="123"/>
      <c r="E88" s="156"/>
      <c r="F88" s="158"/>
      <c r="G88" s="131"/>
      <c r="H88" s="127"/>
      <c r="I88" s="126"/>
      <c r="J88" s="126"/>
      <c r="K88" s="126"/>
      <c r="L88" s="126"/>
      <c r="M88" s="150"/>
      <c r="N88" s="111"/>
    </row>
    <row r="89" spans="1:14" ht="30" customHeight="1" x14ac:dyDescent="0.25">
      <c r="A89" s="129"/>
      <c r="B89" s="155"/>
      <c r="C89" s="156"/>
      <c r="D89" s="123"/>
      <c r="E89" s="156"/>
      <c r="F89" s="158"/>
      <c r="G89" s="131"/>
      <c r="H89" s="125" t="str">
        <f>IF('Plan de Acción 2022'!H89="","",'Plan de Acción 2022'!H89)</f>
        <v>ROL ENFOQUE HACIA LA PREVENCIÓN</v>
      </c>
      <c r="I89" s="126"/>
      <c r="J89" s="126"/>
      <c r="K89" s="126"/>
      <c r="L89" s="126"/>
      <c r="M89" s="148">
        <v>44651</v>
      </c>
      <c r="N89" s="109" t="s">
        <v>344</v>
      </c>
    </row>
    <row r="90" spans="1:14" ht="30" customHeight="1" x14ac:dyDescent="0.25">
      <c r="A90" s="129"/>
      <c r="B90" s="155"/>
      <c r="C90" s="156"/>
      <c r="D90" s="123"/>
      <c r="E90" s="156"/>
      <c r="F90" s="158"/>
      <c r="G90" s="131"/>
      <c r="H90" s="126"/>
      <c r="I90" s="126"/>
      <c r="J90" s="126"/>
      <c r="K90" s="126"/>
      <c r="L90" s="126"/>
      <c r="M90" s="149"/>
      <c r="N90" s="110"/>
    </row>
    <row r="91" spans="1:14" ht="30" customHeight="1" x14ac:dyDescent="0.25">
      <c r="A91" s="129"/>
      <c r="B91" s="155"/>
      <c r="C91" s="156"/>
      <c r="D91" s="123"/>
      <c r="E91" s="156"/>
      <c r="F91" s="158"/>
      <c r="G91" s="131"/>
      <c r="H91" s="126"/>
      <c r="I91" s="126"/>
      <c r="J91" s="126"/>
      <c r="K91" s="126"/>
      <c r="L91" s="126"/>
      <c r="M91" s="149"/>
      <c r="N91" s="110"/>
    </row>
    <row r="92" spans="1:14" ht="30" customHeight="1" x14ac:dyDescent="0.25">
      <c r="A92" s="129"/>
      <c r="B92" s="155"/>
      <c r="C92" s="156"/>
      <c r="D92" s="123"/>
      <c r="E92" s="156"/>
      <c r="F92" s="158"/>
      <c r="G92" s="131"/>
      <c r="H92" s="126"/>
      <c r="I92" s="126"/>
      <c r="J92" s="126"/>
      <c r="K92" s="126"/>
      <c r="L92" s="126"/>
      <c r="M92" s="149"/>
      <c r="N92" s="110"/>
    </row>
    <row r="93" spans="1:14" ht="30" customHeight="1" x14ac:dyDescent="0.25">
      <c r="A93" s="129"/>
      <c r="B93" s="155"/>
      <c r="C93" s="156"/>
      <c r="D93" s="123"/>
      <c r="E93" s="156"/>
      <c r="F93" s="158"/>
      <c r="G93" s="131"/>
      <c r="H93" s="126"/>
      <c r="I93" s="126"/>
      <c r="J93" s="126"/>
      <c r="K93" s="126"/>
      <c r="L93" s="126"/>
      <c r="M93" s="149"/>
      <c r="N93" s="110"/>
    </row>
    <row r="94" spans="1:14" ht="30" customHeight="1" x14ac:dyDescent="0.25">
      <c r="A94" s="129"/>
      <c r="B94" s="155"/>
      <c r="C94" s="156"/>
      <c r="D94" s="123"/>
      <c r="E94" s="156"/>
      <c r="F94" s="158"/>
      <c r="G94" s="131"/>
      <c r="H94" s="127"/>
      <c r="I94" s="126"/>
      <c r="J94" s="126"/>
      <c r="K94" s="126"/>
      <c r="L94" s="126"/>
      <c r="M94" s="150"/>
      <c r="N94" s="111"/>
    </row>
    <row r="95" spans="1:14" ht="31.5" customHeight="1" x14ac:dyDescent="0.25">
      <c r="A95" s="129"/>
      <c r="B95" s="155"/>
      <c r="C95" s="156"/>
      <c r="D95" s="123"/>
      <c r="E95" s="156"/>
      <c r="F95" s="158"/>
      <c r="G95" s="131"/>
      <c r="H95" s="125" t="str">
        <f>IF('Plan de Acción 2022'!H97="","",'Plan de Acción 2022'!H97)</f>
        <v>ROL LIDERAZGO ESTRATÉGICO</v>
      </c>
      <c r="I95" s="126"/>
      <c r="J95" s="126"/>
      <c r="K95" s="126"/>
      <c r="L95" s="126"/>
      <c r="M95" s="148">
        <v>44651</v>
      </c>
      <c r="N95" s="109" t="s">
        <v>343</v>
      </c>
    </row>
    <row r="96" spans="1:14" ht="31.5" customHeight="1" x14ac:dyDescent="0.25">
      <c r="A96" s="129"/>
      <c r="B96" s="155"/>
      <c r="C96" s="156"/>
      <c r="D96" s="123"/>
      <c r="E96" s="156"/>
      <c r="F96" s="158"/>
      <c r="G96" s="131"/>
      <c r="H96" s="126"/>
      <c r="I96" s="126"/>
      <c r="J96" s="126"/>
      <c r="K96" s="126"/>
      <c r="L96" s="126"/>
      <c r="M96" s="149"/>
      <c r="N96" s="110"/>
    </row>
    <row r="97" spans="1:14" ht="31.5" customHeight="1" x14ac:dyDescent="0.25">
      <c r="A97" s="129"/>
      <c r="B97" s="155"/>
      <c r="C97" s="156"/>
      <c r="D97" s="123"/>
      <c r="E97" s="156"/>
      <c r="F97" s="158"/>
      <c r="G97" s="131"/>
      <c r="H97" s="126"/>
      <c r="I97" s="126"/>
      <c r="J97" s="126"/>
      <c r="K97" s="126"/>
      <c r="L97" s="126"/>
      <c r="M97" s="149"/>
      <c r="N97" s="110"/>
    </row>
    <row r="98" spans="1:14" ht="31.5" customHeight="1" x14ac:dyDescent="0.25">
      <c r="A98" s="129"/>
      <c r="B98" s="155"/>
      <c r="C98" s="156"/>
      <c r="D98" s="123"/>
      <c r="E98" s="156"/>
      <c r="F98" s="158"/>
      <c r="G98" s="131"/>
      <c r="H98" s="127"/>
      <c r="I98" s="127"/>
      <c r="J98" s="127"/>
      <c r="K98" s="127"/>
      <c r="L98" s="127"/>
      <c r="M98" s="150"/>
      <c r="N98" s="111"/>
    </row>
    <row r="99" spans="1:14" ht="216" hidden="1" customHeight="1" x14ac:dyDescent="0.25">
      <c r="A99" s="129"/>
      <c r="B99" s="155"/>
      <c r="C99" s="156"/>
      <c r="D99" s="124"/>
      <c r="E99" s="156"/>
      <c r="F99" s="159"/>
      <c r="G99" s="131"/>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29"/>
      <c r="B100" s="155"/>
      <c r="C100" s="156"/>
      <c r="D100" s="156" t="str">
        <f>'Plan de Acción 2022'!D102</f>
        <v>Fortalecer la autonomía e independencia judicial, administrativa y financiera de la Rama Judicial</v>
      </c>
      <c r="E100" s="156"/>
      <c r="F100" s="30" t="str">
        <f>'Plan de Acción 2022'!F102</f>
        <v>g) Fortalecer continuamente las competencias y el liderazgo del talento humano de la organización</v>
      </c>
      <c r="G100" s="131"/>
      <c r="H100" s="33" t="str">
        <f>IF('Plan de Acción 2022'!H102="","",'Plan de Acción 2022'!H102)</f>
        <v/>
      </c>
      <c r="I100" s="46" t="str">
        <f>IF('Plan de Acción 2022'!Q100="","",'Plan de Acción 2022'!Q100)</f>
        <v/>
      </c>
      <c r="J100" s="33"/>
      <c r="K100" s="33"/>
      <c r="L100" s="33"/>
      <c r="M100" s="33"/>
      <c r="N100" s="25"/>
    </row>
    <row r="101" spans="1:14" ht="25.5" hidden="1" x14ac:dyDescent="0.25">
      <c r="A101" s="129"/>
      <c r="B101" s="155"/>
      <c r="C101" s="156"/>
      <c r="D101" s="156"/>
      <c r="E101" s="156"/>
      <c r="F101" s="30" t="str">
        <f>'Plan de Acción 2022'!F103</f>
        <v>h) Reconocer la importancia del talento humano y de la gestión del conocimiento en la Administración de Justicia.</v>
      </c>
      <c r="G101" s="131"/>
      <c r="H101" s="33" t="str">
        <f>IF('Plan de Acción 2022'!H103="","",'Plan de Acción 2022'!H103)</f>
        <v/>
      </c>
      <c r="I101" s="46" t="str">
        <f>IF('Plan de Acción 2022'!Q102="","",'Plan de Acción 2022'!Q102)</f>
        <v/>
      </c>
      <c r="J101" s="33"/>
      <c r="K101" s="33"/>
      <c r="L101" s="33"/>
      <c r="M101" s="33"/>
      <c r="N101" s="25"/>
    </row>
    <row r="102" spans="1:14" ht="38.25" hidden="1" x14ac:dyDescent="0.25">
      <c r="A102" s="129"/>
      <c r="B102" s="155"/>
      <c r="C102" s="156"/>
      <c r="D102" s="47" t="str">
        <f>'Plan de Acción 2022'!D104</f>
        <v>Atraer, desarrollar y mantener a los mejores servidores judiciales</v>
      </c>
      <c r="E102" s="156"/>
      <c r="F102" s="30" t="str">
        <f>'Plan de Acción 2022'!F104</f>
        <v>i) Aprovechar eficientemente los recursos naturales utilizados por la entidad, en especial el uso del papel, el agua y la energía, y gestionar de manera racional los residuos sólidos.</v>
      </c>
      <c r="G102" s="131"/>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29"/>
      <c r="B103" s="155"/>
      <c r="C103" s="156"/>
      <c r="D103" s="156"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6"/>
      <c r="F103" s="30" t="str">
        <f>'Plan de Acción 2022'!F105</f>
        <v>j) Prevenir la contaminación ambiental potencial generada por las actividades administrativas y judiciales.</v>
      </c>
      <c r="G103" s="131"/>
      <c r="H103" s="33" t="str">
        <f>IF('Plan de Acción 2022'!H105="","",'Plan de Acción 2022'!H105)</f>
        <v/>
      </c>
      <c r="I103" s="46" t="str">
        <f>IF('Plan de Acción 2022'!Q104="","",'Plan de Acción 2022'!Q104)</f>
        <v/>
      </c>
      <c r="J103" s="33"/>
      <c r="K103" s="33"/>
      <c r="L103" s="33"/>
      <c r="M103" s="33"/>
      <c r="N103" s="25"/>
    </row>
    <row r="104" spans="1:14" ht="25.5" hidden="1" x14ac:dyDescent="0.25">
      <c r="A104" s="129"/>
      <c r="B104" s="155"/>
      <c r="C104" s="156"/>
      <c r="D104" s="156"/>
      <c r="E104" s="156"/>
      <c r="F104" s="30" t="str">
        <f>'Plan de Acción 2022'!F106</f>
        <v>k) Garantizar el oportuno y eficaz cumplimiento de la legislación ambiental aplicable a las actividades administrativas y laborales.</v>
      </c>
      <c r="G104" s="131"/>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25" t="e">
        <f>'Plan de Acción 2022'!A107:A113</f>
        <v>#VALUE!</v>
      </c>
      <c r="B105" s="125" t="e">
        <f>'Plan de Acción 2022'!B107:B113</f>
        <v>#VALUE!</v>
      </c>
      <c r="C105" s="122" t="e">
        <f>'Plan de Acción 2022'!$C$107:$C$113</f>
        <v>#VALUE!</v>
      </c>
      <c r="D105" s="47" t="str">
        <f>'Plan de Acción 2022'!D107</f>
        <v>Fortalecer la transparencia y apertura de datos de la Rama Judicial</v>
      </c>
      <c r="E105" s="10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26"/>
      <c r="B106" s="126"/>
      <c r="C106" s="123"/>
      <c r="D106" s="47" t="str">
        <f>'Plan de Acción 2022'!D108</f>
        <v>Fortalecer la autonomía e independencia judicial, administrativa y financiera de la Rama Judicial</v>
      </c>
      <c r="E106" s="110"/>
      <c r="F106" s="151" t="str">
        <f>'Plan de Acción 2022'!F108</f>
        <v>b) Mejorar los mecanismos de comunicación y acceso a la información judicial, que permita el control social sobre la gestión judicial.</v>
      </c>
      <c r="G106" s="110"/>
      <c r="H106" s="33" t="str">
        <f>IF('Plan de Acción 2022'!H108="","",'Plan de Acción 2022'!H108)</f>
        <v/>
      </c>
      <c r="I106" s="46" t="str">
        <f>IF('Plan de Acción 2022'!Q107="","",'Plan de Acción 2022'!Q107)</f>
        <v/>
      </c>
      <c r="J106" s="33"/>
      <c r="K106" s="33"/>
      <c r="L106" s="33"/>
      <c r="M106" s="33"/>
      <c r="N106" s="33"/>
    </row>
    <row r="107" spans="1:14" hidden="1" x14ac:dyDescent="0.25">
      <c r="A107" s="126"/>
      <c r="B107" s="126"/>
      <c r="C107" s="123"/>
      <c r="D107" s="47" t="str">
        <f>'Plan de Acción 2022'!D109</f>
        <v>Atraer, desarrollar y mantener a los mejores servidores judiciales</v>
      </c>
      <c r="E107" s="110"/>
      <c r="F107" s="153"/>
      <c r="G107" s="110"/>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26"/>
      <c r="B108" s="126"/>
      <c r="C108" s="123"/>
      <c r="D108" s="47" t="str">
        <f>'Plan de Acción 2022'!D110</f>
        <v>Mejorar la efectividad de la Rama Judicial y disminuir la congestión</v>
      </c>
      <c r="E108" s="110"/>
      <c r="F108" s="151" t="str">
        <f>'Plan de Acción 2022'!F110</f>
        <v>c) Fortalecer las herramientas de divulgación y rendición de cuentas que contribuyan a fortalecer la confianza ciudadana en la administración de justicia.</v>
      </c>
      <c r="G108" s="110"/>
      <c r="H108" s="33" t="str">
        <f>IF('Plan de Acción 2022'!H110="","",'Plan de Acción 2022'!H110)</f>
        <v/>
      </c>
      <c r="I108" s="46" t="str">
        <f>IF('Plan de Acción 2022'!Q109="","",'Plan de Acción 2022'!Q109)</f>
        <v/>
      </c>
      <c r="J108" s="33"/>
      <c r="K108" s="33"/>
      <c r="L108" s="33"/>
      <c r="M108" s="33"/>
      <c r="N108" s="33"/>
    </row>
    <row r="109" spans="1:14" hidden="1" x14ac:dyDescent="0.25">
      <c r="A109" s="126"/>
      <c r="B109" s="126"/>
      <c r="C109" s="123"/>
      <c r="D109" s="47" t="str">
        <f>'Plan de Acción 2022'!D111</f>
        <v>Mejorar el acceso a la justicia</v>
      </c>
      <c r="E109" s="110"/>
      <c r="F109" s="153"/>
      <c r="G109" s="110"/>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26"/>
      <c r="B110" s="126"/>
      <c r="C110" s="123"/>
      <c r="D110" s="47" t="str">
        <f>'Plan de Acción 2022'!D112</f>
        <v>Impactar en la gestión judicial, fortaleciendo la imagen institucional y los valores y principios éticos en los servidores judiciales</v>
      </c>
      <c r="E110" s="110"/>
      <c r="F110" s="151" t="str">
        <f>'Plan de Acción 2022'!F112</f>
        <v>d) Fortalecer los mecanismos de seguimiento y control de sanciones a los servidores judiciales y a los abogados.</v>
      </c>
      <c r="G110" s="110"/>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27"/>
      <c r="B111" s="127"/>
      <c r="C111" s="124"/>
      <c r="D111" s="47" t="str">
        <f>'Plan de Acción 2022'!D113</f>
        <v>Lo anterior motivará a brindar una respuesta efectiva a los requerimientos de justicia e incrementar en los usuarios la confianza en el sistema</v>
      </c>
      <c r="E111" s="111"/>
      <c r="F111" s="153"/>
      <c r="G111" s="111"/>
      <c r="H111" s="33" t="str">
        <f>IF('Plan de Acción 2022'!H113="","",'Plan de Acción 2022'!H113)</f>
        <v/>
      </c>
      <c r="I111" s="46" t="str">
        <f>IF('Plan de Acción 2022'!Q112="","",'Plan de Acción 2022'!Q112)</f>
        <v/>
      </c>
      <c r="J111" s="33"/>
      <c r="K111" s="33"/>
      <c r="L111" s="33"/>
      <c r="M111" s="33"/>
      <c r="N111" s="33"/>
    </row>
  </sheetData>
  <mergeCells count="93">
    <mergeCell ref="I3:N3"/>
    <mergeCell ref="F3:F4"/>
    <mergeCell ref="G3:G4"/>
    <mergeCell ref="H3:H4"/>
    <mergeCell ref="A3:A4"/>
    <mergeCell ref="B3:B4"/>
    <mergeCell ref="C3:C4"/>
    <mergeCell ref="D3:D4"/>
    <mergeCell ref="E3:E4"/>
    <mergeCell ref="A105:A111"/>
    <mergeCell ref="B105:B111"/>
    <mergeCell ref="C105:C111"/>
    <mergeCell ref="E105:E111"/>
    <mergeCell ref="G105:G111"/>
    <mergeCell ref="F106:F107"/>
    <mergeCell ref="F108:F109"/>
    <mergeCell ref="F110:F111"/>
    <mergeCell ref="A2:G2"/>
    <mergeCell ref="A40:A104"/>
    <mergeCell ref="B40:B104"/>
    <mergeCell ref="C40:C104"/>
    <mergeCell ref="D40:D41"/>
    <mergeCell ref="E40:E104"/>
    <mergeCell ref="D44:D99"/>
    <mergeCell ref="G40:G104"/>
    <mergeCell ref="D42:D43"/>
    <mergeCell ref="D100:D101"/>
    <mergeCell ref="D103:D104"/>
    <mergeCell ref="F45:F99"/>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5:A9"/>
    <mergeCell ref="B5:B9"/>
    <mergeCell ref="C5:C9"/>
    <mergeCell ref="E5:E9"/>
    <mergeCell ref="G5:G9"/>
    <mergeCell ref="A10:A14"/>
    <mergeCell ref="B10:B14"/>
    <mergeCell ref="C10:C14"/>
    <mergeCell ref="E10:E14"/>
    <mergeCell ref="G10:G14"/>
    <mergeCell ref="N89:N94"/>
    <mergeCell ref="M95:M98"/>
    <mergeCell ref="N95:N98"/>
    <mergeCell ref="M85:M86"/>
    <mergeCell ref="N85:N86"/>
    <mergeCell ref="M87:M88"/>
    <mergeCell ref="N87:N88"/>
    <mergeCell ref="J46:J98"/>
    <mergeCell ref="K46:K98"/>
    <mergeCell ref="M46:M51"/>
    <mergeCell ref="L46:L98"/>
    <mergeCell ref="M89:M94"/>
    <mergeCell ref="M69:M84"/>
    <mergeCell ref="I46:I98"/>
    <mergeCell ref="H46:H51"/>
    <mergeCell ref="H52:H57"/>
    <mergeCell ref="H58:H65"/>
    <mergeCell ref="H66:H68"/>
    <mergeCell ref="H69:H84"/>
    <mergeCell ref="H85:H86"/>
    <mergeCell ref="H87:H88"/>
    <mergeCell ref="H89:H94"/>
    <mergeCell ref="H95:H98"/>
    <mergeCell ref="N69:N84"/>
    <mergeCell ref="M66:M68"/>
    <mergeCell ref="N66:N68"/>
    <mergeCell ref="N46:N51"/>
    <mergeCell ref="M58:M65"/>
    <mergeCell ref="N58:N65"/>
    <mergeCell ref="M52:M57"/>
    <mergeCell ref="N52:N57"/>
  </mergeCells>
  <dataValidations disablePrompts="1"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5C3F8-3EE5-42E1-A699-ACB9946752B9}">
  <dimension ref="A1:N111"/>
  <sheetViews>
    <sheetView zoomScale="80" zoomScaleNormal="80" workbookViewId="0">
      <pane xSplit="2" ySplit="4" topLeftCell="H76" activePane="bottomRight" state="frozen"/>
      <selection pane="topRight" activeCell="C1" sqref="C1"/>
      <selection pane="bottomLeft" activeCell="A5" sqref="A5"/>
      <selection pane="bottomRight" activeCell="J46" sqref="J46:J98"/>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50.71093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4" t="s">
        <v>326</v>
      </c>
      <c r="B2" s="154"/>
      <c r="C2" s="154"/>
      <c r="D2" s="154"/>
      <c r="E2" s="154"/>
      <c r="F2" s="154"/>
      <c r="G2" s="154"/>
      <c r="H2" s="44"/>
      <c r="I2" s="45"/>
      <c r="J2" s="44"/>
      <c r="K2" s="44"/>
      <c r="L2" s="44"/>
      <c r="M2" s="44"/>
      <c r="N2" s="44"/>
    </row>
    <row r="3" spans="1:14" s="54" customFormat="1" ht="30" customHeight="1" x14ac:dyDescent="0.25">
      <c r="A3" s="163" t="s">
        <v>13</v>
      </c>
      <c r="B3" s="163" t="s">
        <v>128</v>
      </c>
      <c r="C3" s="163" t="s">
        <v>129</v>
      </c>
      <c r="D3" s="163" t="s">
        <v>130</v>
      </c>
      <c r="E3" s="163" t="s">
        <v>131</v>
      </c>
      <c r="F3" s="163" t="s">
        <v>132</v>
      </c>
      <c r="G3" s="163" t="s">
        <v>133</v>
      </c>
      <c r="H3" s="165" t="s">
        <v>327</v>
      </c>
      <c r="I3" s="160" t="s">
        <v>328</v>
      </c>
      <c r="J3" s="161"/>
      <c r="K3" s="161"/>
      <c r="L3" s="161"/>
      <c r="M3" s="161"/>
      <c r="N3" s="162"/>
    </row>
    <row r="4" spans="1:14" s="54" customFormat="1" ht="45" customHeight="1" x14ac:dyDescent="0.25">
      <c r="A4" s="164"/>
      <c r="B4" s="164"/>
      <c r="C4" s="164"/>
      <c r="D4" s="164"/>
      <c r="E4" s="164"/>
      <c r="F4" s="164"/>
      <c r="G4" s="164"/>
      <c r="H4" s="166"/>
      <c r="I4" s="55" t="s">
        <v>141</v>
      </c>
      <c r="J4" s="55" t="s">
        <v>329</v>
      </c>
      <c r="K4" s="55" t="s">
        <v>143</v>
      </c>
      <c r="L4" s="56" t="s">
        <v>330</v>
      </c>
      <c r="M4" s="55" t="s">
        <v>331</v>
      </c>
      <c r="N4" s="56" t="s">
        <v>332</v>
      </c>
    </row>
    <row r="5" spans="1:14" s="37" customFormat="1" ht="25.5" hidden="1" x14ac:dyDescent="0.25">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3.75" hidden="1" x14ac:dyDescent="0.25">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38.25" hidden="1" x14ac:dyDescent="0.25">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38.25" hidden="1" x14ac:dyDescent="0.25">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25">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5.5" hidden="1" x14ac:dyDescent="0.25">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25">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1" hidden="1" x14ac:dyDescent="0.25">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25">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25">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25">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25">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38.25" hidden="1" x14ac:dyDescent="0.25">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25">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5.5" hidden="1" x14ac:dyDescent="0.25">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1" hidden="1" x14ac:dyDescent="0.25">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38.25" hidden="1" x14ac:dyDescent="0.25">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25">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02" hidden="1" x14ac:dyDescent="0.25">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63.75" hidden="1" x14ac:dyDescent="0.25">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25">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5.5" hidden="1" x14ac:dyDescent="0.25">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25">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25">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25">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63.75" hidden="1" x14ac:dyDescent="0.25">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25">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5.5" hidden="1" x14ac:dyDescent="0.25">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25">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5.5" hidden="1" x14ac:dyDescent="0.25">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hidden="1" customHeight="1" x14ac:dyDescent="0.25">
      <c r="A40" s="129">
        <f>'Plan de Acción 2022'!A40:A106</f>
        <v>6</v>
      </c>
      <c r="B40" s="155" t="str">
        <f>'Plan de Acción 2022'!B40:B106</f>
        <v>PILAR ESTRATÉGICO DE CALIDAD DE LA JUSTICIA</v>
      </c>
      <c r="C40" s="156"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6" t="str">
        <f>'Plan de Acción 2022'!D40</f>
        <v>Mejorar la efectividad de la Rama Judicial y disminuir la congestión</v>
      </c>
      <c r="E40" s="156"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1"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29"/>
      <c r="B41" s="155"/>
      <c r="C41" s="156"/>
      <c r="D41" s="156"/>
      <c r="E41" s="156"/>
      <c r="F41" s="30" t="str">
        <f>'Plan de Acción 2022'!F41</f>
        <v>b) Avanzar hacia el enfoque sistémico integral de la Rama Judicial, por medio de la armonización y coordinación de los esfuerzos de los distintos órganos que la integran.</v>
      </c>
      <c r="G41" s="131"/>
      <c r="H41" s="25" t="str">
        <f>IF('Plan de Acción 2022'!H41="","",'Plan de Acción 2022'!H41)</f>
        <v/>
      </c>
      <c r="I41" s="46" t="str">
        <f>IF('Plan de Acción 2022'!Q41="","",'Plan de Acción 2022'!Q41)</f>
        <v/>
      </c>
      <c r="J41" s="33"/>
      <c r="K41" s="33"/>
      <c r="L41" s="33"/>
      <c r="M41" s="33"/>
      <c r="N41" s="33"/>
    </row>
    <row r="42" spans="1:14" ht="25.5" hidden="1" x14ac:dyDescent="0.25">
      <c r="A42" s="129"/>
      <c r="B42" s="155"/>
      <c r="C42" s="156"/>
      <c r="D42" s="156" t="str">
        <f>'Plan de Acción 2022'!D42</f>
        <v>Mejorar el acceso a la justicia</v>
      </c>
      <c r="E42" s="156"/>
      <c r="F42" s="30" t="str">
        <f>'Plan de Acción 2022'!F42</f>
        <v>c) Cumplir los requisitos de los usuarios de conformidad con la Constitución y la Ley.</v>
      </c>
      <c r="G42" s="131"/>
      <c r="H42" s="25" t="str">
        <f>IF('Plan de Acción 2022'!H42="","",'Plan de Acción 2022'!H42)</f>
        <v/>
      </c>
      <c r="I42" s="46" t="str">
        <f>IF('Plan de Acción 2022'!Q42="","",'Plan de Acción 2022'!Q42)</f>
        <v/>
      </c>
      <c r="J42" s="33"/>
      <c r="K42" s="33"/>
      <c r="L42" s="33"/>
      <c r="M42" s="33"/>
      <c r="N42" s="33"/>
    </row>
    <row r="43" spans="1:14" ht="63.75" hidden="1" x14ac:dyDescent="0.25">
      <c r="A43" s="129"/>
      <c r="B43" s="155"/>
      <c r="C43" s="156"/>
      <c r="D43" s="156"/>
      <c r="E43" s="156"/>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1"/>
      <c r="H43" s="25" t="str">
        <f>IF('Plan de Acción 2022'!H43="","",'Plan de Acción 2022'!H43)</f>
        <v/>
      </c>
      <c r="I43" s="46" t="str">
        <f>IF('Plan de Acción 2022'!Q43="","",'Plan de Acción 2022'!Q43)</f>
        <v/>
      </c>
      <c r="J43" s="33"/>
      <c r="K43" s="33"/>
      <c r="L43" s="33"/>
      <c r="M43" s="33"/>
      <c r="N43" s="33"/>
    </row>
    <row r="44" spans="1:14" ht="38.25" hidden="1" x14ac:dyDescent="0.25">
      <c r="A44" s="129"/>
      <c r="B44" s="155"/>
      <c r="C44" s="156"/>
      <c r="D44" s="122" t="str">
        <f>'Plan de Acción 2022'!D44</f>
        <v>Fortalecer la transparencia y apertura de datos de la Rama Judicial</v>
      </c>
      <c r="E44" s="156"/>
      <c r="F44" s="30" t="str">
        <f>'Plan de Acción 2022'!F44</f>
        <v>e) Fomentar la cultura organizacional de calidad, control y medio ambiente, orientada a la responsabilidad social y ética del servidor judicial.</v>
      </c>
      <c r="G44" s="131"/>
      <c r="H44" s="25" t="str">
        <f>IF('Plan de Acción 2022'!H44="","",'Plan de Acción 2022'!H44)</f>
        <v/>
      </c>
      <c r="I44" s="46" t="str">
        <f>IF('Plan de Acción 2022'!Q44="","",'Plan de Acción 2022'!Q44)</f>
        <v/>
      </c>
      <c r="J44" s="33"/>
      <c r="K44" s="33"/>
      <c r="L44" s="33"/>
      <c r="M44" s="33"/>
      <c r="N44" s="33"/>
    </row>
    <row r="45" spans="1:14" ht="112.5" customHeight="1" x14ac:dyDescent="0.25">
      <c r="A45" s="129"/>
      <c r="B45" s="155"/>
      <c r="C45" s="156"/>
      <c r="D45" s="123"/>
      <c r="E45" s="156"/>
      <c r="F45" s="157" t="str">
        <f>'Plan de Acción 2022'!F45</f>
        <v>f) Mejorar continuamente el Sistema Integrado de Gestión y Control de la Calidad y del Medio Ambiente “SIGCMA”.</v>
      </c>
      <c r="G45" s="131"/>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44742</v>
      </c>
      <c r="N45" s="25" t="s">
        <v>346</v>
      </c>
    </row>
    <row r="46" spans="1:14" ht="24" customHeight="1" x14ac:dyDescent="0.25">
      <c r="A46" s="129"/>
      <c r="B46" s="155"/>
      <c r="C46" s="156"/>
      <c r="D46" s="123"/>
      <c r="E46" s="156"/>
      <c r="F46" s="158"/>
      <c r="G46" s="131"/>
      <c r="H46" s="125" t="str">
        <f>IF('Plan de Acción 2022'!H46="","",'Plan de Acción 2022'!H46)</f>
        <v>ROL EVALUACIÓN Y SEGUIMIENTO
AUDITORÍAS DE GESTIÓN - NIVEL NACIONAL</v>
      </c>
      <c r="I46" s="125" t="str">
        <f>IF('Plan de Acción 2022'!Q46="","",'Plan de Acción 2022'!Q46)</f>
        <v>Informe trimestral de avance el PAA</v>
      </c>
      <c r="J46" s="167">
        <f>2/4</f>
        <v>0.5</v>
      </c>
      <c r="K46" s="125" t="s">
        <v>244</v>
      </c>
      <c r="L46" s="125" t="s">
        <v>340</v>
      </c>
      <c r="M46" s="148">
        <v>44742</v>
      </c>
      <c r="N46" s="109" t="s">
        <v>349</v>
      </c>
    </row>
    <row r="47" spans="1:14" ht="24" customHeight="1" x14ac:dyDescent="0.25">
      <c r="A47" s="129"/>
      <c r="B47" s="155"/>
      <c r="C47" s="156"/>
      <c r="D47" s="123"/>
      <c r="E47" s="156"/>
      <c r="F47" s="158"/>
      <c r="G47" s="131"/>
      <c r="H47" s="126"/>
      <c r="I47" s="126"/>
      <c r="J47" s="168"/>
      <c r="K47" s="126"/>
      <c r="L47" s="126"/>
      <c r="M47" s="149"/>
      <c r="N47" s="110"/>
    </row>
    <row r="48" spans="1:14" ht="24" customHeight="1" x14ac:dyDescent="0.25">
      <c r="A48" s="129"/>
      <c r="B48" s="155"/>
      <c r="C48" s="156"/>
      <c r="D48" s="123"/>
      <c r="E48" s="156"/>
      <c r="F48" s="158"/>
      <c r="G48" s="131"/>
      <c r="H48" s="126"/>
      <c r="I48" s="126"/>
      <c r="J48" s="168"/>
      <c r="K48" s="126"/>
      <c r="L48" s="126"/>
      <c r="M48" s="149"/>
      <c r="N48" s="110"/>
    </row>
    <row r="49" spans="1:14" ht="24" customHeight="1" x14ac:dyDescent="0.25">
      <c r="A49" s="129"/>
      <c r="B49" s="155"/>
      <c r="C49" s="156"/>
      <c r="D49" s="123"/>
      <c r="E49" s="156"/>
      <c r="F49" s="158"/>
      <c r="G49" s="131"/>
      <c r="H49" s="126"/>
      <c r="I49" s="126"/>
      <c r="J49" s="168"/>
      <c r="K49" s="126"/>
      <c r="L49" s="126"/>
      <c r="M49" s="149"/>
      <c r="N49" s="110"/>
    </row>
    <row r="50" spans="1:14" ht="24" customHeight="1" x14ac:dyDescent="0.25">
      <c r="A50" s="129"/>
      <c r="B50" s="155"/>
      <c r="C50" s="156"/>
      <c r="D50" s="123"/>
      <c r="E50" s="156"/>
      <c r="F50" s="158"/>
      <c r="G50" s="131"/>
      <c r="H50" s="126"/>
      <c r="I50" s="126"/>
      <c r="J50" s="168"/>
      <c r="K50" s="126"/>
      <c r="L50" s="126"/>
      <c r="M50" s="149"/>
      <c r="N50" s="110"/>
    </row>
    <row r="51" spans="1:14" ht="24" customHeight="1" x14ac:dyDescent="0.25">
      <c r="A51" s="129"/>
      <c r="B51" s="155"/>
      <c r="C51" s="156"/>
      <c r="D51" s="123"/>
      <c r="E51" s="156"/>
      <c r="F51" s="158"/>
      <c r="G51" s="131"/>
      <c r="H51" s="127"/>
      <c r="I51" s="126"/>
      <c r="J51" s="168"/>
      <c r="K51" s="126"/>
      <c r="L51" s="126"/>
      <c r="M51" s="150"/>
      <c r="N51" s="111"/>
    </row>
    <row r="52" spans="1:14" ht="25.5" customHeight="1" x14ac:dyDescent="0.25">
      <c r="A52" s="129"/>
      <c r="B52" s="155"/>
      <c r="C52" s="156"/>
      <c r="D52" s="123"/>
      <c r="E52" s="156"/>
      <c r="F52" s="158"/>
      <c r="G52" s="131"/>
      <c r="H52" s="125" t="str">
        <f>IF('Plan de Acción 2022'!H55="","",'Plan de Acción 2022'!H55)</f>
        <v>ROL EVALUACIÓN Y SEGUIMIENTO
AUDITORÍAS DE GESTIÓN - NIVEL CENTRAL</v>
      </c>
      <c r="I52" s="126"/>
      <c r="J52" s="168"/>
      <c r="K52" s="126"/>
      <c r="L52" s="126"/>
      <c r="M52" s="148">
        <v>44742</v>
      </c>
      <c r="N52" s="109" t="s">
        <v>351</v>
      </c>
    </row>
    <row r="53" spans="1:14" x14ac:dyDescent="0.25">
      <c r="A53" s="129"/>
      <c r="B53" s="155"/>
      <c r="C53" s="156"/>
      <c r="D53" s="123"/>
      <c r="E53" s="156"/>
      <c r="F53" s="158"/>
      <c r="G53" s="131"/>
      <c r="H53" s="126"/>
      <c r="I53" s="126"/>
      <c r="J53" s="168"/>
      <c r="K53" s="126"/>
      <c r="L53" s="126"/>
      <c r="M53" s="149"/>
      <c r="N53" s="110"/>
    </row>
    <row r="54" spans="1:14" x14ac:dyDescent="0.25">
      <c r="A54" s="129"/>
      <c r="B54" s="155"/>
      <c r="C54" s="156"/>
      <c r="D54" s="123"/>
      <c r="E54" s="156"/>
      <c r="F54" s="158"/>
      <c r="G54" s="131"/>
      <c r="H54" s="126"/>
      <c r="I54" s="126"/>
      <c r="J54" s="168"/>
      <c r="K54" s="126"/>
      <c r="L54" s="126"/>
      <c r="M54" s="149"/>
      <c r="N54" s="110"/>
    </row>
    <row r="55" spans="1:14" x14ac:dyDescent="0.25">
      <c r="A55" s="129"/>
      <c r="B55" s="155"/>
      <c r="C55" s="156"/>
      <c r="D55" s="123"/>
      <c r="E55" s="156"/>
      <c r="F55" s="158"/>
      <c r="G55" s="131"/>
      <c r="H55" s="126"/>
      <c r="I55" s="126"/>
      <c r="J55" s="168"/>
      <c r="K55" s="126"/>
      <c r="L55" s="126"/>
      <c r="M55" s="149"/>
      <c r="N55" s="110"/>
    </row>
    <row r="56" spans="1:14" x14ac:dyDescent="0.25">
      <c r="A56" s="129"/>
      <c r="B56" s="155"/>
      <c r="C56" s="156"/>
      <c r="D56" s="123"/>
      <c r="E56" s="156"/>
      <c r="F56" s="158"/>
      <c r="G56" s="131"/>
      <c r="H56" s="126"/>
      <c r="I56" s="126"/>
      <c r="J56" s="168"/>
      <c r="K56" s="126"/>
      <c r="L56" s="126"/>
      <c r="M56" s="149"/>
      <c r="N56" s="110"/>
    </row>
    <row r="57" spans="1:14" x14ac:dyDescent="0.25">
      <c r="A57" s="129"/>
      <c r="B57" s="155"/>
      <c r="C57" s="156"/>
      <c r="D57" s="123"/>
      <c r="E57" s="156"/>
      <c r="F57" s="158"/>
      <c r="G57" s="131"/>
      <c r="H57" s="127"/>
      <c r="I57" s="126"/>
      <c r="J57" s="168"/>
      <c r="K57" s="126"/>
      <c r="L57" s="126"/>
      <c r="M57" s="150"/>
      <c r="N57" s="111"/>
    </row>
    <row r="58" spans="1:14" ht="25.5" customHeight="1" x14ac:dyDescent="0.25">
      <c r="A58" s="129"/>
      <c r="B58" s="155"/>
      <c r="C58" s="156"/>
      <c r="D58" s="123"/>
      <c r="E58" s="156"/>
      <c r="F58" s="158"/>
      <c r="G58" s="131"/>
      <c r="H58" s="125" t="str">
        <f>IF('Plan de Acción 2022'!H63="","",'Plan de Acción 2022'!H63)</f>
        <v>ROL EVALUACIÓN Y SEGUIMIENTO
AUDITORÍAS DE GESTIÓN - NIVEL SECCIONAL</v>
      </c>
      <c r="I58" s="126"/>
      <c r="J58" s="168"/>
      <c r="K58" s="126"/>
      <c r="L58" s="126"/>
      <c r="M58" s="148">
        <v>44742</v>
      </c>
      <c r="N58" s="109" t="s">
        <v>348</v>
      </c>
    </row>
    <row r="59" spans="1:14" x14ac:dyDescent="0.25">
      <c r="A59" s="129"/>
      <c r="B59" s="155"/>
      <c r="C59" s="156"/>
      <c r="D59" s="123"/>
      <c r="E59" s="156"/>
      <c r="F59" s="158"/>
      <c r="G59" s="131"/>
      <c r="H59" s="126"/>
      <c r="I59" s="126"/>
      <c r="J59" s="168"/>
      <c r="K59" s="126"/>
      <c r="L59" s="126"/>
      <c r="M59" s="149"/>
      <c r="N59" s="110"/>
    </row>
    <row r="60" spans="1:14" x14ac:dyDescent="0.25">
      <c r="A60" s="129"/>
      <c r="B60" s="155"/>
      <c r="C60" s="156"/>
      <c r="D60" s="123"/>
      <c r="E60" s="156"/>
      <c r="F60" s="158"/>
      <c r="G60" s="131"/>
      <c r="H60" s="126"/>
      <c r="I60" s="126"/>
      <c r="J60" s="168"/>
      <c r="K60" s="126"/>
      <c r="L60" s="126"/>
      <c r="M60" s="149"/>
      <c r="N60" s="110"/>
    </row>
    <row r="61" spans="1:14" x14ac:dyDescent="0.25">
      <c r="A61" s="129"/>
      <c r="B61" s="155"/>
      <c r="C61" s="156"/>
      <c r="D61" s="123"/>
      <c r="E61" s="156"/>
      <c r="F61" s="158"/>
      <c r="G61" s="131"/>
      <c r="H61" s="126"/>
      <c r="I61" s="126"/>
      <c r="J61" s="168"/>
      <c r="K61" s="126"/>
      <c r="L61" s="126"/>
      <c r="M61" s="149"/>
      <c r="N61" s="110"/>
    </row>
    <row r="62" spans="1:14" x14ac:dyDescent="0.25">
      <c r="A62" s="129"/>
      <c r="B62" s="155"/>
      <c r="C62" s="156"/>
      <c r="D62" s="123"/>
      <c r="E62" s="156"/>
      <c r="F62" s="158"/>
      <c r="G62" s="131"/>
      <c r="H62" s="126"/>
      <c r="I62" s="126"/>
      <c r="J62" s="168"/>
      <c r="K62" s="126"/>
      <c r="L62" s="126"/>
      <c r="M62" s="149"/>
      <c r="N62" s="110"/>
    </row>
    <row r="63" spans="1:14" x14ac:dyDescent="0.25">
      <c r="A63" s="129"/>
      <c r="B63" s="155"/>
      <c r="C63" s="156"/>
      <c r="D63" s="123"/>
      <c r="E63" s="156"/>
      <c r="F63" s="158"/>
      <c r="G63" s="131"/>
      <c r="H63" s="126"/>
      <c r="I63" s="126"/>
      <c r="J63" s="168"/>
      <c r="K63" s="126"/>
      <c r="L63" s="126"/>
      <c r="M63" s="149"/>
      <c r="N63" s="110"/>
    </row>
    <row r="64" spans="1:14" x14ac:dyDescent="0.25">
      <c r="A64" s="129"/>
      <c r="B64" s="155"/>
      <c r="C64" s="156"/>
      <c r="D64" s="123"/>
      <c r="E64" s="156"/>
      <c r="F64" s="158"/>
      <c r="G64" s="131"/>
      <c r="H64" s="126"/>
      <c r="I64" s="126"/>
      <c r="J64" s="168"/>
      <c r="K64" s="126"/>
      <c r="L64" s="126"/>
      <c r="M64" s="149"/>
      <c r="N64" s="110"/>
    </row>
    <row r="65" spans="1:14" x14ac:dyDescent="0.25">
      <c r="A65" s="129"/>
      <c r="B65" s="155"/>
      <c r="C65" s="156"/>
      <c r="D65" s="123"/>
      <c r="E65" s="156"/>
      <c r="F65" s="158"/>
      <c r="G65" s="131"/>
      <c r="H65" s="127"/>
      <c r="I65" s="126"/>
      <c r="J65" s="168"/>
      <c r="K65" s="126"/>
      <c r="L65" s="126"/>
      <c r="M65" s="150"/>
      <c r="N65" s="111"/>
    </row>
    <row r="66" spans="1:14" ht="30.75" customHeight="1" x14ac:dyDescent="0.25">
      <c r="A66" s="129"/>
      <c r="B66" s="155"/>
      <c r="C66" s="156"/>
      <c r="D66" s="123"/>
      <c r="E66" s="156"/>
      <c r="F66" s="158"/>
      <c r="G66" s="131"/>
      <c r="H66" s="125" t="str">
        <f>IF('Plan de Acción 2022'!H66="","",'Plan de Acción 2022'!H66)</f>
        <v>ROL EVALUACIÓN Y SEGUIMIENTO
AUDITORÍAS ESPECIALES</v>
      </c>
      <c r="I66" s="126"/>
      <c r="J66" s="168"/>
      <c r="K66" s="126"/>
      <c r="L66" s="126"/>
      <c r="M66" s="148">
        <v>44742</v>
      </c>
      <c r="N66" s="109" t="s">
        <v>352</v>
      </c>
    </row>
    <row r="67" spans="1:14" ht="30.75" customHeight="1" x14ac:dyDescent="0.25">
      <c r="A67" s="129"/>
      <c r="B67" s="155"/>
      <c r="C67" s="156"/>
      <c r="D67" s="123"/>
      <c r="E67" s="156"/>
      <c r="F67" s="158"/>
      <c r="G67" s="131"/>
      <c r="H67" s="126"/>
      <c r="I67" s="126"/>
      <c r="J67" s="168"/>
      <c r="K67" s="126"/>
      <c r="L67" s="126"/>
      <c r="M67" s="149"/>
      <c r="N67" s="110"/>
    </row>
    <row r="68" spans="1:14" ht="30.75" customHeight="1" x14ac:dyDescent="0.25">
      <c r="A68" s="129"/>
      <c r="B68" s="155"/>
      <c r="C68" s="156"/>
      <c r="D68" s="123"/>
      <c r="E68" s="156"/>
      <c r="F68" s="158"/>
      <c r="G68" s="131"/>
      <c r="H68" s="127"/>
      <c r="I68" s="126"/>
      <c r="J68" s="168"/>
      <c r="K68" s="126"/>
      <c r="L68" s="126"/>
      <c r="M68" s="150"/>
      <c r="N68" s="111"/>
    </row>
    <row r="69" spans="1:14" ht="33.75" customHeight="1" x14ac:dyDescent="0.25">
      <c r="A69" s="129"/>
      <c r="B69" s="155"/>
      <c r="C69" s="156"/>
      <c r="D69" s="123"/>
      <c r="E69" s="156"/>
      <c r="F69" s="158"/>
      <c r="G69" s="131"/>
      <c r="H69" s="125" t="str">
        <f>IF('Plan de Acción 2022'!H68="","",'Plan de Acción 2022'!H68)</f>
        <v>ROL EVALUACIÓN Y SEGUIMIENTO
INFORMES</v>
      </c>
      <c r="I69" s="126"/>
      <c r="J69" s="168"/>
      <c r="K69" s="126"/>
      <c r="L69" s="126"/>
      <c r="M69" s="148">
        <v>44742</v>
      </c>
      <c r="N69" s="109" t="s">
        <v>338</v>
      </c>
    </row>
    <row r="70" spans="1:14" ht="33.75" customHeight="1" x14ac:dyDescent="0.25">
      <c r="A70" s="129"/>
      <c r="B70" s="155"/>
      <c r="C70" s="156"/>
      <c r="D70" s="123"/>
      <c r="E70" s="156"/>
      <c r="F70" s="158"/>
      <c r="G70" s="131"/>
      <c r="H70" s="126"/>
      <c r="I70" s="126"/>
      <c r="J70" s="168"/>
      <c r="K70" s="126"/>
      <c r="L70" s="126"/>
      <c r="M70" s="149"/>
      <c r="N70" s="110"/>
    </row>
    <row r="71" spans="1:14" ht="33.75" customHeight="1" x14ac:dyDescent="0.25">
      <c r="A71" s="129"/>
      <c r="B71" s="155"/>
      <c r="C71" s="156"/>
      <c r="D71" s="123"/>
      <c r="E71" s="156"/>
      <c r="F71" s="158"/>
      <c r="G71" s="131"/>
      <c r="H71" s="126"/>
      <c r="I71" s="126"/>
      <c r="J71" s="168"/>
      <c r="K71" s="126"/>
      <c r="L71" s="126"/>
      <c r="M71" s="149"/>
      <c r="N71" s="110"/>
    </row>
    <row r="72" spans="1:14" ht="33.75" customHeight="1" x14ac:dyDescent="0.25">
      <c r="A72" s="129"/>
      <c r="B72" s="155"/>
      <c r="C72" s="156"/>
      <c r="D72" s="123"/>
      <c r="E72" s="156"/>
      <c r="F72" s="158"/>
      <c r="G72" s="131"/>
      <c r="H72" s="126"/>
      <c r="I72" s="126"/>
      <c r="J72" s="168"/>
      <c r="K72" s="126"/>
      <c r="L72" s="126"/>
      <c r="M72" s="149"/>
      <c r="N72" s="110"/>
    </row>
    <row r="73" spans="1:14" ht="33.75" customHeight="1" x14ac:dyDescent="0.25">
      <c r="A73" s="129"/>
      <c r="B73" s="155"/>
      <c r="C73" s="156"/>
      <c r="D73" s="123"/>
      <c r="E73" s="156"/>
      <c r="F73" s="158"/>
      <c r="G73" s="131"/>
      <c r="H73" s="126"/>
      <c r="I73" s="126"/>
      <c r="J73" s="168"/>
      <c r="K73" s="126"/>
      <c r="L73" s="126"/>
      <c r="M73" s="149"/>
      <c r="N73" s="110"/>
    </row>
    <row r="74" spans="1:14" ht="33.75" customHeight="1" x14ac:dyDescent="0.25">
      <c r="A74" s="129"/>
      <c r="B74" s="155"/>
      <c r="C74" s="156"/>
      <c r="D74" s="123"/>
      <c r="E74" s="156"/>
      <c r="F74" s="158"/>
      <c r="G74" s="131"/>
      <c r="H74" s="126"/>
      <c r="I74" s="126"/>
      <c r="J74" s="168"/>
      <c r="K74" s="126"/>
      <c r="L74" s="126"/>
      <c r="M74" s="149"/>
      <c r="N74" s="110"/>
    </row>
    <row r="75" spans="1:14" ht="33.75" customHeight="1" x14ac:dyDescent="0.25">
      <c r="A75" s="129"/>
      <c r="B75" s="155"/>
      <c r="C75" s="156"/>
      <c r="D75" s="123"/>
      <c r="E75" s="156"/>
      <c r="F75" s="158"/>
      <c r="G75" s="131"/>
      <c r="H75" s="126"/>
      <c r="I75" s="126"/>
      <c r="J75" s="168"/>
      <c r="K75" s="126"/>
      <c r="L75" s="126"/>
      <c r="M75" s="149"/>
      <c r="N75" s="110"/>
    </row>
    <row r="76" spans="1:14" ht="33.75" customHeight="1" x14ac:dyDescent="0.25">
      <c r="A76" s="129"/>
      <c r="B76" s="155"/>
      <c r="C76" s="156"/>
      <c r="D76" s="123"/>
      <c r="E76" s="156"/>
      <c r="F76" s="158"/>
      <c r="G76" s="131"/>
      <c r="H76" s="126"/>
      <c r="I76" s="126"/>
      <c r="J76" s="168"/>
      <c r="K76" s="126"/>
      <c r="L76" s="126"/>
      <c r="M76" s="149"/>
      <c r="N76" s="110"/>
    </row>
    <row r="77" spans="1:14" ht="33.75" customHeight="1" x14ac:dyDescent="0.25">
      <c r="A77" s="129"/>
      <c r="B77" s="155"/>
      <c r="C77" s="156"/>
      <c r="D77" s="123"/>
      <c r="E77" s="156"/>
      <c r="F77" s="158"/>
      <c r="G77" s="131"/>
      <c r="H77" s="126"/>
      <c r="I77" s="126"/>
      <c r="J77" s="168"/>
      <c r="K77" s="126"/>
      <c r="L77" s="126"/>
      <c r="M77" s="149"/>
      <c r="N77" s="110"/>
    </row>
    <row r="78" spans="1:14" ht="33.75" customHeight="1" x14ac:dyDescent="0.25">
      <c r="A78" s="129"/>
      <c r="B78" s="155"/>
      <c r="C78" s="156"/>
      <c r="D78" s="123"/>
      <c r="E78" s="156"/>
      <c r="F78" s="158"/>
      <c r="G78" s="131"/>
      <c r="H78" s="126"/>
      <c r="I78" s="126"/>
      <c r="J78" s="168"/>
      <c r="K78" s="126"/>
      <c r="L78" s="126"/>
      <c r="M78" s="149"/>
      <c r="N78" s="110"/>
    </row>
    <row r="79" spans="1:14" ht="33.75" customHeight="1" x14ac:dyDescent="0.25">
      <c r="A79" s="129"/>
      <c r="B79" s="155"/>
      <c r="C79" s="156"/>
      <c r="D79" s="123"/>
      <c r="E79" s="156"/>
      <c r="F79" s="158"/>
      <c r="G79" s="131"/>
      <c r="H79" s="126"/>
      <c r="I79" s="126"/>
      <c r="J79" s="168"/>
      <c r="K79" s="126"/>
      <c r="L79" s="126"/>
      <c r="M79" s="149"/>
      <c r="N79" s="110"/>
    </row>
    <row r="80" spans="1:14" ht="33.75" customHeight="1" x14ac:dyDescent="0.25">
      <c r="A80" s="129"/>
      <c r="B80" s="155"/>
      <c r="C80" s="156"/>
      <c r="D80" s="123"/>
      <c r="E80" s="156"/>
      <c r="F80" s="158"/>
      <c r="G80" s="131"/>
      <c r="H80" s="126"/>
      <c r="I80" s="126"/>
      <c r="J80" s="168"/>
      <c r="K80" s="126"/>
      <c r="L80" s="126"/>
      <c r="M80" s="149"/>
      <c r="N80" s="110"/>
    </row>
    <row r="81" spans="1:14" ht="33.75" customHeight="1" x14ac:dyDescent="0.25">
      <c r="A81" s="129"/>
      <c r="B81" s="155"/>
      <c r="C81" s="156"/>
      <c r="D81" s="123"/>
      <c r="E81" s="156"/>
      <c r="F81" s="158"/>
      <c r="G81" s="131"/>
      <c r="H81" s="126"/>
      <c r="I81" s="126"/>
      <c r="J81" s="168"/>
      <c r="K81" s="126"/>
      <c r="L81" s="126"/>
      <c r="M81" s="149"/>
      <c r="N81" s="110"/>
    </row>
    <row r="82" spans="1:14" ht="33.75" customHeight="1" x14ac:dyDescent="0.25">
      <c r="A82" s="129"/>
      <c r="B82" s="155"/>
      <c r="C82" s="156"/>
      <c r="D82" s="123"/>
      <c r="E82" s="156"/>
      <c r="F82" s="158"/>
      <c r="G82" s="131"/>
      <c r="H82" s="126"/>
      <c r="I82" s="126"/>
      <c r="J82" s="168"/>
      <c r="K82" s="126"/>
      <c r="L82" s="126"/>
      <c r="M82" s="149"/>
      <c r="N82" s="110"/>
    </row>
    <row r="83" spans="1:14" ht="33.75" customHeight="1" x14ac:dyDescent="0.25">
      <c r="A83" s="129"/>
      <c r="B83" s="155"/>
      <c r="C83" s="156"/>
      <c r="D83" s="123"/>
      <c r="E83" s="156"/>
      <c r="F83" s="158"/>
      <c r="G83" s="131"/>
      <c r="H83" s="126"/>
      <c r="I83" s="126"/>
      <c r="J83" s="168"/>
      <c r="K83" s="126"/>
      <c r="L83" s="126"/>
      <c r="M83" s="149"/>
      <c r="N83" s="110"/>
    </row>
    <row r="84" spans="1:14" ht="33.75" customHeight="1" x14ac:dyDescent="0.25">
      <c r="A84" s="129"/>
      <c r="B84" s="155"/>
      <c r="C84" s="156"/>
      <c r="D84" s="123"/>
      <c r="E84" s="156"/>
      <c r="F84" s="158"/>
      <c r="G84" s="131"/>
      <c r="H84" s="127"/>
      <c r="I84" s="126"/>
      <c r="J84" s="168"/>
      <c r="K84" s="126"/>
      <c r="L84" s="126"/>
      <c r="M84" s="150"/>
      <c r="N84" s="111"/>
    </row>
    <row r="85" spans="1:14" x14ac:dyDescent="0.25">
      <c r="A85" s="129"/>
      <c r="B85" s="155"/>
      <c r="C85" s="156"/>
      <c r="D85" s="123"/>
      <c r="E85" s="156"/>
      <c r="F85" s="158"/>
      <c r="G85" s="131"/>
      <c r="H85" s="125" t="str">
        <f>IF('Plan de Acción 2022'!H85="","",'Plan de Acción 2022'!H85)</f>
        <v>ROL EVALUACIÓN DE LA GESTIÓN DEL RIESGO</v>
      </c>
      <c r="I85" s="126"/>
      <c r="J85" s="168"/>
      <c r="K85" s="126"/>
      <c r="L85" s="126"/>
      <c r="M85" s="148">
        <v>44742</v>
      </c>
      <c r="N85" s="109" t="s">
        <v>342</v>
      </c>
    </row>
    <row r="86" spans="1:14" x14ac:dyDescent="0.25">
      <c r="A86" s="129"/>
      <c r="B86" s="155"/>
      <c r="C86" s="156"/>
      <c r="D86" s="123"/>
      <c r="E86" s="156"/>
      <c r="F86" s="158"/>
      <c r="G86" s="131"/>
      <c r="H86" s="127"/>
      <c r="I86" s="126"/>
      <c r="J86" s="168"/>
      <c r="K86" s="126"/>
      <c r="L86" s="126"/>
      <c r="M86" s="150"/>
      <c r="N86" s="111"/>
    </row>
    <row r="87" spans="1:14" ht="50.25" customHeight="1" x14ac:dyDescent="0.25">
      <c r="A87" s="129"/>
      <c r="B87" s="155"/>
      <c r="C87" s="156"/>
      <c r="D87" s="123"/>
      <c r="E87" s="156"/>
      <c r="F87" s="158"/>
      <c r="G87" s="131"/>
      <c r="H87" s="125" t="str">
        <f>IF('Plan de Acción 2022'!H87="","",'Plan de Acción 2022'!H87)</f>
        <v>ROL RELACIÓN CON ENTES EXTERNOS DE CONTROL</v>
      </c>
      <c r="I87" s="126"/>
      <c r="J87" s="168"/>
      <c r="K87" s="126"/>
      <c r="L87" s="126"/>
      <c r="M87" s="148">
        <v>44742</v>
      </c>
      <c r="N87" s="109" t="s">
        <v>339</v>
      </c>
    </row>
    <row r="88" spans="1:14" ht="44.25" customHeight="1" x14ac:dyDescent="0.25">
      <c r="A88" s="129"/>
      <c r="B88" s="155"/>
      <c r="C88" s="156"/>
      <c r="D88" s="123"/>
      <c r="E88" s="156"/>
      <c r="F88" s="158"/>
      <c r="G88" s="131"/>
      <c r="H88" s="127"/>
      <c r="I88" s="126"/>
      <c r="J88" s="168"/>
      <c r="K88" s="126"/>
      <c r="L88" s="126"/>
      <c r="M88" s="150"/>
      <c r="N88" s="111"/>
    </row>
    <row r="89" spans="1:14" ht="30" customHeight="1" x14ac:dyDescent="0.25">
      <c r="A89" s="129"/>
      <c r="B89" s="155"/>
      <c r="C89" s="156"/>
      <c r="D89" s="123"/>
      <c r="E89" s="156"/>
      <c r="F89" s="158"/>
      <c r="G89" s="131"/>
      <c r="H89" s="125" t="str">
        <f>IF('Plan de Acción 2022'!H89="","",'Plan de Acción 2022'!H89)</f>
        <v>ROL ENFOQUE HACIA LA PREVENCIÓN</v>
      </c>
      <c r="I89" s="126"/>
      <c r="J89" s="168"/>
      <c r="K89" s="126"/>
      <c r="L89" s="126"/>
      <c r="M89" s="148">
        <v>44742</v>
      </c>
      <c r="N89" s="109" t="s">
        <v>350</v>
      </c>
    </row>
    <row r="90" spans="1:14" ht="30" customHeight="1" x14ac:dyDescent="0.25">
      <c r="A90" s="129"/>
      <c r="B90" s="155"/>
      <c r="C90" s="156"/>
      <c r="D90" s="123"/>
      <c r="E90" s="156"/>
      <c r="F90" s="158"/>
      <c r="G90" s="131"/>
      <c r="H90" s="126"/>
      <c r="I90" s="126"/>
      <c r="J90" s="168"/>
      <c r="K90" s="126"/>
      <c r="L90" s="126"/>
      <c r="M90" s="149"/>
      <c r="N90" s="110"/>
    </row>
    <row r="91" spans="1:14" ht="30" customHeight="1" x14ac:dyDescent="0.25">
      <c r="A91" s="129"/>
      <c r="B91" s="155"/>
      <c r="C91" s="156"/>
      <c r="D91" s="123"/>
      <c r="E91" s="156"/>
      <c r="F91" s="158"/>
      <c r="G91" s="131"/>
      <c r="H91" s="126"/>
      <c r="I91" s="126"/>
      <c r="J91" s="168"/>
      <c r="K91" s="126"/>
      <c r="L91" s="126"/>
      <c r="M91" s="149"/>
      <c r="N91" s="110"/>
    </row>
    <row r="92" spans="1:14" ht="30" customHeight="1" x14ac:dyDescent="0.25">
      <c r="A92" s="129"/>
      <c r="B92" s="155"/>
      <c r="C92" s="156"/>
      <c r="D92" s="123"/>
      <c r="E92" s="156"/>
      <c r="F92" s="158"/>
      <c r="G92" s="131"/>
      <c r="H92" s="126"/>
      <c r="I92" s="126"/>
      <c r="J92" s="168"/>
      <c r="K92" s="126"/>
      <c r="L92" s="126"/>
      <c r="M92" s="149"/>
      <c r="N92" s="110"/>
    </row>
    <row r="93" spans="1:14" ht="30" customHeight="1" x14ac:dyDescent="0.25">
      <c r="A93" s="129"/>
      <c r="B93" s="155"/>
      <c r="C93" s="156"/>
      <c r="D93" s="123"/>
      <c r="E93" s="156"/>
      <c r="F93" s="158"/>
      <c r="G93" s="131"/>
      <c r="H93" s="126"/>
      <c r="I93" s="126"/>
      <c r="J93" s="168"/>
      <c r="K93" s="126"/>
      <c r="L93" s="126"/>
      <c r="M93" s="149"/>
      <c r="N93" s="110"/>
    </row>
    <row r="94" spans="1:14" ht="34.5" customHeight="1" x14ac:dyDescent="0.25">
      <c r="A94" s="129"/>
      <c r="B94" s="155"/>
      <c r="C94" s="156"/>
      <c r="D94" s="123"/>
      <c r="E94" s="156"/>
      <c r="F94" s="158"/>
      <c r="G94" s="131"/>
      <c r="H94" s="127"/>
      <c r="I94" s="126"/>
      <c r="J94" s="168"/>
      <c r="K94" s="126"/>
      <c r="L94" s="126"/>
      <c r="M94" s="150"/>
      <c r="N94" s="111"/>
    </row>
    <row r="95" spans="1:14" ht="31.5" customHeight="1" x14ac:dyDescent="0.25">
      <c r="A95" s="129"/>
      <c r="B95" s="155"/>
      <c r="C95" s="156"/>
      <c r="D95" s="123"/>
      <c r="E95" s="156"/>
      <c r="F95" s="158"/>
      <c r="G95" s="131"/>
      <c r="H95" s="125" t="str">
        <f>IF('Plan de Acción 2022'!H97="","",'Plan de Acción 2022'!H97)</f>
        <v>ROL LIDERAZGO ESTRATÉGICO</v>
      </c>
      <c r="I95" s="126"/>
      <c r="J95" s="168"/>
      <c r="K95" s="126"/>
      <c r="L95" s="126"/>
      <c r="M95" s="148">
        <v>44742</v>
      </c>
      <c r="N95" s="109" t="s">
        <v>343</v>
      </c>
    </row>
    <row r="96" spans="1:14" ht="31.5" customHeight="1" x14ac:dyDescent="0.25">
      <c r="A96" s="129"/>
      <c r="B96" s="155"/>
      <c r="C96" s="156"/>
      <c r="D96" s="123"/>
      <c r="E96" s="156"/>
      <c r="F96" s="158"/>
      <c r="G96" s="131"/>
      <c r="H96" s="126"/>
      <c r="I96" s="126"/>
      <c r="J96" s="168"/>
      <c r="K96" s="126"/>
      <c r="L96" s="126"/>
      <c r="M96" s="149"/>
      <c r="N96" s="110"/>
    </row>
    <row r="97" spans="1:14" ht="31.5" customHeight="1" x14ac:dyDescent="0.25">
      <c r="A97" s="129"/>
      <c r="B97" s="155"/>
      <c r="C97" s="156"/>
      <c r="D97" s="123"/>
      <c r="E97" s="156"/>
      <c r="F97" s="158"/>
      <c r="G97" s="131"/>
      <c r="H97" s="126"/>
      <c r="I97" s="126"/>
      <c r="J97" s="168"/>
      <c r="K97" s="126"/>
      <c r="L97" s="126"/>
      <c r="M97" s="149"/>
      <c r="N97" s="110"/>
    </row>
    <row r="98" spans="1:14" ht="31.5" customHeight="1" x14ac:dyDescent="0.25">
      <c r="A98" s="129"/>
      <c r="B98" s="155"/>
      <c r="C98" s="156"/>
      <c r="D98" s="123"/>
      <c r="E98" s="156"/>
      <c r="F98" s="158"/>
      <c r="G98" s="131"/>
      <c r="H98" s="127"/>
      <c r="I98" s="127"/>
      <c r="J98" s="169"/>
      <c r="K98" s="127"/>
      <c r="L98" s="127"/>
      <c r="M98" s="150"/>
      <c r="N98" s="111"/>
    </row>
    <row r="99" spans="1:14" ht="216" hidden="1" customHeight="1" x14ac:dyDescent="0.25">
      <c r="A99" s="129"/>
      <c r="B99" s="155"/>
      <c r="C99" s="156"/>
      <c r="D99" s="124"/>
      <c r="E99" s="156"/>
      <c r="F99" s="159"/>
      <c r="G99" s="131"/>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29"/>
      <c r="B100" s="155"/>
      <c r="C100" s="156"/>
      <c r="D100" s="156" t="str">
        <f>'Plan de Acción 2022'!D102</f>
        <v>Fortalecer la autonomía e independencia judicial, administrativa y financiera de la Rama Judicial</v>
      </c>
      <c r="E100" s="156"/>
      <c r="F100" s="30" t="str">
        <f>'Plan de Acción 2022'!F102</f>
        <v>g) Fortalecer continuamente las competencias y el liderazgo del talento humano de la organización</v>
      </c>
      <c r="G100" s="131"/>
      <c r="H100" s="33" t="str">
        <f>IF('Plan de Acción 2022'!H102="","",'Plan de Acción 2022'!H102)</f>
        <v/>
      </c>
      <c r="I100" s="46" t="str">
        <f>IF('Plan de Acción 2022'!Q100="","",'Plan de Acción 2022'!Q100)</f>
        <v/>
      </c>
      <c r="J100" s="33"/>
      <c r="K100" s="33"/>
      <c r="L100" s="33"/>
      <c r="M100" s="33"/>
      <c r="N100" s="25"/>
    </row>
    <row r="101" spans="1:14" ht="25.5" hidden="1" x14ac:dyDescent="0.25">
      <c r="A101" s="129"/>
      <c r="B101" s="155"/>
      <c r="C101" s="156"/>
      <c r="D101" s="156"/>
      <c r="E101" s="156"/>
      <c r="F101" s="30" t="str">
        <f>'Plan de Acción 2022'!F103</f>
        <v>h) Reconocer la importancia del talento humano y de la gestión del conocimiento en la Administración de Justicia.</v>
      </c>
      <c r="G101" s="131"/>
      <c r="H101" s="33" t="str">
        <f>IF('Plan de Acción 2022'!H103="","",'Plan de Acción 2022'!H103)</f>
        <v/>
      </c>
      <c r="I101" s="46" t="str">
        <f>IF('Plan de Acción 2022'!Q102="","",'Plan de Acción 2022'!Q102)</f>
        <v/>
      </c>
      <c r="J101" s="33"/>
      <c r="K101" s="33"/>
      <c r="L101" s="33"/>
      <c r="M101" s="33"/>
      <c r="N101" s="25"/>
    </row>
    <row r="102" spans="1:14" ht="38.25" hidden="1" x14ac:dyDescent="0.25">
      <c r="A102" s="129"/>
      <c r="B102" s="155"/>
      <c r="C102" s="156"/>
      <c r="D102" s="47" t="str">
        <f>'Plan de Acción 2022'!D104</f>
        <v>Atraer, desarrollar y mantener a los mejores servidores judiciales</v>
      </c>
      <c r="E102" s="156"/>
      <c r="F102" s="30" t="str">
        <f>'Plan de Acción 2022'!F104</f>
        <v>i) Aprovechar eficientemente los recursos naturales utilizados por la entidad, en especial el uso del papel, el agua y la energía, y gestionar de manera racional los residuos sólidos.</v>
      </c>
      <c r="G102" s="131"/>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29"/>
      <c r="B103" s="155"/>
      <c r="C103" s="156"/>
      <c r="D103" s="156"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6"/>
      <c r="F103" s="30" t="str">
        <f>'Plan de Acción 2022'!F105</f>
        <v>j) Prevenir la contaminación ambiental potencial generada por las actividades administrativas y judiciales.</v>
      </c>
      <c r="G103" s="131"/>
      <c r="H103" s="33" t="str">
        <f>IF('Plan de Acción 2022'!H105="","",'Plan de Acción 2022'!H105)</f>
        <v/>
      </c>
      <c r="I103" s="46" t="str">
        <f>IF('Plan de Acción 2022'!Q104="","",'Plan de Acción 2022'!Q104)</f>
        <v/>
      </c>
      <c r="J103" s="33"/>
      <c r="K103" s="33"/>
      <c r="L103" s="33"/>
      <c r="M103" s="33"/>
      <c r="N103" s="25"/>
    </row>
    <row r="104" spans="1:14" ht="25.5" hidden="1" x14ac:dyDescent="0.25">
      <c r="A104" s="129"/>
      <c r="B104" s="155"/>
      <c r="C104" s="156"/>
      <c r="D104" s="156"/>
      <c r="E104" s="156"/>
      <c r="F104" s="30" t="str">
        <f>'Plan de Acción 2022'!F106</f>
        <v>k) Garantizar el oportuno y eficaz cumplimiento de la legislación ambiental aplicable a las actividades administrativas y laborales.</v>
      </c>
      <c r="G104" s="131"/>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25" t="e">
        <f>'Plan de Acción 2022'!A107:A113</f>
        <v>#VALUE!</v>
      </c>
      <c r="B105" s="125" t="e">
        <f>'Plan de Acción 2022'!B107:B113</f>
        <v>#VALUE!</v>
      </c>
      <c r="C105" s="122" t="e">
        <f>'Plan de Acción 2022'!$C$107:$C$113</f>
        <v>#VALUE!</v>
      </c>
      <c r="D105" s="47" t="str">
        <f>'Plan de Acción 2022'!D107</f>
        <v>Fortalecer la transparencia y apertura de datos de la Rama Judicial</v>
      </c>
      <c r="E105" s="10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26"/>
      <c r="B106" s="126"/>
      <c r="C106" s="123"/>
      <c r="D106" s="47" t="str">
        <f>'Plan de Acción 2022'!D108</f>
        <v>Fortalecer la autonomía e independencia judicial, administrativa y financiera de la Rama Judicial</v>
      </c>
      <c r="E106" s="110"/>
      <c r="F106" s="151" t="str">
        <f>'Plan de Acción 2022'!F108</f>
        <v>b) Mejorar los mecanismos de comunicación y acceso a la información judicial, que permita el control social sobre la gestión judicial.</v>
      </c>
      <c r="G106" s="110"/>
      <c r="H106" s="33" t="str">
        <f>IF('Plan de Acción 2022'!H108="","",'Plan de Acción 2022'!H108)</f>
        <v/>
      </c>
      <c r="I106" s="46" t="str">
        <f>IF('Plan de Acción 2022'!Q107="","",'Plan de Acción 2022'!Q107)</f>
        <v/>
      </c>
      <c r="J106" s="33"/>
      <c r="K106" s="33"/>
      <c r="L106" s="33"/>
      <c r="M106" s="33"/>
      <c r="N106" s="33"/>
    </row>
    <row r="107" spans="1:14" hidden="1" x14ac:dyDescent="0.25">
      <c r="A107" s="126"/>
      <c r="B107" s="126"/>
      <c r="C107" s="123"/>
      <c r="D107" s="47" t="str">
        <f>'Plan de Acción 2022'!D109</f>
        <v>Atraer, desarrollar y mantener a los mejores servidores judiciales</v>
      </c>
      <c r="E107" s="110"/>
      <c r="F107" s="153"/>
      <c r="G107" s="110"/>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26"/>
      <c r="B108" s="126"/>
      <c r="C108" s="123"/>
      <c r="D108" s="47" t="str">
        <f>'Plan de Acción 2022'!D110</f>
        <v>Mejorar la efectividad de la Rama Judicial y disminuir la congestión</v>
      </c>
      <c r="E108" s="110"/>
      <c r="F108" s="151" t="str">
        <f>'Plan de Acción 2022'!F110</f>
        <v>c) Fortalecer las herramientas de divulgación y rendición de cuentas que contribuyan a fortalecer la confianza ciudadana en la administración de justicia.</v>
      </c>
      <c r="G108" s="110"/>
      <c r="H108" s="33" t="str">
        <f>IF('Plan de Acción 2022'!H110="","",'Plan de Acción 2022'!H110)</f>
        <v/>
      </c>
      <c r="I108" s="46" t="str">
        <f>IF('Plan de Acción 2022'!Q109="","",'Plan de Acción 2022'!Q109)</f>
        <v/>
      </c>
      <c r="J108" s="33"/>
      <c r="K108" s="33"/>
      <c r="L108" s="33"/>
      <c r="M108" s="33"/>
      <c r="N108" s="33"/>
    </row>
    <row r="109" spans="1:14" hidden="1" x14ac:dyDescent="0.25">
      <c r="A109" s="126"/>
      <c r="B109" s="126"/>
      <c r="C109" s="123"/>
      <c r="D109" s="47" t="str">
        <f>'Plan de Acción 2022'!D111</f>
        <v>Mejorar el acceso a la justicia</v>
      </c>
      <c r="E109" s="110"/>
      <c r="F109" s="153"/>
      <c r="G109" s="110"/>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26"/>
      <c r="B110" s="126"/>
      <c r="C110" s="123"/>
      <c r="D110" s="47" t="str">
        <f>'Plan de Acción 2022'!D112</f>
        <v>Impactar en la gestión judicial, fortaleciendo la imagen institucional y los valores y principios éticos en los servidores judiciales</v>
      </c>
      <c r="E110" s="110"/>
      <c r="F110" s="151" t="str">
        <f>'Plan de Acción 2022'!F112</f>
        <v>d) Fortalecer los mecanismos de seguimiento y control de sanciones a los servidores judiciales y a los abogados.</v>
      </c>
      <c r="G110" s="110"/>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27"/>
      <c r="B111" s="127"/>
      <c r="C111" s="124"/>
      <c r="D111" s="47" t="str">
        <f>'Plan de Acción 2022'!D113</f>
        <v>Lo anterior motivará a brindar una respuesta efectiva a los requerimientos de justicia e incrementar en los usuarios la confianza en el sistema</v>
      </c>
      <c r="E111" s="111"/>
      <c r="F111" s="153"/>
      <c r="G111" s="111"/>
      <c r="H111" s="33" t="str">
        <f>IF('Plan de Acción 2022'!H113="","",'Plan de Acción 2022'!H113)</f>
        <v/>
      </c>
      <c r="I111" s="46" t="str">
        <f>IF('Plan de Acción 2022'!Q112="","",'Plan de Acción 2022'!Q112)</f>
        <v/>
      </c>
      <c r="J111" s="33"/>
      <c r="K111" s="33"/>
      <c r="L111" s="33"/>
      <c r="M111" s="33"/>
      <c r="N111" s="33"/>
    </row>
  </sheetData>
  <mergeCells count="93">
    <mergeCell ref="A2:G2"/>
    <mergeCell ref="A3:A4"/>
    <mergeCell ref="B3:B4"/>
    <mergeCell ref="C3:C4"/>
    <mergeCell ref="D3:D4"/>
    <mergeCell ref="E3:E4"/>
    <mergeCell ref="F3:F4"/>
    <mergeCell ref="G3:G4"/>
    <mergeCell ref="H3:H4"/>
    <mergeCell ref="I3:N3"/>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N46:N51"/>
    <mergeCell ref="H52:H57"/>
    <mergeCell ref="M52:M57"/>
    <mergeCell ref="N52:N57"/>
    <mergeCell ref="H58:H65"/>
    <mergeCell ref="M58:M65"/>
    <mergeCell ref="N58:N65"/>
    <mergeCell ref="H46:H51"/>
    <mergeCell ref="I46:I98"/>
    <mergeCell ref="J46:J98"/>
    <mergeCell ref="K46:K98"/>
    <mergeCell ref="L46:L98"/>
    <mergeCell ref="M46:M51"/>
    <mergeCell ref="H66:H68"/>
    <mergeCell ref="M66:M68"/>
    <mergeCell ref="H87:H88"/>
    <mergeCell ref="M69:M84"/>
    <mergeCell ref="N69:N84"/>
    <mergeCell ref="H85:H86"/>
    <mergeCell ref="M85:M86"/>
    <mergeCell ref="N85:N86"/>
    <mergeCell ref="G105:G111"/>
    <mergeCell ref="F106:F107"/>
    <mergeCell ref="F108:F109"/>
    <mergeCell ref="F110:F111"/>
    <mergeCell ref="N87:N88"/>
    <mergeCell ref="H89:H94"/>
    <mergeCell ref="M89:M94"/>
    <mergeCell ref="N89:N94"/>
    <mergeCell ref="H95:H98"/>
    <mergeCell ref="M95:M98"/>
    <mergeCell ref="N95:N98"/>
    <mergeCell ref="M87:M88"/>
    <mergeCell ref="G40:G104"/>
    <mergeCell ref="F45:F99"/>
    <mergeCell ref="N66:N68"/>
    <mergeCell ref="H69:H84"/>
    <mergeCell ref="D103:D104"/>
    <mergeCell ref="A105:A111"/>
    <mergeCell ref="B105:B111"/>
    <mergeCell ref="C105:C111"/>
    <mergeCell ref="E105:E111"/>
    <mergeCell ref="A40:A104"/>
    <mergeCell ref="B40:B104"/>
    <mergeCell ref="C40:C104"/>
    <mergeCell ref="D40:D41"/>
    <mergeCell ref="E40:E104"/>
    <mergeCell ref="D42:D43"/>
    <mergeCell ref="D44:D99"/>
    <mergeCell ref="D100:D101"/>
  </mergeCells>
  <dataValidations disablePrompts="1" count="5">
    <dataValidation allowBlank="1" showInputMessage="1" showErrorMessage="1" prompt="REGISTRAR EL ENTREGABLE " sqref="L4" xr:uid="{A7CFFB9B-08CB-4281-A762-9ABABDB46711}"/>
    <dataValidation allowBlank="1" showInputMessage="1" showErrorMessage="1" prompt="COPIAR DE LA COLUMNA &quot;Q&quot; DE LA HOJA PLAN DE ACCIÓN " sqref="K4" xr:uid="{F323F577-A460-4B5C-AB59-64C327382BB7}"/>
    <dataValidation allowBlank="1" showInputMessage="1" showErrorMessage="1" prompt="REGISTRAR EL RESULTADO DEL INDICADOR " sqref="J4" xr:uid="{BBD67DA1-B5E4-41B6-8363-BD3C3192255C}"/>
    <dataValidation allowBlank="1" showInputMessage="1" showErrorMessage="1" prompt="COPIAR COLUMNA &quot;O&quot; DE LA HOJA PLAN DE ACCIÓN " sqref="I4" xr:uid="{74B6C4C3-91A1-400B-A569-572D48FA7477}"/>
    <dataValidation allowBlank="1" showInputMessage="1" showErrorMessage="1" prompt="COPIAR COLUMNA &quot;H&quot; DE LA HOJA PLAN DE ACCIÓN " sqref="H3:H4" xr:uid="{0FD02A3A-36C5-4A4A-9BC2-BB3BA49B3839}"/>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1D46-A5B1-41C1-B493-A7677EF23145}">
  <dimension ref="A1:N111"/>
  <sheetViews>
    <sheetView tabSelected="1" zoomScale="80" zoomScaleNormal="80" workbookViewId="0">
      <pane xSplit="2" ySplit="4" topLeftCell="G5" activePane="bottomRight" state="frozen"/>
      <selection pane="topRight" activeCell="C1" sqref="C1"/>
      <selection pane="bottomLeft" activeCell="A5" sqref="A5"/>
      <selection pane="bottomRight" activeCell="I3" sqref="I3:N3"/>
    </sheetView>
  </sheetViews>
  <sheetFormatPr baseColWidth="10" defaultColWidth="11.42578125" defaultRowHeight="12.75" x14ac:dyDescent="0.25"/>
  <cols>
    <col min="1" max="1" width="5.5703125" style="24" customWidth="1"/>
    <col min="2" max="2" width="20.140625" style="24" customWidth="1"/>
    <col min="3" max="4" width="60.7109375" style="28" customWidth="1"/>
    <col min="5" max="5" width="30.7109375" style="28" customWidth="1"/>
    <col min="6" max="6" width="55.7109375" style="28" customWidth="1"/>
    <col min="7" max="7" width="30.7109375" style="24" customWidth="1"/>
    <col min="8" max="8" width="60.7109375" style="24" customWidth="1"/>
    <col min="9" max="9" width="21.85546875" style="43" bestFit="1" customWidth="1"/>
    <col min="10" max="11" width="15.7109375" style="24" customWidth="1"/>
    <col min="12" max="12" width="19.42578125" style="24" customWidth="1"/>
    <col min="13" max="13" width="15.7109375" style="24" customWidth="1"/>
    <col min="14" max="14" width="67.85546875" style="24" customWidth="1"/>
    <col min="15" max="18" width="11.42578125" style="42"/>
    <col min="19" max="19" width="9.5703125" style="42" customWidth="1"/>
    <col min="20" max="16384" width="11.42578125" style="42"/>
  </cols>
  <sheetData>
    <row r="1" spans="1:14" s="9" customFormat="1" ht="12.75" customHeight="1" x14ac:dyDescent="0.25">
      <c r="A1" s="51" t="s">
        <v>97</v>
      </c>
      <c r="B1" s="51"/>
      <c r="C1" s="51"/>
      <c r="D1" s="51"/>
      <c r="E1" s="51"/>
      <c r="F1" s="51"/>
      <c r="G1" s="44"/>
      <c r="H1" s="44"/>
      <c r="I1" s="45"/>
      <c r="J1" s="44"/>
      <c r="K1" s="44"/>
      <c r="L1" s="44"/>
      <c r="M1" s="44"/>
      <c r="N1" s="44"/>
    </row>
    <row r="2" spans="1:14" s="9" customFormat="1" x14ac:dyDescent="0.25">
      <c r="A2" s="154" t="s">
        <v>326</v>
      </c>
      <c r="B2" s="154"/>
      <c r="C2" s="154"/>
      <c r="D2" s="154"/>
      <c r="E2" s="154"/>
      <c r="F2" s="154"/>
      <c r="G2" s="154"/>
      <c r="H2" s="44"/>
      <c r="I2" s="45"/>
      <c r="J2" s="44"/>
      <c r="K2" s="44"/>
      <c r="L2" s="44"/>
      <c r="M2" s="44"/>
      <c r="N2" s="44"/>
    </row>
    <row r="3" spans="1:14" s="54" customFormat="1" ht="30" customHeight="1" x14ac:dyDescent="0.25">
      <c r="A3" s="163" t="s">
        <v>13</v>
      </c>
      <c r="B3" s="163" t="s">
        <v>128</v>
      </c>
      <c r="C3" s="163" t="s">
        <v>129</v>
      </c>
      <c r="D3" s="163" t="s">
        <v>130</v>
      </c>
      <c r="E3" s="163" t="s">
        <v>131</v>
      </c>
      <c r="F3" s="163" t="s">
        <v>132</v>
      </c>
      <c r="G3" s="163" t="s">
        <v>133</v>
      </c>
      <c r="H3" s="165" t="s">
        <v>327</v>
      </c>
      <c r="I3" s="160" t="s">
        <v>359</v>
      </c>
      <c r="J3" s="161"/>
      <c r="K3" s="161"/>
      <c r="L3" s="161"/>
      <c r="M3" s="161"/>
      <c r="N3" s="162"/>
    </row>
    <row r="4" spans="1:14" s="54" customFormat="1" ht="45" customHeight="1" x14ac:dyDescent="0.25">
      <c r="A4" s="164"/>
      <c r="B4" s="164"/>
      <c r="C4" s="164"/>
      <c r="D4" s="164"/>
      <c r="E4" s="164"/>
      <c r="F4" s="164"/>
      <c r="G4" s="164"/>
      <c r="H4" s="166"/>
      <c r="I4" s="55" t="s">
        <v>141</v>
      </c>
      <c r="J4" s="55" t="s">
        <v>329</v>
      </c>
      <c r="K4" s="55" t="s">
        <v>143</v>
      </c>
      <c r="L4" s="56" t="s">
        <v>330</v>
      </c>
      <c r="M4" s="55" t="s">
        <v>331</v>
      </c>
      <c r="N4" s="56" t="s">
        <v>332</v>
      </c>
    </row>
    <row r="5" spans="1:14" s="37" customFormat="1" ht="25.5" hidden="1" x14ac:dyDescent="0.25">
      <c r="A5" s="136">
        <f>'Plan de Acción 2022'!A5:A9</f>
        <v>1</v>
      </c>
      <c r="B5" s="136" t="str">
        <f>'Plan de Acción 2022'!B5:B9</f>
        <v>MODERNIZACIÓN TECNOLÓGICA Y TRANSFORMACIÓN DIGITAL</v>
      </c>
      <c r="C5" s="139" t="str">
        <f>'Plan de Acción 2022'!$C$5:$C$9</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5" s="50" t="str">
        <f>'Plan de Acción 2022'!D5</f>
        <v>1. Mejorar la efectividad de la Rama Judicial y disminuir la congestión</v>
      </c>
      <c r="E5" s="139" t="str">
        <f>'Plan de Acción 2022'!E5:E9</f>
        <v>Este pilar estratégico tiene como objetivo general impulsar la transformación digital, de manera escalonada, en la gestión judicial y administrativa de la Rama Judicial, incluyendo la definición e implementación de un modelo de negocio basado en procesos.</v>
      </c>
      <c r="F5" s="30" t="str">
        <f>'Plan de Acción 2022'!F5</f>
        <v>A) Definir los lineamientos estratégicos y de política en materia TIC y de justicia digital en la Rama Judicial.</v>
      </c>
      <c r="G5" s="139" t="str">
        <f>'Plan de Acción 2022'!G5:G9</f>
        <v xml:space="preserve">1. Garantizar el acceso a la Justicia, reconociendo al usuario como razón de ser de la misma. </v>
      </c>
      <c r="H5" s="25" t="str">
        <f>IF('Plan de Acción 2022'!H5="","",'Plan de Acción 2022'!H5)</f>
        <v/>
      </c>
      <c r="I5" s="46" t="str">
        <f>IF('Plan de Acción 2022'!Q5="","",'Plan de Acción 2022'!Q5)</f>
        <v/>
      </c>
      <c r="J5" s="33"/>
      <c r="K5" s="33"/>
      <c r="L5" s="33"/>
      <c r="M5" s="36"/>
      <c r="N5" s="33"/>
    </row>
    <row r="6" spans="1:14" ht="51" hidden="1" x14ac:dyDescent="0.25">
      <c r="A6" s="137"/>
      <c r="B6" s="137"/>
      <c r="C6" s="140"/>
      <c r="D6" s="50" t="str">
        <f>'Plan de Acción 2022'!D6</f>
        <v>2. Fortalecer la transparencia y apertura de datos de la Rama Judicial</v>
      </c>
      <c r="E6" s="140"/>
      <c r="F6" s="30" t="str">
        <f>'Plan de Acción 2022'!F6</f>
        <v>B) Desarrollar, desplegar de forma escalonada y estabilizar el nuevo Sistema Integrado de Gestión Judicial, en el marco del expediente electrónico, los servicios ciudadanos digitales y la justicia en línea.</v>
      </c>
      <c r="G6" s="140"/>
      <c r="H6" s="25" t="str">
        <f>IF('Plan de Acción 2022'!H6="","",'Plan de Acción 2022'!H6)</f>
        <v/>
      </c>
      <c r="I6" s="46" t="str">
        <f>IF('Plan de Acción 2022'!Q6="","",'Plan de Acción 2022'!Q6)</f>
        <v/>
      </c>
      <c r="J6" s="33"/>
      <c r="K6" s="33"/>
      <c r="L6" s="33"/>
      <c r="M6" s="33"/>
      <c r="N6" s="33"/>
    </row>
    <row r="7" spans="1:14" ht="63.75" hidden="1" x14ac:dyDescent="0.25">
      <c r="A7" s="137"/>
      <c r="B7" s="137"/>
      <c r="C7" s="140"/>
      <c r="D7" s="50" t="str">
        <f>'Plan de Acción 2022'!D7</f>
        <v>3. Mejorar el acceso a la justicia</v>
      </c>
      <c r="E7" s="140"/>
      <c r="F7" s="30" t="str">
        <f>'Plan de Acción 2022'!F7</f>
        <v>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v>
      </c>
      <c r="G7" s="140"/>
      <c r="H7" s="25" t="str">
        <f>IF('Plan de Acción 2022'!H7="","",'Plan de Acción 2022'!H7)</f>
        <v/>
      </c>
      <c r="I7" s="46" t="str">
        <f>IF('Plan de Acción 2022'!Q7="","",'Plan de Acción 2022'!Q7)</f>
        <v/>
      </c>
      <c r="J7" s="33"/>
      <c r="K7" s="33"/>
      <c r="L7" s="33"/>
      <c r="M7" s="33"/>
      <c r="N7" s="33"/>
    </row>
    <row r="8" spans="1:14" ht="38.25" hidden="1" x14ac:dyDescent="0.25">
      <c r="A8" s="137"/>
      <c r="B8" s="137"/>
      <c r="C8" s="140"/>
      <c r="D8" s="50" t="str">
        <f>'Plan de Acción 2022'!D8</f>
        <v>4. Fortalecer la autonomía e independencia judicial, administrativa y financiera de la Rama Judicial</v>
      </c>
      <c r="E8" s="140"/>
      <c r="F8" s="30" t="str">
        <f>'Plan de Acción 2022'!F8</f>
        <v>D) Desarrollar y fortalecer las habilidades y competencias digitales, promover la gestión del cambio, el uso y apropiación de las TIC, así como el plan de comunicaciones.</v>
      </c>
      <c r="G8" s="140"/>
      <c r="H8" s="25" t="str">
        <f>IF('Plan de Acción 2022'!H8="","",'Plan de Acción 2022'!H8)</f>
        <v/>
      </c>
      <c r="I8" s="46" t="str">
        <f>IF('Plan de Acción 2022'!Q8="","",'Plan de Acción 2022'!Q8)</f>
        <v/>
      </c>
      <c r="J8" s="33"/>
      <c r="K8" s="33"/>
      <c r="L8" s="33"/>
      <c r="M8" s="33"/>
      <c r="N8" s="33"/>
    </row>
    <row r="9" spans="1:14" ht="38.25" hidden="1" x14ac:dyDescent="0.25">
      <c r="A9" s="138"/>
      <c r="B9" s="138"/>
      <c r="C9" s="141"/>
      <c r="D9" s="50" t="str">
        <f>'Plan de Acción 2022'!D9</f>
        <v>5. Atraer, desarrollar y mantener a los mejores servidores judiciales</v>
      </c>
      <c r="E9" s="141"/>
      <c r="F9" s="30" t="str">
        <f>'Plan de Acción 2022'!F9</f>
        <v>E) Impulsar el fortalecimiento institucional para la gestión estratégica de proyectos y procesos, así como para la gobernanza de la información y las TIC.</v>
      </c>
      <c r="G9" s="141"/>
      <c r="H9" s="25" t="str">
        <f>IF('Plan de Acción 2022'!H9="","",'Plan de Acción 2022'!H9)</f>
        <v/>
      </c>
      <c r="I9" s="46" t="str">
        <f>IF('Plan de Acción 2022'!Q9="","",'Plan de Acción 2022'!Q9)</f>
        <v/>
      </c>
      <c r="J9" s="33"/>
      <c r="K9" s="33"/>
      <c r="L9" s="33"/>
      <c r="M9" s="33"/>
      <c r="N9" s="33"/>
    </row>
    <row r="10" spans="1:14" ht="38.25" hidden="1" customHeight="1" x14ac:dyDescent="0.25">
      <c r="A10" s="125">
        <f>'Plan de Acción 2022'!A10:A14</f>
        <v>2</v>
      </c>
      <c r="B10" s="125" t="str">
        <f>'Plan de Acción 2022'!B10:B14</f>
        <v>PILAR ESTRATÉGICO DE MODERNIZACIÓN DE LA INFRAESTRUCTURA JUDICIAL Y SEGURIDAD</v>
      </c>
      <c r="C10" s="109" t="str">
        <f>'Plan de Acción 2022'!$C$10:$C$14</f>
        <v>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v>
      </c>
      <c r="D10" s="47" t="str">
        <f>'Plan de Acción 2022'!D10</f>
        <v>Mejorar el acceso a la justicia</v>
      </c>
      <c r="E10" s="139" t="str">
        <f>'Plan de Acción 2022'!E10:E14</f>
        <v>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v>
      </c>
      <c r="F10" s="30" t="str">
        <f>'Plan de Acción 2022'!F10</f>
        <v>A) Reducir la brecha que en materia de capacidad instalada presenta la Rama Judicial, acorde con la demanda de justicia.</v>
      </c>
      <c r="G10" s="122" t="str">
        <f>'Plan de Acción 2022'!G10:G14</f>
        <v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10" s="25" t="str">
        <f>IF('Plan de Acción 2022'!H10="","",'Plan de Acción 2022'!H10)</f>
        <v/>
      </c>
      <c r="I10" s="46" t="str">
        <f>IF('Plan de Acción 2022'!Q10="","",'Plan de Acción 2022'!Q10)</f>
        <v/>
      </c>
      <c r="J10" s="33"/>
      <c r="K10" s="33"/>
      <c r="L10" s="33"/>
      <c r="M10" s="33"/>
      <c r="N10" s="33"/>
    </row>
    <row r="11" spans="1:14" hidden="1" x14ac:dyDescent="0.25">
      <c r="A11" s="126"/>
      <c r="B11" s="126"/>
      <c r="C11" s="110"/>
      <c r="D11" s="47" t="str">
        <f>'Plan de Acción 2022'!D11</f>
        <v>Mejorar la efectividad de la Rama Judicial y disminuir la congestión</v>
      </c>
      <c r="E11" s="140"/>
      <c r="F11" s="30" t="str">
        <f>'Plan de Acción 2022'!F11</f>
        <v>B) Aumentar el porcentaje de sedes propias.</v>
      </c>
      <c r="G11" s="123"/>
      <c r="H11" s="25" t="str">
        <f>IF('Plan de Acción 2022'!H11="","",'Plan de Acción 2022'!H11)</f>
        <v/>
      </c>
      <c r="I11" s="46" t="str">
        <f>IF('Plan de Acción 2022'!Q11="","",'Plan de Acción 2022'!Q11)</f>
        <v/>
      </c>
      <c r="J11" s="33"/>
      <c r="K11" s="33"/>
      <c r="L11" s="33"/>
      <c r="M11" s="33"/>
      <c r="N11" s="33"/>
    </row>
    <row r="12" spans="1:14" ht="25.5" hidden="1" x14ac:dyDescent="0.25">
      <c r="A12" s="126"/>
      <c r="B12" s="126"/>
      <c r="C12" s="110"/>
      <c r="D12" s="47" t="str">
        <f>'Plan de Acción 2022'!D12</f>
        <v>Atraer, desarrollar y mantener a los mejores servidores judiciales</v>
      </c>
      <c r="E12" s="140"/>
      <c r="F12" s="30" t="str">
        <f>'Plan de Acción 2022'!F12</f>
        <v>C) Aumentar el nivel de satisfacción de los prestadores y usuarios del servicio de justicia frente a la infraestructura.</v>
      </c>
      <c r="G12" s="123"/>
      <c r="H12" s="25" t="str">
        <f>IF('Plan de Acción 2022'!H12="","",'Plan de Acción 2022'!H12)</f>
        <v/>
      </c>
      <c r="I12" s="46" t="str">
        <f>IF('Plan de Acción 2022'!Q12="","",'Plan de Acción 2022'!Q12)</f>
        <v/>
      </c>
      <c r="J12" s="33"/>
      <c r="K12" s="33"/>
      <c r="L12" s="33"/>
      <c r="M12" s="33"/>
      <c r="N12" s="33"/>
    </row>
    <row r="13" spans="1:14" ht="42" hidden="1" customHeight="1" x14ac:dyDescent="0.25">
      <c r="A13" s="126"/>
      <c r="B13" s="126"/>
      <c r="C13" s="110"/>
      <c r="D13" s="47" t="str">
        <f>'Plan de Acción 2022'!D13</f>
        <v>Fortalecer la autonomía e independencia judicial, administrativa y financiera de la Rama Judicial. Con la implementación</v>
      </c>
      <c r="E13" s="140"/>
      <c r="F13" s="30" t="str">
        <f>'Plan de Acción 2022'!F13</f>
        <v>D) Reducir la vulnerabilidad de los funcionarios o empleados judiciales que en desarrollo de sus funciones presenten riesgos para su seguridad personal, según previo estudio.</v>
      </c>
      <c r="G13" s="123"/>
      <c r="H13" s="25" t="str">
        <f>IF('Plan de Acción 2022'!H13="","",'Plan de Acción 2022'!H13)</f>
        <v/>
      </c>
      <c r="I13" s="46" t="str">
        <f>IF('Plan de Acción 2022'!Q13="","",'Plan de Acción 2022'!Q13)</f>
        <v/>
      </c>
      <c r="J13" s="33"/>
      <c r="K13" s="33"/>
      <c r="L13" s="33"/>
      <c r="M13" s="33"/>
      <c r="N13" s="33"/>
    </row>
    <row r="14" spans="1:14" ht="51" hidden="1" x14ac:dyDescent="0.25">
      <c r="A14" s="127"/>
      <c r="B14" s="127"/>
      <c r="C14" s="111"/>
      <c r="D14" s="25" t="str">
        <f>'Plan de Acción 2022'!D14</f>
        <v>Finalizado el periodo 2019-2022 se habrá incidido en forma importante en el mejoramiento del acceso y calidad del servicio de justicia, alcanzando las metas propuestas en materia de infraestructura física en el presente plan sectorial de desarrollo</v>
      </c>
      <c r="E14" s="141"/>
      <c r="F14" s="30" t="str">
        <f>'Plan de Acción 2022'!F14</f>
        <v>E) Reducir la vulnerabilidad de la infraestructura física de la Rama Judicial.</v>
      </c>
      <c r="G14" s="124"/>
      <c r="H14" s="25" t="str">
        <f>IF('Plan de Acción 2022'!H14="","",'Plan de Acción 2022'!H14)</f>
        <v/>
      </c>
      <c r="I14" s="46" t="str">
        <f>IF('Plan de Acción 2022'!Q14="","",'Plan de Acción 2022'!Q14)</f>
        <v/>
      </c>
      <c r="J14" s="33"/>
      <c r="K14" s="33"/>
      <c r="L14" s="33"/>
      <c r="M14" s="33"/>
      <c r="N14" s="33"/>
    </row>
    <row r="15" spans="1:14" ht="12.75" hidden="1" customHeight="1" x14ac:dyDescent="0.25">
      <c r="A15" s="125">
        <f>'Plan de Acción 2022'!A15:A24</f>
        <v>3</v>
      </c>
      <c r="B15" s="125" t="str">
        <f>'Plan de Acción 2022'!B15:B24</f>
        <v>PILAR ESTRATÉGICO DE CARRERA JUDICIAL, DESARROLLO DEL TALENTO HUMANO Y GESTIÓN DEL CONOCIMIENTO</v>
      </c>
      <c r="C15" s="109" t="str">
        <f>'Plan de Acción 2022'!$C$15:$C$24</f>
        <v>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v>
      </c>
      <c r="D15" s="47" t="str">
        <f>'Plan de Acción 2022'!D15</f>
        <v>Atraer, desarrollar y mantener a los mejores servidores judiciales</v>
      </c>
      <c r="E15" s="139" t="str">
        <f>'Plan de Acción 2022'!E15:E19</f>
        <v>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v>
      </c>
      <c r="F15" s="151" t="str">
        <f>'Plan de Acción 2022'!F15</f>
        <v>a) Diseñar e implementar el proceso de gestión de conocimiento para la Rama Judicial.</v>
      </c>
      <c r="G15" s="109" t="str">
        <f>'Plan de Acción 2022'!G15:G24</f>
        <v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v>
      </c>
      <c r="H15" s="25" t="str">
        <f>IF('Plan de Acción 2022'!H15="","",'Plan de Acción 2022'!H15)</f>
        <v/>
      </c>
      <c r="I15" s="46" t="str">
        <f>IF('Plan de Acción 2022'!Q15="","",'Plan de Acción 2022'!Q15)</f>
        <v/>
      </c>
      <c r="J15" s="33"/>
      <c r="K15" s="33"/>
      <c r="L15" s="33"/>
      <c r="M15" s="33"/>
      <c r="N15" s="33"/>
    </row>
    <row r="16" spans="1:14" hidden="1" x14ac:dyDescent="0.25">
      <c r="A16" s="126"/>
      <c r="B16" s="126"/>
      <c r="C16" s="110"/>
      <c r="D16" s="47" t="str">
        <f>'Plan de Acción 2022'!D16</f>
        <v>Mejorar la efectividad de la Rama Judicial y disminuir la congestión</v>
      </c>
      <c r="E16" s="140"/>
      <c r="F16" s="153"/>
      <c r="G16" s="110"/>
      <c r="H16" s="25" t="str">
        <f>IF('Plan de Acción 2022'!H16="","",'Plan de Acción 2022'!H16)</f>
        <v/>
      </c>
      <c r="I16" s="46" t="str">
        <f>IF('Plan de Acción 2022'!Q16="","",'Plan de Acción 2022'!Q16)</f>
        <v/>
      </c>
      <c r="J16" s="33"/>
      <c r="K16" s="33"/>
      <c r="L16" s="33"/>
      <c r="M16" s="33"/>
      <c r="N16" s="33"/>
    </row>
    <row r="17" spans="1:14" ht="51" hidden="1" customHeight="1" x14ac:dyDescent="0.25">
      <c r="A17" s="126"/>
      <c r="B17" s="126"/>
      <c r="C17" s="110"/>
      <c r="D17" s="47" t="str">
        <f>'Plan de Acción 2022'!D17</f>
        <v>Mejorar el acceso a la justicia</v>
      </c>
      <c r="E17" s="140"/>
      <c r="F17" s="30" t="str">
        <f>'Plan de Acción 2022'!F17</f>
        <v>b) Disponer de registros de elegibles vigentes con los mejores candidatos para la provisión de cargos de funcionarios y empleados para la Rama Judicial y fortalecer el sistema de ingreso a la carrera judicial.</v>
      </c>
      <c r="G17" s="110"/>
      <c r="H17" s="25" t="str">
        <f>IF('Plan de Acción 2022'!H17="","",'Plan de Acción 2022'!H17)</f>
        <v/>
      </c>
      <c r="I17" s="46" t="str">
        <f>IF('Plan de Acción 2022'!Q17="","",'Plan de Acción 2022'!Q17)</f>
        <v/>
      </c>
      <c r="J17" s="33"/>
      <c r="K17" s="33"/>
      <c r="L17" s="33"/>
      <c r="M17" s="33"/>
      <c r="N17" s="33"/>
    </row>
    <row r="18" spans="1:14" ht="25.5" hidden="1" customHeight="1" x14ac:dyDescent="0.25">
      <c r="A18" s="126"/>
      <c r="B18" s="126"/>
      <c r="C18" s="110"/>
      <c r="D18" s="47" t="str">
        <f>'Plan de Acción 2022'!D18</f>
        <v>Fortalecer la autonomía e independencia judicial, administrativa y financiera de la Rama Judicial</v>
      </c>
      <c r="E18" s="140"/>
      <c r="F18" s="151" t="str">
        <f>'Plan de Acción 2022'!F18</f>
        <v>c) Aumentar las competencias de los servidores judiciales a partir de evaluación permanente de la gestión y fortalecer el sistema de evaluación y seguimiento,</v>
      </c>
      <c r="G18" s="110"/>
      <c r="H18" s="25" t="str">
        <f>IF('Plan de Acción 2022'!H18="","",'Plan de Acción 2022'!H18)</f>
        <v/>
      </c>
      <c r="I18" s="46" t="str">
        <f>IF('Plan de Acción 2022'!Q18="","",'Plan de Acción 2022'!Q18)</f>
        <v/>
      </c>
      <c r="J18" s="33"/>
      <c r="K18" s="33"/>
      <c r="L18" s="33"/>
      <c r="M18" s="33"/>
      <c r="N18" s="33"/>
    </row>
    <row r="19" spans="1:14" hidden="1" x14ac:dyDescent="0.25">
      <c r="A19" s="126"/>
      <c r="B19" s="126"/>
      <c r="C19" s="110"/>
      <c r="D19" s="47" t="str">
        <f>'Plan de Acción 2022'!D19</f>
        <v>Fortalecer la transparencia y apertura de datos de la Rama Judicial</v>
      </c>
      <c r="E19" s="140"/>
      <c r="F19" s="152"/>
      <c r="G19" s="110"/>
      <c r="H19" s="25" t="str">
        <f>IF('Plan de Acción 2022'!H19="","",'Plan de Acción 2022'!H19)</f>
        <v/>
      </c>
      <c r="I19" s="46" t="str">
        <f>IF('Plan de Acción 2022'!Q19="","",'Plan de Acción 2022'!Q19)</f>
        <v/>
      </c>
      <c r="J19" s="33"/>
      <c r="K19" s="33"/>
      <c r="L19" s="33"/>
      <c r="M19" s="33"/>
      <c r="N19" s="33"/>
    </row>
    <row r="20" spans="1:14" ht="38.25" hidden="1" x14ac:dyDescent="0.25">
      <c r="A20" s="126"/>
      <c r="B20" s="126"/>
      <c r="C20" s="110"/>
      <c r="D20" s="47" t="str">
        <f>'Plan de Acción 2022'!D20</f>
        <v>Poner a disposición de los servidores judiciales y usuarios de la Rama Judicial, los productos a partir de un proceso de gestión de conocimiento implementado</v>
      </c>
      <c r="E20" s="140"/>
      <c r="F20" s="153"/>
      <c r="G20" s="110"/>
      <c r="H20" s="25" t="str">
        <f>IF('Plan de Acción 2022'!H20="","",'Plan de Acción 2022'!H20)</f>
        <v/>
      </c>
      <c r="I20" s="46" t="str">
        <f>IF('Plan de Acción 2022'!Q20="","",'Plan de Acción 2022'!Q20)</f>
        <v/>
      </c>
      <c r="J20" s="33"/>
      <c r="K20" s="33"/>
      <c r="L20" s="33"/>
      <c r="M20" s="33"/>
      <c r="N20" s="33"/>
    </row>
    <row r="21" spans="1:14" ht="38.25" hidden="1" customHeight="1" x14ac:dyDescent="0.25">
      <c r="A21" s="126"/>
      <c r="B21" s="126"/>
      <c r="C21" s="110"/>
      <c r="D21" s="47" t="str">
        <f>'Plan de Acción 2022'!D21</f>
        <v>Planta de personal permanente de la Rama Judicial con los servidores judiciales idóneos y competentes según el sistema de carrera judicial, para aumentar la cobertura al 100% de cargos en propiedad</v>
      </c>
      <c r="E21" s="140"/>
      <c r="F21" s="151" t="str">
        <f>'Plan de Acción 2022'!F21</f>
        <v>d) Ampliar la cobertura de funcionarios y empleados de la Rama Judicial con conocimientos actualizados por especialidad del Derecho, así como desde un enfoque de competencias y habilidades, aportando un mejor servicio de justicia en Colombia.</v>
      </c>
      <c r="G21" s="110"/>
      <c r="H21" s="25" t="str">
        <f>IF('Plan de Acción 2022'!H21="","",'Plan de Acción 2022'!H21)</f>
        <v/>
      </c>
      <c r="I21" s="46" t="str">
        <f>IF('Plan de Acción 2022'!Q21="","",'Plan de Acción 2022'!Q21)</f>
        <v/>
      </c>
      <c r="J21" s="33"/>
      <c r="K21" s="33"/>
      <c r="L21" s="33"/>
      <c r="M21" s="33"/>
      <c r="N21" s="33"/>
    </row>
    <row r="22" spans="1:14" ht="25.5" hidden="1" x14ac:dyDescent="0.25">
      <c r="A22" s="126"/>
      <c r="B22" s="126"/>
      <c r="C22" s="110"/>
      <c r="D22" s="47" t="str">
        <f>'Plan de Acción 2022'!D22</f>
        <v>Modelo integral de formación, investigación y proyección social y fortalecimiento de la Escuela Judicial Rodrigo Lara Bonilla</v>
      </c>
      <c r="E22" s="140"/>
      <c r="F22" s="153"/>
      <c r="G22" s="110"/>
      <c r="H22" s="25" t="str">
        <f>IF('Plan de Acción 2022'!H22="","",'Plan de Acción 2022'!H22)</f>
        <v/>
      </c>
      <c r="I22" s="46" t="str">
        <f>IF('Plan de Acción 2022'!Q22="","",'Plan de Acción 2022'!Q22)</f>
        <v/>
      </c>
      <c r="J22" s="33"/>
      <c r="K22" s="33"/>
      <c r="L22" s="33"/>
      <c r="M22" s="33"/>
      <c r="N22" s="33"/>
    </row>
    <row r="23" spans="1:14" ht="51" hidden="1" x14ac:dyDescent="0.25">
      <c r="A23" s="126"/>
      <c r="B23" s="126"/>
      <c r="C23" s="110"/>
      <c r="D23" s="47" t="str">
        <f>'Plan de Acción 2022'!D23</f>
        <v>Servidores judiciales y ciudadanos capacitados y formados en las temáticas y competencias según las jurisdicciones y especialidades del sistema de justicia, así como en habilidades blandas y distintas competencias, para un servicio en constante mejora</v>
      </c>
      <c r="E23" s="140"/>
      <c r="F23" s="30" t="str">
        <f>'Plan de Acción 2022'!F23</f>
        <v>e) Ampliar la participación de los servidores judiciales de la Rama Judicial en los programas de bienestar integral, prevención y control del riesgo laboral.</v>
      </c>
      <c r="G23" s="110"/>
      <c r="H23" s="25" t="str">
        <f>IF('Plan de Acción 2022'!H23="","",'Plan de Acción 2022'!H23)</f>
        <v/>
      </c>
      <c r="I23" s="46" t="str">
        <f>IF('Plan de Acción 2022'!Q23="","",'Plan de Acción 2022'!Q23)</f>
        <v/>
      </c>
      <c r="J23" s="33"/>
      <c r="K23" s="33"/>
      <c r="L23" s="33"/>
      <c r="M23" s="33"/>
      <c r="N23" s="33"/>
    </row>
    <row r="24" spans="1:14" ht="38.25" hidden="1" x14ac:dyDescent="0.25">
      <c r="A24" s="127"/>
      <c r="B24" s="127"/>
      <c r="C24" s="111"/>
      <c r="D24" s="47" t="str">
        <f>'Plan de Acción 2022'!D24</f>
        <v>31.0476 servidores judiciales beneficiados en el país (5.826 funcionarios y 25.221 empleados), con actividades deportivas, recreativas, culturales, de prevención y control del riesgo laboral y condiciones de salud</v>
      </c>
      <c r="E24" s="141"/>
      <c r="F24" s="30" t="str">
        <f>'Plan de Acción 2022'!F24</f>
        <v>f) Mejorar las condiciones de acción y especialización la formación judicial y el fortalecimiento de la Escuela Judicial Rodrigo Lara Bonilla.</v>
      </c>
      <c r="G24" s="111"/>
      <c r="H24" s="25" t="str">
        <f>IF('Plan de Acción 2022'!H24="","",'Plan de Acción 2022'!H24)</f>
        <v/>
      </c>
      <c r="I24" s="46" t="str">
        <f>IF('Plan de Acción 2022'!Q24="","",'Plan de Acción 2022'!Q24)</f>
        <v/>
      </c>
      <c r="J24" s="33"/>
      <c r="K24" s="33"/>
      <c r="L24" s="33"/>
      <c r="M24" s="33"/>
      <c r="N24" s="33"/>
    </row>
    <row r="25" spans="1:14" ht="51" hidden="1" customHeight="1" x14ac:dyDescent="0.25">
      <c r="A25" s="125">
        <f>'Plan de Acción 2022'!A25:A28</f>
        <v>4</v>
      </c>
      <c r="B25" s="125" t="str">
        <f>'Plan de Acción 2022'!B25:B28</f>
        <v>PILAR ESTRATÉGICO DE TRANSFORMACIÓN DE LA ARQUITECTURA ORGANIZACIONAL</v>
      </c>
      <c r="C25" s="109" t="str">
        <f>'Plan de Acción 2022'!$C$25:$C$28</f>
        <v>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v>
      </c>
      <c r="D25" s="47" t="str">
        <f>'Plan de Acción 2022'!D25</f>
        <v>Mejorar la efectividad de la Rama Judicial y disminuir la congestión</v>
      </c>
      <c r="E25" s="122" t="str">
        <f>'Plan de Acción 2022'!E25:E28</f>
        <v>Mejorar estructuralmente la gestión de la Rama Judicial, disminuir la diferencia entre la oferta y demanda de justica, contando con información suficiente y oportuna para soportar las propuestas y decisiones transformación y mejoramiento.</v>
      </c>
      <c r="F25" s="30" t="str">
        <f>'Plan de Acción 2022'!F25</f>
        <v>a) Mejorar la estructura de gobierno y organizacional de la Rama Judicial para facilitar la gestión, toma de decisiones, el seguimiento y control.</v>
      </c>
      <c r="G25" s="109" t="str">
        <f>'Plan de Acción 2022'!G25:G28</f>
        <v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v>
      </c>
      <c r="H25" s="25" t="str">
        <f>IF('Plan de Acción 2022'!H25="","",'Plan de Acción 2022'!H25)</f>
        <v/>
      </c>
      <c r="I25" s="46" t="str">
        <f>IF('Plan de Acción 2022'!Q25="","",'Plan de Acción 2022'!Q25)</f>
        <v/>
      </c>
      <c r="J25" s="33"/>
      <c r="K25" s="33"/>
      <c r="L25" s="33"/>
      <c r="M25" s="33"/>
      <c r="N25" s="33"/>
    </row>
    <row r="26" spans="1:14" ht="38.25" hidden="1" x14ac:dyDescent="0.25">
      <c r="A26" s="126"/>
      <c r="B26" s="126"/>
      <c r="C26" s="110"/>
      <c r="D26" s="47" t="str">
        <f>'Plan de Acción 2022'!D26</f>
        <v>Atraer, desarrollar y mantener a los mejores servidores judiciales</v>
      </c>
      <c r="E26" s="123"/>
      <c r="F26" s="30" t="str">
        <f>'Plan de Acción 2022'!F26</f>
        <v>b) Incrementar la calidad y cantidad de la información sobre la Rama Judicial, que permita generar propuestas para el mejoramiento de la administración de justicia.</v>
      </c>
      <c r="G26" s="110"/>
      <c r="H26" s="25" t="str">
        <f>IF('Plan de Acción 2022'!H26="","",'Plan de Acción 2022'!H26)</f>
        <v/>
      </c>
      <c r="I26" s="46" t="str">
        <f>IF('Plan de Acción 2022'!Q26="","",'Plan de Acción 2022'!Q26)</f>
        <v/>
      </c>
      <c r="J26" s="33"/>
      <c r="K26" s="33"/>
      <c r="L26" s="33"/>
      <c r="M26" s="33"/>
      <c r="N26" s="33"/>
    </row>
    <row r="27" spans="1:14" ht="102" hidden="1" x14ac:dyDescent="0.25">
      <c r="A27" s="126"/>
      <c r="B27" s="126"/>
      <c r="C27" s="110"/>
      <c r="D27" s="47" t="str">
        <f>'Plan de Acción 2022'!D27</f>
        <v>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v>
      </c>
      <c r="E27" s="123"/>
      <c r="F27" s="30" t="str">
        <f>'Plan de Acción 2022'!F27</f>
        <v>c) Disminuir los tiempos procesales por jurisdicción, especialidad y nivel de competencia.</v>
      </c>
      <c r="G27" s="110"/>
      <c r="H27" s="25" t="str">
        <f>IF('Plan de Acción 2022'!H27="","",'Plan de Acción 2022'!H27)</f>
        <v/>
      </c>
      <c r="I27" s="46" t="str">
        <f>IF('Plan de Acción 2022'!Q27="","",'Plan de Acción 2022'!Q27)</f>
        <v/>
      </c>
      <c r="J27" s="33"/>
      <c r="K27" s="33"/>
      <c r="L27" s="33"/>
      <c r="M27" s="33"/>
      <c r="N27" s="33"/>
    </row>
    <row r="28" spans="1:14" ht="63.75" hidden="1" x14ac:dyDescent="0.25">
      <c r="A28" s="127"/>
      <c r="B28" s="127"/>
      <c r="C28" s="111"/>
      <c r="D28" s="47" t="str">
        <f>'Plan de Acción 2022'!D28</f>
        <v>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v>
      </c>
      <c r="E28" s="124"/>
      <c r="F28" s="30" t="str">
        <f>'Plan de Acción 2022'!F28</f>
        <v>d) Disminuir la congestión a través del aumento de la cantidad promedio de egresos efectivos de procesos, por especialidad, subespecialidad y nivel de competencia.</v>
      </c>
      <c r="G28" s="111"/>
      <c r="H28" s="25" t="str">
        <f>IF('Plan de Acción 2022'!H28="","",'Plan de Acción 2022'!H28)</f>
        <v/>
      </c>
      <c r="I28" s="46" t="str">
        <f>IF('Plan de Acción 2022'!Q28="","",'Plan de Acción 2022'!Q28)</f>
        <v/>
      </c>
      <c r="J28" s="33"/>
      <c r="K28" s="33"/>
      <c r="L28" s="33"/>
      <c r="M28" s="33"/>
      <c r="N28" s="33"/>
    </row>
    <row r="29" spans="1:14" ht="12.75" hidden="1" customHeight="1" x14ac:dyDescent="0.25">
      <c r="A29" s="125">
        <f>'Plan de Acción 2022'!A29:A39</f>
        <v>5</v>
      </c>
      <c r="B29" s="125" t="str">
        <f>'Plan de Acción 2022'!B29:B39</f>
        <v>PILAR ESTRATÉGICO DE JUSTICIA CERCANA AL CIUDADANO Y DE COMUNICACIÓN</v>
      </c>
      <c r="C29" s="122" t="str">
        <f>'Plan de Acción 2022'!$C$29:$C$39</f>
        <v>Mejorar la visibilidad y transparencia institucional, la gestión y disponibilidad de la información generada por la Rama Judicial, mediante la optimización y modernización de los mecanismos y herramientas para la gestión y comunicación de la información judicial.</v>
      </c>
      <c r="D29" s="47" t="str">
        <f>'Plan de Acción 2022'!D29</f>
        <v>Fortalecer la transparencia y apertura de datos de la Rama Judicial</v>
      </c>
      <c r="E29" s="122" t="str">
        <f>'Plan de Acción 2022'!E29:E39</f>
        <v>Modernizar y optimizar los mecanismos documentales y herramientas tecnológicas de gestión de la información generada por la Rama Judicial para su oportuna y confiable divulgación y consulta.</v>
      </c>
      <c r="F29" s="30" t="str">
        <f>'Plan de Acción 2022'!F29</f>
        <v>a) Diseñar e implementar el modelo de atención al ciudadano.</v>
      </c>
      <c r="G29" s="109" t="str">
        <f>'Plan de Acción 2022'!G29:G39</f>
        <v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v>
      </c>
      <c r="H29" s="25" t="str">
        <f>IF('Plan de Acción 2022'!H29="","",'Plan de Acción 2022'!H29)</f>
        <v/>
      </c>
      <c r="I29" s="46" t="str">
        <f>IF('Plan de Acción 2022'!Q29="","",'Plan de Acción 2022'!Q29)</f>
        <v/>
      </c>
      <c r="J29" s="33"/>
      <c r="K29" s="33"/>
      <c r="L29" s="33"/>
      <c r="M29" s="33"/>
      <c r="N29" s="33"/>
    </row>
    <row r="30" spans="1:14" ht="12.75" hidden="1" customHeight="1" x14ac:dyDescent="0.25">
      <c r="A30" s="126"/>
      <c r="B30" s="126"/>
      <c r="C30" s="123"/>
      <c r="D30" s="47" t="str">
        <f>'Plan de Acción 2022'!D30</f>
        <v>Mejorar el acceso a la justicia</v>
      </c>
      <c r="E30" s="123"/>
      <c r="F30" s="151" t="str">
        <f>'Plan de Acción 2022'!F30</f>
        <v>b) Aumentar la cantidad de despachos judiciales y dependencias administrativas con información organizada y archivada mediante la aplicación de una metodología con lineamientos en gestión documental.</v>
      </c>
      <c r="G30" s="110"/>
      <c r="H30" s="25" t="str">
        <f>IF('Plan de Acción 2022'!H30="","",'Plan de Acción 2022'!H30)</f>
        <v/>
      </c>
      <c r="I30" s="46" t="str">
        <f>IF('Plan de Acción 2022'!Q30="","",'Plan de Acción 2022'!Q30)</f>
        <v/>
      </c>
      <c r="J30" s="33"/>
      <c r="K30" s="33"/>
      <c r="L30" s="33"/>
      <c r="M30" s="33"/>
      <c r="N30" s="33"/>
    </row>
    <row r="31" spans="1:14" ht="25.5" hidden="1" x14ac:dyDescent="0.25">
      <c r="A31" s="126"/>
      <c r="B31" s="126"/>
      <c r="C31" s="123"/>
      <c r="D31" s="47" t="str">
        <f>'Plan de Acción 2022'!D31</f>
        <v>Fortalecer la autonomía e independencia judicial, administrativa y financiera de la Rama Judicial</v>
      </c>
      <c r="E31" s="123"/>
      <c r="F31" s="153"/>
      <c r="G31" s="110"/>
      <c r="H31" s="25" t="str">
        <f>IF('Plan de Acción 2022'!H31="","",'Plan de Acción 2022'!H31)</f>
        <v/>
      </c>
      <c r="I31" s="46" t="str">
        <f>IF('Plan de Acción 2022'!Q31="","",'Plan de Acción 2022'!Q31)</f>
        <v/>
      </c>
      <c r="J31" s="33"/>
      <c r="K31" s="33"/>
      <c r="L31" s="33"/>
      <c r="M31" s="33"/>
      <c r="N31" s="33"/>
    </row>
    <row r="32" spans="1:14" ht="12.75" hidden="1" customHeight="1" x14ac:dyDescent="0.25">
      <c r="A32" s="126"/>
      <c r="B32" s="126"/>
      <c r="C32" s="123"/>
      <c r="D32" s="47" t="str">
        <f>'Plan de Acción 2022'!D32</f>
        <v>Mejorar la efectividad de la Rama Judicial y disminuir la congestión</v>
      </c>
      <c r="E32" s="123"/>
      <c r="F32" s="151" t="str">
        <f>'Plan de Acción 2022'!F32</f>
        <v>c) Aumentar los niveles de comunicación efectiva de la información jurisprudencial en la Rama Judicial e impulsar el uso de sistemas o herramientas digitales para la gestión y divulgación de la información producida por la Rama Judicial.</v>
      </c>
      <c r="G32" s="110"/>
      <c r="H32" s="25" t="str">
        <f>IF('Plan de Acción 2022'!H32="","",'Plan de Acción 2022'!H32)</f>
        <v/>
      </c>
      <c r="I32" s="46" t="str">
        <f>IF('Plan de Acción 2022'!Q32="","",'Plan de Acción 2022'!Q32)</f>
        <v/>
      </c>
      <c r="J32" s="33"/>
      <c r="K32" s="33"/>
      <c r="L32" s="33"/>
      <c r="M32" s="33"/>
      <c r="N32" s="33"/>
    </row>
    <row r="33" spans="1:14" hidden="1" x14ac:dyDescent="0.25">
      <c r="A33" s="126"/>
      <c r="B33" s="126"/>
      <c r="C33" s="123"/>
      <c r="D33" s="47" t="str">
        <f>'Plan de Acción 2022'!D33</f>
        <v>Atraer, desarrollar y mantener a los mejores servidores judiciales</v>
      </c>
      <c r="E33" s="123"/>
      <c r="F33" s="153"/>
      <c r="G33" s="110"/>
      <c r="H33" s="25" t="str">
        <f>IF('Plan de Acción 2022'!H33="","",'Plan de Acción 2022'!H33)</f>
        <v/>
      </c>
      <c r="I33" s="46" t="str">
        <f>IF('Plan de Acción 2022'!Q33="","",'Plan de Acción 2022'!Q33)</f>
        <v/>
      </c>
      <c r="J33" s="33"/>
      <c r="K33" s="33"/>
      <c r="L33" s="33"/>
      <c r="M33" s="33"/>
      <c r="N33" s="33"/>
    </row>
    <row r="34" spans="1:14" ht="38.25" hidden="1" customHeight="1" x14ac:dyDescent="0.25">
      <c r="A34" s="126"/>
      <c r="B34" s="126"/>
      <c r="C34" s="123"/>
      <c r="D34" s="47" t="str">
        <f>'Plan de Acción 2022'!D34</f>
        <v>Mejorar los tiempos de respuesta en el servicio al usuario interno o externo al implementar metodologías para la gestión documental en la Rama Judicial</v>
      </c>
      <c r="E34" s="123"/>
      <c r="F34" s="151" t="str">
        <f>'Plan de Acción 2022'!F34</f>
        <v>c) Aumentar los niveles de comunicación efectiva de la información jurisprudencial en la Rama Judicial e impulsar el uso de sistemas o herramientas digitales para la gestión y divulgación de la información producida por la Rama Judicial.</v>
      </c>
      <c r="G34" s="110"/>
      <c r="H34" s="25" t="str">
        <f>IF('Plan de Acción 2022'!H34="","",'Plan de Acción 2022'!H34)</f>
        <v/>
      </c>
      <c r="I34" s="46" t="str">
        <f>IF('Plan de Acción 2022'!Q34="","",'Plan de Acción 2022'!Q34)</f>
        <v/>
      </c>
      <c r="J34" s="33"/>
      <c r="K34" s="33"/>
      <c r="L34" s="33"/>
      <c r="M34" s="33"/>
      <c r="N34" s="33"/>
    </row>
    <row r="35" spans="1:14" ht="63.75" hidden="1" x14ac:dyDescent="0.25">
      <c r="A35" s="126"/>
      <c r="B35" s="126"/>
      <c r="C35" s="123"/>
      <c r="D35" s="47" t="str">
        <f>'Plan de Acción 2022'!D35</f>
        <v>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v>
      </c>
      <c r="E35" s="123"/>
      <c r="F35" s="153"/>
      <c r="G35" s="110"/>
      <c r="H35" s="25" t="str">
        <f>IF('Plan de Acción 2022'!H35="","",'Plan de Acción 2022'!H35)</f>
        <v/>
      </c>
      <c r="I35" s="46" t="str">
        <f>IF('Plan de Acción 2022'!Q35="","",'Plan de Acción 2022'!Q35)</f>
        <v/>
      </c>
      <c r="J35" s="33"/>
      <c r="K35" s="33"/>
      <c r="L35" s="33"/>
      <c r="M35" s="33"/>
      <c r="N35" s="33"/>
    </row>
    <row r="36" spans="1:14" ht="25.5" hidden="1" customHeight="1" x14ac:dyDescent="0.25">
      <c r="A36" s="126"/>
      <c r="B36" s="126"/>
      <c r="C36" s="123"/>
      <c r="D36" s="47" t="str">
        <f>'Plan de Acción 2022'!D36</f>
        <v>Establecer sistemas ágiles y precisos de clasificación, búsqueda y acceso de jurisprudencia por parte del usuario</v>
      </c>
      <c r="E36" s="123"/>
      <c r="F36" s="151" t="str">
        <f>'Plan de Acción 2022'!F36</f>
        <v>e) Aumentar el número de folios y soportes digitalizados de tarjetas profesionales del Sistema de Información del Registro Nacional de Abogados y Auxiliares de la Justicia.</v>
      </c>
      <c r="G36" s="110"/>
      <c r="H36" s="25" t="str">
        <f>IF('Plan de Acción 2022'!H36="","",'Plan de Acción 2022'!H36)</f>
        <v/>
      </c>
      <c r="I36" s="46" t="str">
        <f>IF('Plan de Acción 2022'!Q36="","",'Plan de Acción 2022'!Q36)</f>
        <v/>
      </c>
      <c r="J36" s="33"/>
      <c r="K36" s="33"/>
      <c r="L36" s="33"/>
      <c r="M36" s="33"/>
      <c r="N36" s="33"/>
    </row>
    <row r="37" spans="1:14" ht="25.5" hidden="1" x14ac:dyDescent="0.25">
      <c r="A37" s="126"/>
      <c r="B37" s="126"/>
      <c r="C37" s="123"/>
      <c r="D37" s="47" t="str">
        <f>'Plan de Acción 2022'!D37</f>
        <v>Fortalecer la consolidación, actualización y acceso a la información normativa y doctrinaria</v>
      </c>
      <c r="E37" s="123"/>
      <c r="F37" s="153"/>
      <c r="G37" s="110"/>
      <c r="H37" s="25" t="str">
        <f>IF('Plan de Acción 2022'!H37="","",'Plan de Acción 2022'!H37)</f>
        <v/>
      </c>
      <c r="I37" s="46" t="str">
        <f>IF('Plan de Acción 2022'!Q37="","",'Plan de Acción 2022'!Q37)</f>
        <v/>
      </c>
      <c r="J37" s="33"/>
      <c r="K37" s="33"/>
      <c r="L37" s="33"/>
      <c r="M37" s="33"/>
      <c r="N37" s="33"/>
    </row>
    <row r="38" spans="1:14" ht="38.25" hidden="1" customHeight="1" x14ac:dyDescent="0.25">
      <c r="A38" s="126"/>
      <c r="B38" s="126"/>
      <c r="C38" s="123"/>
      <c r="D38" s="47" t="str">
        <f>'Plan de Acción 2022'!D38</f>
        <v>Controlar en tiempo real el ejercicio de la profesión de todos los Abogados del país mediante la presentación y validación de una tarjeta profesional con formato tecnológico</v>
      </c>
      <c r="E38" s="123"/>
      <c r="F38" s="151" t="str">
        <f>'Plan de Acción 2022'!F38</f>
        <v>f) Evaluar y acreditar el 100% de los futuros egresados en Derecho mediante la realización el Examen de Estado, como requisito para el ejercicio de la profesión conforme lo estipulado en la Ley 1905 de 2018.</v>
      </c>
      <c r="G38" s="110"/>
      <c r="H38" s="25" t="str">
        <f>IF('Plan de Acción 2022'!H38="","",'Plan de Acción 2022'!H38)</f>
        <v/>
      </c>
      <c r="I38" s="46" t="str">
        <f>IF('Plan de Acción 2022'!Q38="","",'Plan de Acción 2022'!Q38)</f>
        <v/>
      </c>
      <c r="J38" s="33"/>
      <c r="K38" s="33"/>
      <c r="L38" s="33"/>
      <c r="M38" s="33"/>
      <c r="N38" s="33"/>
    </row>
    <row r="39" spans="1:14" ht="25.5" hidden="1" x14ac:dyDescent="0.25">
      <c r="A39" s="127"/>
      <c r="B39" s="127"/>
      <c r="C39" s="124"/>
      <c r="D39" s="47" t="str">
        <f>'Plan de Acción 2022'!D39</f>
        <v>Evaluar y acreditar los futuros abogados egresados mediante el Examen de Estado como requisito para ejercer su profesión</v>
      </c>
      <c r="E39" s="124"/>
      <c r="F39" s="153"/>
      <c r="G39" s="111"/>
      <c r="H39" s="25" t="str">
        <f>IF('Plan de Acción 2022'!H39="","",'Plan de Acción 2022'!H39)</f>
        <v/>
      </c>
      <c r="I39" s="46" t="str">
        <f>IF('Plan de Acción 2022'!Q39="","",'Plan de Acción 2022'!Q39)</f>
        <v/>
      </c>
      <c r="J39" s="33"/>
      <c r="K39" s="33"/>
      <c r="L39" s="33"/>
      <c r="M39" s="33"/>
      <c r="N39" s="33"/>
    </row>
    <row r="40" spans="1:14" ht="25.5" hidden="1" customHeight="1" x14ac:dyDescent="0.25">
      <c r="A40" s="129">
        <f>'Plan de Acción 2022'!A40:A106</f>
        <v>6</v>
      </c>
      <c r="B40" s="155" t="str">
        <f>'Plan de Acción 2022'!B40:B106</f>
        <v>PILAR ESTRATÉGICO DE CALIDAD DE LA JUSTICIA</v>
      </c>
      <c r="C40" s="156" t="str">
        <f>'Plan de Acción 2022'!$C$40:$C$106</f>
        <v>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v>
      </c>
      <c r="D40" s="156" t="str">
        <f>'Plan de Acción 2022'!D40</f>
        <v>Mejorar la efectividad de la Rama Judicial y disminuir la congestión</v>
      </c>
      <c r="E40" s="156" t="str">
        <f>'Plan de Acción 2022'!E40:E106</f>
        <v>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v>
      </c>
      <c r="F40" s="30" t="str">
        <f>'Plan de Acción 2022'!F40</f>
        <v>a) Garantizar el acceso a la Justicia, reconociendo al usuario como razón de ser de la misma.</v>
      </c>
      <c r="G40" s="131" t="str">
        <f>'Plan de Acción 2022'!G40:G106</f>
        <v>5. Fomentar la cultura organizacional de calidad, control y medio ambiente, orientada a la responsabilidad social y ética del servidor judicial.
7. Fortalecer continuamente las competencias y el liderazgo del talento humano de la organización.</v>
      </c>
      <c r="H40" s="25" t="str">
        <f>IF('Plan de Acción 2022'!H40="","",'Plan de Acción 2022'!H40)</f>
        <v/>
      </c>
      <c r="I40" s="46" t="str">
        <f>IF('Plan de Acción 2022'!Q40="","",'Plan de Acción 2022'!Q40)</f>
        <v/>
      </c>
      <c r="J40" s="33"/>
      <c r="K40" s="33"/>
      <c r="L40" s="33"/>
      <c r="M40" s="33"/>
      <c r="N40" s="33"/>
    </row>
    <row r="41" spans="1:14" ht="38.25" hidden="1" x14ac:dyDescent="0.25">
      <c r="A41" s="129"/>
      <c r="B41" s="155"/>
      <c r="C41" s="156"/>
      <c r="D41" s="156"/>
      <c r="E41" s="156"/>
      <c r="F41" s="30" t="str">
        <f>'Plan de Acción 2022'!F41</f>
        <v>b) Avanzar hacia el enfoque sistémico integral de la Rama Judicial, por medio de la armonización y coordinación de los esfuerzos de los distintos órganos que la integran.</v>
      </c>
      <c r="G41" s="131"/>
      <c r="H41" s="25" t="str">
        <f>IF('Plan de Acción 2022'!H41="","",'Plan de Acción 2022'!H41)</f>
        <v/>
      </c>
      <c r="I41" s="46" t="str">
        <f>IF('Plan de Acción 2022'!Q41="","",'Plan de Acción 2022'!Q41)</f>
        <v/>
      </c>
      <c r="J41" s="33"/>
      <c r="K41" s="33"/>
      <c r="L41" s="33"/>
      <c r="M41" s="33"/>
      <c r="N41" s="33"/>
    </row>
    <row r="42" spans="1:14" ht="25.5" hidden="1" x14ac:dyDescent="0.25">
      <c r="A42" s="129"/>
      <c r="B42" s="155"/>
      <c r="C42" s="156"/>
      <c r="D42" s="156" t="str">
        <f>'Plan de Acción 2022'!D42</f>
        <v>Mejorar el acceso a la justicia</v>
      </c>
      <c r="E42" s="156"/>
      <c r="F42" s="30" t="str">
        <f>'Plan de Acción 2022'!F42</f>
        <v>c) Cumplir los requisitos de los usuarios de conformidad con la Constitución y la Ley.</v>
      </c>
      <c r="G42" s="131"/>
      <c r="H42" s="25" t="str">
        <f>IF('Plan de Acción 2022'!H42="","",'Plan de Acción 2022'!H42)</f>
        <v/>
      </c>
      <c r="I42" s="46" t="str">
        <f>IF('Plan de Acción 2022'!Q42="","",'Plan de Acción 2022'!Q42)</f>
        <v/>
      </c>
      <c r="J42" s="33"/>
      <c r="K42" s="33"/>
      <c r="L42" s="33"/>
      <c r="M42" s="33"/>
      <c r="N42" s="33"/>
    </row>
    <row r="43" spans="1:14" ht="63.75" hidden="1" x14ac:dyDescent="0.25">
      <c r="A43" s="129"/>
      <c r="B43" s="155"/>
      <c r="C43" s="156"/>
      <c r="D43" s="156"/>
      <c r="E43" s="156"/>
      <c r="F43" s="30" t="str">
        <f>'Plan de Acción 2022'!F43</f>
        <v>d) Incrementar los niveles de satisfacción del usuario, estableciendo metas que respondan a las necesidades y expectativas de los usuarios internos y externos, a partir del fortalecimiento de las estrategias de planeación, gestión eficaz y eficiente de los procesos.</v>
      </c>
      <c r="G43" s="131"/>
      <c r="H43" s="25" t="str">
        <f>IF('Plan de Acción 2022'!H43="","",'Plan de Acción 2022'!H43)</f>
        <v/>
      </c>
      <c r="I43" s="46" t="str">
        <f>IF('Plan de Acción 2022'!Q43="","",'Plan de Acción 2022'!Q43)</f>
        <v/>
      </c>
      <c r="J43" s="33"/>
      <c r="K43" s="33"/>
      <c r="L43" s="33"/>
      <c r="M43" s="33"/>
      <c r="N43" s="33"/>
    </row>
    <row r="44" spans="1:14" ht="38.25" hidden="1" x14ac:dyDescent="0.25">
      <c r="A44" s="129"/>
      <c r="B44" s="155"/>
      <c r="C44" s="156"/>
      <c r="D44" s="122" t="str">
        <f>'Plan de Acción 2022'!D44</f>
        <v>Fortalecer la transparencia y apertura de datos de la Rama Judicial</v>
      </c>
      <c r="E44" s="156"/>
      <c r="F44" s="30" t="str">
        <f>'Plan de Acción 2022'!F44</f>
        <v>e) Fomentar la cultura organizacional de calidad, control y medio ambiente, orientada a la responsabilidad social y ética del servidor judicial.</v>
      </c>
      <c r="G44" s="131"/>
      <c r="H44" s="25" t="str">
        <f>IF('Plan de Acción 2022'!H44="","",'Plan de Acción 2022'!H44)</f>
        <v/>
      </c>
      <c r="I44" s="46" t="str">
        <f>IF('Plan de Acción 2022'!Q44="","",'Plan de Acción 2022'!Q44)</f>
        <v/>
      </c>
      <c r="J44" s="33"/>
      <c r="K44" s="33"/>
      <c r="L44" s="33"/>
      <c r="M44" s="33"/>
      <c r="N44" s="33"/>
    </row>
    <row r="45" spans="1:14" ht="112.5" customHeight="1" x14ac:dyDescent="0.25">
      <c r="A45" s="129"/>
      <c r="B45" s="155"/>
      <c r="C45" s="156"/>
      <c r="D45" s="123"/>
      <c r="E45" s="156"/>
      <c r="F45" s="157" t="str">
        <f>'Plan de Acción 2022'!F45</f>
        <v>f) Mejorar continuamente el Sistema Integrado de Gestión y Control de la Calidad y del Medio Ambiente “SIGCMA”.</v>
      </c>
      <c r="G45" s="131"/>
      <c r="H45" s="46" t="str">
        <f>IF('Plan de Acción 2022'!H45="","",'Plan de Acción 2022'!H45)</f>
        <v>PROGRAMA ANUAL DE AUDITORÍA 2022</v>
      </c>
      <c r="I45" s="46" t="str">
        <f>IF('Plan de Acción 2022'!Q45="","",'Plan de Acción 2022'!Q45)</f>
        <v>Programa Anual de Auditoría 2022 socializado y aprobado</v>
      </c>
      <c r="J45" s="46" t="s">
        <v>239</v>
      </c>
      <c r="K45" s="46" t="s">
        <v>239</v>
      </c>
      <c r="L45" s="46" t="s">
        <v>345</v>
      </c>
      <c r="M45" s="71">
        <v>44834</v>
      </c>
      <c r="N45" s="25" t="s">
        <v>358</v>
      </c>
    </row>
    <row r="46" spans="1:14" ht="48" customHeight="1" x14ac:dyDescent="0.25">
      <c r="A46" s="129"/>
      <c r="B46" s="155"/>
      <c r="C46" s="156"/>
      <c r="D46" s="123"/>
      <c r="E46" s="156"/>
      <c r="F46" s="158"/>
      <c r="G46" s="131"/>
      <c r="H46" s="125" t="str">
        <f>IF('Plan de Acción 2022'!H46="","",'Plan de Acción 2022'!H46)</f>
        <v>ROL EVALUACIÓN Y SEGUIMIENTO
AUDITORÍAS DE GESTIÓN - NIVEL NACIONAL</v>
      </c>
      <c r="I46" s="125" t="str">
        <f>IF('Plan de Acción 2022'!Q46="","",'Plan de Acción 2022'!Q46)</f>
        <v>Informe trimestral de avance el PAA</v>
      </c>
      <c r="J46" s="167">
        <f>3/4</f>
        <v>0.75</v>
      </c>
      <c r="K46" s="125" t="s">
        <v>244</v>
      </c>
      <c r="L46" s="125" t="s">
        <v>340</v>
      </c>
      <c r="M46" s="148">
        <v>44834</v>
      </c>
      <c r="N46" s="109" t="s">
        <v>357</v>
      </c>
    </row>
    <row r="47" spans="1:14" ht="48" customHeight="1" x14ac:dyDescent="0.25">
      <c r="A47" s="129"/>
      <c r="B47" s="155"/>
      <c r="C47" s="156"/>
      <c r="D47" s="123"/>
      <c r="E47" s="156"/>
      <c r="F47" s="158"/>
      <c r="G47" s="131"/>
      <c r="H47" s="126"/>
      <c r="I47" s="126"/>
      <c r="J47" s="168"/>
      <c r="K47" s="126"/>
      <c r="L47" s="126"/>
      <c r="M47" s="149"/>
      <c r="N47" s="110"/>
    </row>
    <row r="48" spans="1:14" ht="48" customHeight="1" x14ac:dyDescent="0.25">
      <c r="A48" s="129"/>
      <c r="B48" s="155"/>
      <c r="C48" s="156"/>
      <c r="D48" s="123"/>
      <c r="E48" s="156"/>
      <c r="F48" s="158"/>
      <c r="G48" s="131"/>
      <c r="H48" s="126"/>
      <c r="I48" s="126"/>
      <c r="J48" s="168"/>
      <c r="K48" s="126"/>
      <c r="L48" s="126"/>
      <c r="M48" s="149"/>
      <c r="N48" s="110"/>
    </row>
    <row r="49" spans="1:14" ht="48" customHeight="1" x14ac:dyDescent="0.25">
      <c r="A49" s="129"/>
      <c r="B49" s="155"/>
      <c r="C49" s="156"/>
      <c r="D49" s="123"/>
      <c r="E49" s="156"/>
      <c r="F49" s="158"/>
      <c r="G49" s="131"/>
      <c r="H49" s="126"/>
      <c r="I49" s="126"/>
      <c r="J49" s="168"/>
      <c r="K49" s="126"/>
      <c r="L49" s="126"/>
      <c r="M49" s="149"/>
      <c r="N49" s="110"/>
    </row>
    <row r="50" spans="1:14" ht="48" customHeight="1" x14ac:dyDescent="0.25">
      <c r="A50" s="129"/>
      <c r="B50" s="155"/>
      <c r="C50" s="156"/>
      <c r="D50" s="123"/>
      <c r="E50" s="156"/>
      <c r="F50" s="158"/>
      <c r="G50" s="131"/>
      <c r="H50" s="126"/>
      <c r="I50" s="126"/>
      <c r="J50" s="168"/>
      <c r="K50" s="126"/>
      <c r="L50" s="126"/>
      <c r="M50" s="149"/>
      <c r="N50" s="110"/>
    </row>
    <row r="51" spans="1:14" ht="48" customHeight="1" x14ac:dyDescent="0.25">
      <c r="A51" s="129"/>
      <c r="B51" s="155"/>
      <c r="C51" s="156"/>
      <c r="D51" s="123"/>
      <c r="E51" s="156"/>
      <c r="F51" s="158"/>
      <c r="G51" s="131"/>
      <c r="H51" s="127"/>
      <c r="I51" s="126"/>
      <c r="J51" s="168"/>
      <c r="K51" s="126"/>
      <c r="L51" s="126"/>
      <c r="M51" s="150"/>
      <c r="N51" s="111"/>
    </row>
    <row r="52" spans="1:14" ht="42" customHeight="1" x14ac:dyDescent="0.25">
      <c r="A52" s="129"/>
      <c r="B52" s="155"/>
      <c r="C52" s="156"/>
      <c r="D52" s="123"/>
      <c r="E52" s="156"/>
      <c r="F52" s="158"/>
      <c r="G52" s="131"/>
      <c r="H52" s="125" t="str">
        <f>IF('Plan de Acción 2022'!H55="","",'Plan de Acción 2022'!H55)</f>
        <v>ROL EVALUACIÓN Y SEGUIMIENTO
AUDITORÍAS DE GESTIÓN - NIVEL CENTRAL</v>
      </c>
      <c r="I52" s="126"/>
      <c r="J52" s="168"/>
      <c r="K52" s="126"/>
      <c r="L52" s="126"/>
      <c r="M52" s="148">
        <v>44834</v>
      </c>
      <c r="N52" s="109" t="s">
        <v>353</v>
      </c>
    </row>
    <row r="53" spans="1:14" ht="42" customHeight="1" x14ac:dyDescent="0.25">
      <c r="A53" s="129"/>
      <c r="B53" s="155"/>
      <c r="C53" s="156"/>
      <c r="D53" s="123"/>
      <c r="E53" s="156"/>
      <c r="F53" s="158"/>
      <c r="G53" s="131"/>
      <c r="H53" s="126"/>
      <c r="I53" s="126"/>
      <c r="J53" s="168"/>
      <c r="K53" s="126"/>
      <c r="L53" s="126"/>
      <c r="M53" s="149"/>
      <c r="N53" s="110"/>
    </row>
    <row r="54" spans="1:14" ht="42" customHeight="1" x14ac:dyDescent="0.25">
      <c r="A54" s="129"/>
      <c r="B54" s="155"/>
      <c r="C54" s="156"/>
      <c r="D54" s="123"/>
      <c r="E54" s="156"/>
      <c r="F54" s="158"/>
      <c r="G54" s="131"/>
      <c r="H54" s="126"/>
      <c r="I54" s="126"/>
      <c r="J54" s="168"/>
      <c r="K54" s="126"/>
      <c r="L54" s="126"/>
      <c r="M54" s="149"/>
      <c r="N54" s="110"/>
    </row>
    <row r="55" spans="1:14" ht="42" customHeight="1" x14ac:dyDescent="0.25">
      <c r="A55" s="129"/>
      <c r="B55" s="155"/>
      <c r="C55" s="156"/>
      <c r="D55" s="123"/>
      <c r="E55" s="156"/>
      <c r="F55" s="158"/>
      <c r="G55" s="131"/>
      <c r="H55" s="126"/>
      <c r="I55" s="126"/>
      <c r="J55" s="168"/>
      <c r="K55" s="126"/>
      <c r="L55" s="126"/>
      <c r="M55" s="149"/>
      <c r="N55" s="110"/>
    </row>
    <row r="56" spans="1:14" ht="42" customHeight="1" x14ac:dyDescent="0.25">
      <c r="A56" s="129"/>
      <c r="B56" s="155"/>
      <c r="C56" s="156"/>
      <c r="D56" s="123"/>
      <c r="E56" s="156"/>
      <c r="F56" s="158"/>
      <c r="G56" s="131"/>
      <c r="H56" s="126"/>
      <c r="I56" s="126"/>
      <c r="J56" s="168"/>
      <c r="K56" s="126"/>
      <c r="L56" s="126"/>
      <c r="M56" s="149"/>
      <c r="N56" s="110"/>
    </row>
    <row r="57" spans="1:14" ht="42" customHeight="1" x14ac:dyDescent="0.25">
      <c r="A57" s="129"/>
      <c r="B57" s="155"/>
      <c r="C57" s="156"/>
      <c r="D57" s="123"/>
      <c r="E57" s="156"/>
      <c r="F57" s="158"/>
      <c r="G57" s="131"/>
      <c r="H57" s="127"/>
      <c r="I57" s="126"/>
      <c r="J57" s="168"/>
      <c r="K57" s="126"/>
      <c r="L57" s="126"/>
      <c r="M57" s="150"/>
      <c r="N57" s="111"/>
    </row>
    <row r="58" spans="1:14" ht="21" customHeight="1" x14ac:dyDescent="0.25">
      <c r="A58" s="129"/>
      <c r="B58" s="155"/>
      <c r="C58" s="156"/>
      <c r="D58" s="123"/>
      <c r="E58" s="156"/>
      <c r="F58" s="158"/>
      <c r="G58" s="131"/>
      <c r="H58" s="125" t="str">
        <f>IF('Plan de Acción 2022'!H63="","",'Plan de Acción 2022'!H63)</f>
        <v>ROL EVALUACIÓN Y SEGUIMIENTO
AUDITORÍAS DE GESTIÓN - NIVEL SECCIONAL</v>
      </c>
      <c r="I58" s="126"/>
      <c r="J58" s="168"/>
      <c r="K58" s="126"/>
      <c r="L58" s="126"/>
      <c r="M58" s="148">
        <v>44834</v>
      </c>
      <c r="N58" s="109" t="s">
        <v>354</v>
      </c>
    </row>
    <row r="59" spans="1:14" ht="21" customHeight="1" x14ac:dyDescent="0.25">
      <c r="A59" s="129"/>
      <c r="B59" s="155"/>
      <c r="C59" s="156"/>
      <c r="D59" s="123"/>
      <c r="E59" s="156"/>
      <c r="F59" s="158"/>
      <c r="G59" s="131"/>
      <c r="H59" s="126"/>
      <c r="I59" s="126"/>
      <c r="J59" s="168"/>
      <c r="K59" s="126"/>
      <c r="L59" s="126"/>
      <c r="M59" s="149"/>
      <c r="N59" s="110"/>
    </row>
    <row r="60" spans="1:14" ht="21" customHeight="1" x14ac:dyDescent="0.25">
      <c r="A60" s="129"/>
      <c r="B60" s="155"/>
      <c r="C60" s="156"/>
      <c r="D60" s="123"/>
      <c r="E60" s="156"/>
      <c r="F60" s="158"/>
      <c r="G60" s="131"/>
      <c r="H60" s="126"/>
      <c r="I60" s="126"/>
      <c r="J60" s="168"/>
      <c r="K60" s="126"/>
      <c r="L60" s="126"/>
      <c r="M60" s="149"/>
      <c r="N60" s="110"/>
    </row>
    <row r="61" spans="1:14" ht="21" customHeight="1" x14ac:dyDescent="0.25">
      <c r="A61" s="129"/>
      <c r="B61" s="155"/>
      <c r="C61" s="156"/>
      <c r="D61" s="123"/>
      <c r="E61" s="156"/>
      <c r="F61" s="158"/>
      <c r="G61" s="131"/>
      <c r="H61" s="126"/>
      <c r="I61" s="126"/>
      <c r="J61" s="168"/>
      <c r="K61" s="126"/>
      <c r="L61" s="126"/>
      <c r="M61" s="149"/>
      <c r="N61" s="110"/>
    </row>
    <row r="62" spans="1:14" ht="21" customHeight="1" x14ac:dyDescent="0.25">
      <c r="A62" s="129"/>
      <c r="B62" s="155"/>
      <c r="C62" s="156"/>
      <c r="D62" s="123"/>
      <c r="E62" s="156"/>
      <c r="F62" s="158"/>
      <c r="G62" s="131"/>
      <c r="H62" s="126"/>
      <c r="I62" s="126"/>
      <c r="J62" s="168"/>
      <c r="K62" s="126"/>
      <c r="L62" s="126"/>
      <c r="M62" s="149"/>
      <c r="N62" s="110"/>
    </row>
    <row r="63" spans="1:14" ht="21" customHeight="1" x14ac:dyDescent="0.25">
      <c r="A63" s="129"/>
      <c r="B63" s="155"/>
      <c r="C63" s="156"/>
      <c r="D63" s="123"/>
      <c r="E63" s="156"/>
      <c r="F63" s="158"/>
      <c r="G63" s="131"/>
      <c r="H63" s="126"/>
      <c r="I63" s="126"/>
      <c r="J63" s="168"/>
      <c r="K63" s="126"/>
      <c r="L63" s="126"/>
      <c r="M63" s="149"/>
      <c r="N63" s="110"/>
    </row>
    <row r="64" spans="1:14" ht="21" customHeight="1" x14ac:dyDescent="0.25">
      <c r="A64" s="129"/>
      <c r="B64" s="155"/>
      <c r="C64" s="156"/>
      <c r="D64" s="123"/>
      <c r="E64" s="156"/>
      <c r="F64" s="158"/>
      <c r="G64" s="131"/>
      <c r="H64" s="126"/>
      <c r="I64" s="126"/>
      <c r="J64" s="168"/>
      <c r="K64" s="126"/>
      <c r="L64" s="126"/>
      <c r="M64" s="149"/>
      <c r="N64" s="110"/>
    </row>
    <row r="65" spans="1:14" ht="21" customHeight="1" x14ac:dyDescent="0.25">
      <c r="A65" s="129"/>
      <c r="B65" s="155"/>
      <c r="C65" s="156"/>
      <c r="D65" s="123"/>
      <c r="E65" s="156"/>
      <c r="F65" s="158"/>
      <c r="G65" s="131"/>
      <c r="H65" s="127"/>
      <c r="I65" s="126"/>
      <c r="J65" s="168"/>
      <c r="K65" s="126"/>
      <c r="L65" s="126"/>
      <c r="M65" s="150"/>
      <c r="N65" s="111"/>
    </row>
    <row r="66" spans="1:14" ht="30.75" customHeight="1" x14ac:dyDescent="0.25">
      <c r="A66" s="129"/>
      <c r="B66" s="155"/>
      <c r="C66" s="156"/>
      <c r="D66" s="123"/>
      <c r="E66" s="156"/>
      <c r="F66" s="158"/>
      <c r="G66" s="131"/>
      <c r="H66" s="125" t="str">
        <f>IF('Plan de Acción 2022'!H66="","",'Plan de Acción 2022'!H66)</f>
        <v>ROL EVALUACIÓN Y SEGUIMIENTO
AUDITORÍAS ESPECIALES</v>
      </c>
      <c r="I66" s="126"/>
      <c r="J66" s="168"/>
      <c r="K66" s="126"/>
      <c r="L66" s="126"/>
      <c r="M66" s="148">
        <v>44834</v>
      </c>
      <c r="N66" s="109" t="s">
        <v>355</v>
      </c>
    </row>
    <row r="67" spans="1:14" ht="30.75" customHeight="1" x14ac:dyDescent="0.25">
      <c r="A67" s="129"/>
      <c r="B67" s="155"/>
      <c r="C67" s="156"/>
      <c r="D67" s="123"/>
      <c r="E67" s="156"/>
      <c r="F67" s="158"/>
      <c r="G67" s="131"/>
      <c r="H67" s="126"/>
      <c r="I67" s="126"/>
      <c r="J67" s="168"/>
      <c r="K67" s="126"/>
      <c r="L67" s="126"/>
      <c r="M67" s="149"/>
      <c r="N67" s="110"/>
    </row>
    <row r="68" spans="1:14" ht="30.75" customHeight="1" x14ac:dyDescent="0.25">
      <c r="A68" s="129"/>
      <c r="B68" s="155"/>
      <c r="C68" s="156"/>
      <c r="D68" s="123"/>
      <c r="E68" s="156"/>
      <c r="F68" s="158"/>
      <c r="G68" s="131"/>
      <c r="H68" s="127"/>
      <c r="I68" s="126"/>
      <c r="J68" s="168"/>
      <c r="K68" s="126"/>
      <c r="L68" s="126"/>
      <c r="M68" s="150"/>
      <c r="N68" s="111"/>
    </row>
    <row r="69" spans="1:14" ht="37.5" customHeight="1" x14ac:dyDescent="0.25">
      <c r="A69" s="129"/>
      <c r="B69" s="155"/>
      <c r="C69" s="156"/>
      <c r="D69" s="123"/>
      <c r="E69" s="156"/>
      <c r="F69" s="158"/>
      <c r="G69" s="131"/>
      <c r="H69" s="125" t="str">
        <f>IF('Plan de Acción 2022'!H68="","",'Plan de Acción 2022'!H68)</f>
        <v>ROL EVALUACIÓN Y SEGUIMIENTO
INFORMES</v>
      </c>
      <c r="I69" s="126"/>
      <c r="J69" s="168"/>
      <c r="K69" s="126"/>
      <c r="L69" s="126"/>
      <c r="M69" s="148">
        <v>44834</v>
      </c>
      <c r="N69" s="109" t="s">
        <v>356</v>
      </c>
    </row>
    <row r="70" spans="1:14" ht="37.5" customHeight="1" x14ac:dyDescent="0.25">
      <c r="A70" s="129"/>
      <c r="B70" s="155"/>
      <c r="C70" s="156"/>
      <c r="D70" s="123"/>
      <c r="E70" s="156"/>
      <c r="F70" s="158"/>
      <c r="G70" s="131"/>
      <c r="H70" s="126"/>
      <c r="I70" s="126"/>
      <c r="J70" s="168"/>
      <c r="K70" s="126"/>
      <c r="L70" s="126"/>
      <c r="M70" s="149"/>
      <c r="N70" s="110"/>
    </row>
    <row r="71" spans="1:14" ht="37.5" customHeight="1" x14ac:dyDescent="0.25">
      <c r="A71" s="129"/>
      <c r="B71" s="155"/>
      <c r="C71" s="156"/>
      <c r="D71" s="123"/>
      <c r="E71" s="156"/>
      <c r="F71" s="158"/>
      <c r="G71" s="131"/>
      <c r="H71" s="126"/>
      <c r="I71" s="126"/>
      <c r="J71" s="168"/>
      <c r="K71" s="126"/>
      <c r="L71" s="126"/>
      <c r="M71" s="149"/>
      <c r="N71" s="110"/>
    </row>
    <row r="72" spans="1:14" ht="37.5" customHeight="1" x14ac:dyDescent="0.25">
      <c r="A72" s="129"/>
      <c r="B72" s="155"/>
      <c r="C72" s="156"/>
      <c r="D72" s="123"/>
      <c r="E72" s="156"/>
      <c r="F72" s="158"/>
      <c r="G72" s="131"/>
      <c r="H72" s="126"/>
      <c r="I72" s="126"/>
      <c r="J72" s="168"/>
      <c r="K72" s="126"/>
      <c r="L72" s="126"/>
      <c r="M72" s="149"/>
      <c r="N72" s="110"/>
    </row>
    <row r="73" spans="1:14" ht="37.5" customHeight="1" x14ac:dyDescent="0.25">
      <c r="A73" s="129"/>
      <c r="B73" s="155"/>
      <c r="C73" s="156"/>
      <c r="D73" s="123"/>
      <c r="E73" s="156"/>
      <c r="F73" s="158"/>
      <c r="G73" s="131"/>
      <c r="H73" s="126"/>
      <c r="I73" s="126"/>
      <c r="J73" s="168"/>
      <c r="K73" s="126"/>
      <c r="L73" s="126"/>
      <c r="M73" s="149"/>
      <c r="N73" s="110"/>
    </row>
    <row r="74" spans="1:14" ht="37.5" customHeight="1" x14ac:dyDescent="0.25">
      <c r="A74" s="129"/>
      <c r="B74" s="155"/>
      <c r="C74" s="156"/>
      <c r="D74" s="123"/>
      <c r="E74" s="156"/>
      <c r="F74" s="158"/>
      <c r="G74" s="131"/>
      <c r="H74" s="126"/>
      <c r="I74" s="126"/>
      <c r="J74" s="168"/>
      <c r="K74" s="126"/>
      <c r="L74" s="126"/>
      <c r="M74" s="149"/>
      <c r="N74" s="110"/>
    </row>
    <row r="75" spans="1:14" ht="37.5" customHeight="1" x14ac:dyDescent="0.25">
      <c r="A75" s="129"/>
      <c r="B75" s="155"/>
      <c r="C75" s="156"/>
      <c r="D75" s="123"/>
      <c r="E75" s="156"/>
      <c r="F75" s="158"/>
      <c r="G75" s="131"/>
      <c r="H75" s="126"/>
      <c r="I75" s="126"/>
      <c r="J75" s="168"/>
      <c r="K75" s="126"/>
      <c r="L75" s="126"/>
      <c r="M75" s="149"/>
      <c r="N75" s="110"/>
    </row>
    <row r="76" spans="1:14" ht="37.5" customHeight="1" x14ac:dyDescent="0.25">
      <c r="A76" s="129"/>
      <c r="B76" s="155"/>
      <c r="C76" s="156"/>
      <c r="D76" s="123"/>
      <c r="E76" s="156"/>
      <c r="F76" s="158"/>
      <c r="G76" s="131"/>
      <c r="H76" s="126"/>
      <c r="I76" s="126"/>
      <c r="J76" s="168"/>
      <c r="K76" s="126"/>
      <c r="L76" s="126"/>
      <c r="M76" s="149"/>
      <c r="N76" s="110"/>
    </row>
    <row r="77" spans="1:14" ht="37.5" customHeight="1" x14ac:dyDescent="0.25">
      <c r="A77" s="129"/>
      <c r="B77" s="155"/>
      <c r="C77" s="156"/>
      <c r="D77" s="123"/>
      <c r="E77" s="156"/>
      <c r="F77" s="158"/>
      <c r="G77" s="131"/>
      <c r="H77" s="126"/>
      <c r="I77" s="126"/>
      <c r="J77" s="168"/>
      <c r="K77" s="126"/>
      <c r="L77" s="126"/>
      <c r="M77" s="149"/>
      <c r="N77" s="110"/>
    </row>
    <row r="78" spans="1:14" ht="37.5" customHeight="1" x14ac:dyDescent="0.25">
      <c r="A78" s="129"/>
      <c r="B78" s="155"/>
      <c r="C78" s="156"/>
      <c r="D78" s="123"/>
      <c r="E78" s="156"/>
      <c r="F78" s="158"/>
      <c r="G78" s="131"/>
      <c r="H78" s="126"/>
      <c r="I78" s="126"/>
      <c r="J78" s="168"/>
      <c r="K78" s="126"/>
      <c r="L78" s="126"/>
      <c r="M78" s="149"/>
      <c r="N78" s="110"/>
    </row>
    <row r="79" spans="1:14" ht="37.5" customHeight="1" x14ac:dyDescent="0.25">
      <c r="A79" s="129"/>
      <c r="B79" s="155"/>
      <c r="C79" s="156"/>
      <c r="D79" s="123"/>
      <c r="E79" s="156"/>
      <c r="F79" s="158"/>
      <c r="G79" s="131"/>
      <c r="H79" s="126"/>
      <c r="I79" s="126"/>
      <c r="J79" s="168"/>
      <c r="K79" s="126"/>
      <c r="L79" s="126"/>
      <c r="M79" s="149"/>
      <c r="N79" s="110"/>
    </row>
    <row r="80" spans="1:14" ht="37.5" customHeight="1" x14ac:dyDescent="0.25">
      <c r="A80" s="129"/>
      <c r="B80" s="155"/>
      <c r="C80" s="156"/>
      <c r="D80" s="123"/>
      <c r="E80" s="156"/>
      <c r="F80" s="158"/>
      <c r="G80" s="131"/>
      <c r="H80" s="126"/>
      <c r="I80" s="126"/>
      <c r="J80" s="168"/>
      <c r="K80" s="126"/>
      <c r="L80" s="126"/>
      <c r="M80" s="149"/>
      <c r="N80" s="110"/>
    </row>
    <row r="81" spans="1:14" ht="37.5" customHeight="1" x14ac:dyDescent="0.25">
      <c r="A81" s="129"/>
      <c r="B81" s="155"/>
      <c r="C81" s="156"/>
      <c r="D81" s="123"/>
      <c r="E81" s="156"/>
      <c r="F81" s="158"/>
      <c r="G81" s="131"/>
      <c r="H81" s="126"/>
      <c r="I81" s="126"/>
      <c r="J81" s="168"/>
      <c r="K81" s="126"/>
      <c r="L81" s="126"/>
      <c r="M81" s="149"/>
      <c r="N81" s="110"/>
    </row>
    <row r="82" spans="1:14" ht="37.5" customHeight="1" x14ac:dyDescent="0.25">
      <c r="A82" s="129"/>
      <c r="B82" s="155"/>
      <c r="C82" s="156"/>
      <c r="D82" s="123"/>
      <c r="E82" s="156"/>
      <c r="F82" s="158"/>
      <c r="G82" s="131"/>
      <c r="H82" s="126"/>
      <c r="I82" s="126"/>
      <c r="J82" s="168"/>
      <c r="K82" s="126"/>
      <c r="L82" s="126"/>
      <c r="M82" s="149"/>
      <c r="N82" s="110"/>
    </row>
    <row r="83" spans="1:14" ht="37.5" customHeight="1" x14ac:dyDescent="0.25">
      <c r="A83" s="129"/>
      <c r="B83" s="155"/>
      <c r="C83" s="156"/>
      <c r="D83" s="123"/>
      <c r="E83" s="156"/>
      <c r="F83" s="158"/>
      <c r="G83" s="131"/>
      <c r="H83" s="126"/>
      <c r="I83" s="126"/>
      <c r="J83" s="168"/>
      <c r="K83" s="126"/>
      <c r="L83" s="126"/>
      <c r="M83" s="149"/>
      <c r="N83" s="110"/>
    </row>
    <row r="84" spans="1:14" ht="37.5" customHeight="1" x14ac:dyDescent="0.25">
      <c r="A84" s="129"/>
      <c r="B84" s="155"/>
      <c r="C84" s="156"/>
      <c r="D84" s="123"/>
      <c r="E84" s="156"/>
      <c r="F84" s="158"/>
      <c r="G84" s="131"/>
      <c r="H84" s="127"/>
      <c r="I84" s="126"/>
      <c r="J84" s="168"/>
      <c r="K84" s="126"/>
      <c r="L84" s="126"/>
      <c r="M84" s="150"/>
      <c r="N84" s="111"/>
    </row>
    <row r="85" spans="1:14" x14ac:dyDescent="0.25">
      <c r="A85" s="129"/>
      <c r="B85" s="155"/>
      <c r="C85" s="156"/>
      <c r="D85" s="123"/>
      <c r="E85" s="156"/>
      <c r="F85" s="158"/>
      <c r="G85" s="131"/>
      <c r="H85" s="125" t="str">
        <f>IF('Plan de Acción 2022'!H85="","",'Plan de Acción 2022'!H85)</f>
        <v>ROL EVALUACIÓN DE LA GESTIÓN DEL RIESGO</v>
      </c>
      <c r="I85" s="126"/>
      <c r="J85" s="168"/>
      <c r="K85" s="126"/>
      <c r="L85" s="126"/>
      <c r="M85" s="148">
        <v>44834</v>
      </c>
      <c r="N85" s="109" t="s">
        <v>342</v>
      </c>
    </row>
    <row r="86" spans="1:14" x14ac:dyDescent="0.25">
      <c r="A86" s="129"/>
      <c r="B86" s="155"/>
      <c r="C86" s="156"/>
      <c r="D86" s="123"/>
      <c r="E86" s="156"/>
      <c r="F86" s="158"/>
      <c r="G86" s="131"/>
      <c r="H86" s="127"/>
      <c r="I86" s="126"/>
      <c r="J86" s="168"/>
      <c r="K86" s="126"/>
      <c r="L86" s="126"/>
      <c r="M86" s="150"/>
      <c r="N86" s="111"/>
    </row>
    <row r="87" spans="1:14" ht="50.25" customHeight="1" x14ac:dyDescent="0.25">
      <c r="A87" s="129"/>
      <c r="B87" s="155"/>
      <c r="C87" s="156"/>
      <c r="D87" s="123"/>
      <c r="E87" s="156"/>
      <c r="F87" s="158"/>
      <c r="G87" s="131"/>
      <c r="H87" s="125" t="str">
        <f>IF('Plan de Acción 2022'!H87="","",'Plan de Acción 2022'!H87)</f>
        <v>ROL RELACIÓN CON ENTES EXTERNOS DE CONTROL</v>
      </c>
      <c r="I87" s="126"/>
      <c r="J87" s="168"/>
      <c r="K87" s="126"/>
      <c r="L87" s="126"/>
      <c r="M87" s="148">
        <v>44834</v>
      </c>
      <c r="N87" s="109" t="s">
        <v>339</v>
      </c>
    </row>
    <row r="88" spans="1:14" ht="44.25" customHeight="1" x14ac:dyDescent="0.25">
      <c r="A88" s="129"/>
      <c r="B88" s="155"/>
      <c r="C88" s="156"/>
      <c r="D88" s="123"/>
      <c r="E88" s="156"/>
      <c r="F88" s="158"/>
      <c r="G88" s="131"/>
      <c r="H88" s="127"/>
      <c r="I88" s="126"/>
      <c r="J88" s="168"/>
      <c r="K88" s="126"/>
      <c r="L88" s="126"/>
      <c r="M88" s="150"/>
      <c r="N88" s="111"/>
    </row>
    <row r="89" spans="1:14" ht="30" customHeight="1" x14ac:dyDescent="0.25">
      <c r="A89" s="129"/>
      <c r="B89" s="155"/>
      <c r="C89" s="156"/>
      <c r="D89" s="123"/>
      <c r="E89" s="156"/>
      <c r="F89" s="158"/>
      <c r="G89" s="131"/>
      <c r="H89" s="125" t="str">
        <f>IF('Plan de Acción 2022'!H89="","",'Plan de Acción 2022'!H89)</f>
        <v>ROL ENFOQUE HACIA LA PREVENCIÓN</v>
      </c>
      <c r="I89" s="126"/>
      <c r="J89" s="168"/>
      <c r="K89" s="126"/>
      <c r="L89" s="126"/>
      <c r="M89" s="148">
        <v>44834</v>
      </c>
      <c r="N89" s="109" t="s">
        <v>350</v>
      </c>
    </row>
    <row r="90" spans="1:14" ht="30" customHeight="1" x14ac:dyDescent="0.25">
      <c r="A90" s="129"/>
      <c r="B90" s="155"/>
      <c r="C90" s="156"/>
      <c r="D90" s="123"/>
      <c r="E90" s="156"/>
      <c r="F90" s="158"/>
      <c r="G90" s="131"/>
      <c r="H90" s="126"/>
      <c r="I90" s="126"/>
      <c r="J90" s="168"/>
      <c r="K90" s="126"/>
      <c r="L90" s="126"/>
      <c r="M90" s="149"/>
      <c r="N90" s="110"/>
    </row>
    <row r="91" spans="1:14" ht="30" customHeight="1" x14ac:dyDescent="0.25">
      <c r="A91" s="129"/>
      <c r="B91" s="155"/>
      <c r="C91" s="156"/>
      <c r="D91" s="123"/>
      <c r="E91" s="156"/>
      <c r="F91" s="158"/>
      <c r="G91" s="131"/>
      <c r="H91" s="126"/>
      <c r="I91" s="126"/>
      <c r="J91" s="168"/>
      <c r="K91" s="126"/>
      <c r="L91" s="126"/>
      <c r="M91" s="149"/>
      <c r="N91" s="110"/>
    </row>
    <row r="92" spans="1:14" ht="30" customHeight="1" x14ac:dyDescent="0.25">
      <c r="A92" s="129"/>
      <c r="B92" s="155"/>
      <c r="C92" s="156"/>
      <c r="D92" s="123"/>
      <c r="E92" s="156"/>
      <c r="F92" s="158"/>
      <c r="G92" s="131"/>
      <c r="H92" s="126"/>
      <c r="I92" s="126"/>
      <c r="J92" s="168"/>
      <c r="K92" s="126"/>
      <c r="L92" s="126"/>
      <c r="M92" s="149"/>
      <c r="N92" s="110"/>
    </row>
    <row r="93" spans="1:14" ht="30" customHeight="1" x14ac:dyDescent="0.25">
      <c r="A93" s="129"/>
      <c r="B93" s="155"/>
      <c r="C93" s="156"/>
      <c r="D93" s="123"/>
      <c r="E93" s="156"/>
      <c r="F93" s="158"/>
      <c r="G93" s="131"/>
      <c r="H93" s="126"/>
      <c r="I93" s="126"/>
      <c r="J93" s="168"/>
      <c r="K93" s="126"/>
      <c r="L93" s="126"/>
      <c r="M93" s="149"/>
      <c r="N93" s="110"/>
    </row>
    <row r="94" spans="1:14" ht="34.5" customHeight="1" x14ac:dyDescent="0.25">
      <c r="A94" s="129"/>
      <c r="B94" s="155"/>
      <c r="C94" s="156"/>
      <c r="D94" s="123"/>
      <c r="E94" s="156"/>
      <c r="F94" s="158"/>
      <c r="G94" s="131"/>
      <c r="H94" s="127"/>
      <c r="I94" s="126"/>
      <c r="J94" s="168"/>
      <c r="K94" s="126"/>
      <c r="L94" s="126"/>
      <c r="M94" s="150"/>
      <c r="N94" s="111"/>
    </row>
    <row r="95" spans="1:14" ht="31.5" customHeight="1" x14ac:dyDescent="0.25">
      <c r="A95" s="129"/>
      <c r="B95" s="155"/>
      <c r="C95" s="156"/>
      <c r="D95" s="123"/>
      <c r="E95" s="156"/>
      <c r="F95" s="158"/>
      <c r="G95" s="131"/>
      <c r="H95" s="125" t="str">
        <f>IF('Plan de Acción 2022'!H97="","",'Plan de Acción 2022'!H97)</f>
        <v>ROL LIDERAZGO ESTRATÉGICO</v>
      </c>
      <c r="I95" s="126"/>
      <c r="J95" s="168"/>
      <c r="K95" s="126"/>
      <c r="L95" s="126"/>
      <c r="M95" s="148">
        <v>44834</v>
      </c>
      <c r="N95" s="109" t="s">
        <v>343</v>
      </c>
    </row>
    <row r="96" spans="1:14" ht="31.5" customHeight="1" x14ac:dyDescent="0.25">
      <c r="A96" s="129"/>
      <c r="B96" s="155"/>
      <c r="C96" s="156"/>
      <c r="D96" s="123"/>
      <c r="E96" s="156"/>
      <c r="F96" s="158"/>
      <c r="G96" s="131"/>
      <c r="H96" s="126"/>
      <c r="I96" s="126"/>
      <c r="J96" s="168"/>
      <c r="K96" s="126"/>
      <c r="L96" s="126"/>
      <c r="M96" s="149"/>
      <c r="N96" s="110"/>
    </row>
    <row r="97" spans="1:14" ht="31.5" customHeight="1" x14ac:dyDescent="0.25">
      <c r="A97" s="129"/>
      <c r="B97" s="155"/>
      <c r="C97" s="156"/>
      <c r="D97" s="123"/>
      <c r="E97" s="156"/>
      <c r="F97" s="158"/>
      <c r="G97" s="131"/>
      <c r="H97" s="126"/>
      <c r="I97" s="126"/>
      <c r="J97" s="168"/>
      <c r="K97" s="126"/>
      <c r="L97" s="126"/>
      <c r="M97" s="149"/>
      <c r="N97" s="110"/>
    </row>
    <row r="98" spans="1:14" ht="31.5" customHeight="1" x14ac:dyDescent="0.25">
      <c r="A98" s="129"/>
      <c r="B98" s="155"/>
      <c r="C98" s="156"/>
      <c r="D98" s="123"/>
      <c r="E98" s="156"/>
      <c r="F98" s="158"/>
      <c r="G98" s="131"/>
      <c r="H98" s="127"/>
      <c r="I98" s="127"/>
      <c r="J98" s="169"/>
      <c r="K98" s="127"/>
      <c r="L98" s="127"/>
      <c r="M98" s="150"/>
      <c r="N98" s="111"/>
    </row>
    <row r="99" spans="1:14" ht="216" hidden="1" customHeight="1" x14ac:dyDescent="0.25">
      <c r="A99" s="129"/>
      <c r="B99" s="155"/>
      <c r="C99" s="156"/>
      <c r="D99" s="124"/>
      <c r="E99" s="156"/>
      <c r="F99" s="159"/>
      <c r="G99" s="131"/>
      <c r="H99" s="46" t="str">
        <f>IF('Plan de Acción 2022'!H101="","",'Plan de Acción 2022'!H101)</f>
        <v>GESTIÓN DEL CONVENIO INTERADMIISTRATIVO CON AUDITORÍA GENERAL DE LA REPÚBLICA</v>
      </c>
      <c r="I99" s="46" t="str">
        <f>IF('Plan de Acción 2022'!Q101="","",'Plan de Acción 2022'!Q101)</f>
        <v xml:space="preserve">Informe de avance de la implementación del Sistema de Información Integral de Auditoría (SIA) </v>
      </c>
      <c r="J99" s="46" t="s">
        <v>239</v>
      </c>
      <c r="K99" s="46" t="s">
        <v>239</v>
      </c>
      <c r="L99" s="46" t="s">
        <v>333</v>
      </c>
      <c r="M99" s="71">
        <v>44651</v>
      </c>
      <c r="N99" s="25" t="s">
        <v>347</v>
      </c>
    </row>
    <row r="100" spans="1:14" ht="25.5" hidden="1" x14ac:dyDescent="0.25">
      <c r="A100" s="129"/>
      <c r="B100" s="155"/>
      <c r="C100" s="156"/>
      <c r="D100" s="156" t="str">
        <f>'Plan de Acción 2022'!D102</f>
        <v>Fortalecer la autonomía e independencia judicial, administrativa y financiera de la Rama Judicial</v>
      </c>
      <c r="E100" s="156"/>
      <c r="F100" s="30" t="str">
        <f>'Plan de Acción 2022'!F102</f>
        <v>g) Fortalecer continuamente las competencias y el liderazgo del talento humano de la organización</v>
      </c>
      <c r="G100" s="131"/>
      <c r="H100" s="33" t="str">
        <f>IF('Plan de Acción 2022'!H102="","",'Plan de Acción 2022'!H102)</f>
        <v/>
      </c>
      <c r="I100" s="46" t="str">
        <f>IF('Plan de Acción 2022'!Q100="","",'Plan de Acción 2022'!Q100)</f>
        <v/>
      </c>
      <c r="J100" s="33"/>
      <c r="K100" s="33"/>
      <c r="L100" s="33"/>
      <c r="M100" s="33"/>
      <c r="N100" s="25"/>
    </row>
    <row r="101" spans="1:14" ht="25.5" hidden="1" x14ac:dyDescent="0.25">
      <c r="A101" s="129"/>
      <c r="B101" s="155"/>
      <c r="C101" s="156"/>
      <c r="D101" s="156"/>
      <c r="E101" s="156"/>
      <c r="F101" s="30" t="str">
        <f>'Plan de Acción 2022'!F103</f>
        <v>h) Reconocer la importancia del talento humano y de la gestión del conocimiento en la Administración de Justicia.</v>
      </c>
      <c r="G101" s="131"/>
      <c r="H101" s="33" t="str">
        <f>IF('Plan de Acción 2022'!H103="","",'Plan de Acción 2022'!H103)</f>
        <v/>
      </c>
      <c r="I101" s="46" t="str">
        <f>IF('Plan de Acción 2022'!Q102="","",'Plan de Acción 2022'!Q102)</f>
        <v/>
      </c>
      <c r="J101" s="33"/>
      <c r="K101" s="33"/>
      <c r="L101" s="33"/>
      <c r="M101" s="33"/>
      <c r="N101" s="25"/>
    </row>
    <row r="102" spans="1:14" ht="38.25" hidden="1" x14ac:dyDescent="0.25">
      <c r="A102" s="129"/>
      <c r="B102" s="155"/>
      <c r="C102" s="156"/>
      <c r="D102" s="47" t="str">
        <f>'Plan de Acción 2022'!D104</f>
        <v>Atraer, desarrollar y mantener a los mejores servidores judiciales</v>
      </c>
      <c r="E102" s="156"/>
      <c r="F102" s="30" t="str">
        <f>'Plan de Acción 2022'!F104</f>
        <v>i) Aprovechar eficientemente los recursos naturales utilizados por la entidad, en especial el uso del papel, el agua y la energía, y gestionar de manera racional los residuos sólidos.</v>
      </c>
      <c r="G102" s="131"/>
      <c r="H102" s="33" t="str">
        <f>IF('Plan de Acción 2022'!H104="","",'Plan de Acción 2022'!H104)</f>
        <v/>
      </c>
      <c r="I102" s="46" t="str">
        <f>IF('Plan de Acción 2022'!Q103="","",'Plan de Acción 2022'!Q103)</f>
        <v/>
      </c>
      <c r="J102" s="33"/>
      <c r="K102" s="33"/>
      <c r="L102" s="33"/>
      <c r="M102" s="33"/>
      <c r="N102" s="25"/>
    </row>
    <row r="103" spans="1:14" ht="25.5" hidden="1" customHeight="1" x14ac:dyDescent="0.25">
      <c r="A103" s="129"/>
      <c r="B103" s="155"/>
      <c r="C103" s="156"/>
      <c r="D103" s="156" t="str">
        <f>'Plan de Acción 2022'!D105</f>
        <v>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v>
      </c>
      <c r="E103" s="156"/>
      <c r="F103" s="30" t="str">
        <f>'Plan de Acción 2022'!F105</f>
        <v>j) Prevenir la contaminación ambiental potencial generada por las actividades administrativas y judiciales.</v>
      </c>
      <c r="G103" s="131"/>
      <c r="H103" s="33" t="str">
        <f>IF('Plan de Acción 2022'!H105="","",'Plan de Acción 2022'!H105)</f>
        <v/>
      </c>
      <c r="I103" s="46" t="str">
        <f>IF('Plan de Acción 2022'!Q104="","",'Plan de Acción 2022'!Q104)</f>
        <v/>
      </c>
      <c r="J103" s="33"/>
      <c r="K103" s="33"/>
      <c r="L103" s="33"/>
      <c r="M103" s="33"/>
      <c r="N103" s="25"/>
    </row>
    <row r="104" spans="1:14" ht="25.5" hidden="1" x14ac:dyDescent="0.25">
      <c r="A104" s="129"/>
      <c r="B104" s="155"/>
      <c r="C104" s="156"/>
      <c r="D104" s="156"/>
      <c r="E104" s="156"/>
      <c r="F104" s="30" t="str">
        <f>'Plan de Acción 2022'!F106</f>
        <v>k) Garantizar el oportuno y eficaz cumplimiento de la legislación ambiental aplicable a las actividades administrativas y laborales.</v>
      </c>
      <c r="G104" s="131"/>
      <c r="H104" s="33" t="str">
        <f>IF('Plan de Acción 2022'!H106="","",'Plan de Acción 2022'!H106)</f>
        <v/>
      </c>
      <c r="I104" s="46" t="str">
        <f>IF('Plan de Acción 2022'!Q105="","",'Plan de Acción 2022'!Q105)</f>
        <v/>
      </c>
      <c r="J104" s="33"/>
      <c r="K104" s="33"/>
      <c r="L104" s="33"/>
      <c r="M104" s="33"/>
      <c r="N104" s="25"/>
    </row>
    <row r="105" spans="1:14" ht="38.25" hidden="1" customHeight="1" x14ac:dyDescent="0.25">
      <c r="A105" s="125" t="e">
        <f>'Plan de Acción 2022'!A107:A113</f>
        <v>#VALUE!</v>
      </c>
      <c r="B105" s="125" t="e">
        <f>'Plan de Acción 2022'!B107:B113</f>
        <v>#VALUE!</v>
      </c>
      <c r="C105" s="122" t="e">
        <f>'Plan de Acción 2022'!$C$107:$C$113</f>
        <v>#VALUE!</v>
      </c>
      <c r="D105" s="47" t="str">
        <f>'Plan de Acción 2022'!D107</f>
        <v>Fortalecer la transparencia y apertura de datos de la Rama Judicial</v>
      </c>
      <c r="E105" s="109" t="e">
        <f>'Plan de Acción 2022'!E107:E113</f>
        <v>#VALUE!</v>
      </c>
      <c r="F105" s="30" t="str">
        <f>'Plan de Acción 2022'!F107</f>
        <v xml:space="preserve">a) Sensibilizar y propiciar la interiorización en los servidores judiciales de los valores y principios éticos que deben regir su actuar frente a la sociedad. </v>
      </c>
      <c r="G105" s="109" t="e">
        <f>'Plan de Acción 2022'!G107:G113</f>
        <v>#VALUE!</v>
      </c>
      <c r="H105" s="33" t="str">
        <f>IF('Plan de Acción 2022'!H107="","",'Plan de Acción 2022'!H107)</f>
        <v/>
      </c>
      <c r="I105" s="46" t="str">
        <f>IF('Plan de Acción 2022'!Q106="","",'Plan de Acción 2022'!Q106)</f>
        <v/>
      </c>
      <c r="J105" s="33"/>
      <c r="K105" s="33"/>
      <c r="L105" s="33"/>
      <c r="M105" s="33"/>
      <c r="N105" s="33"/>
    </row>
    <row r="106" spans="1:14" ht="25.5" hidden="1" customHeight="1" x14ac:dyDescent="0.25">
      <c r="A106" s="126"/>
      <c r="B106" s="126"/>
      <c r="C106" s="123"/>
      <c r="D106" s="47" t="str">
        <f>'Plan de Acción 2022'!D108</f>
        <v>Fortalecer la autonomía e independencia judicial, administrativa y financiera de la Rama Judicial</v>
      </c>
      <c r="E106" s="110"/>
      <c r="F106" s="151" t="str">
        <f>'Plan de Acción 2022'!F108</f>
        <v>b) Mejorar los mecanismos de comunicación y acceso a la información judicial, que permita el control social sobre la gestión judicial.</v>
      </c>
      <c r="G106" s="110"/>
      <c r="H106" s="33" t="str">
        <f>IF('Plan de Acción 2022'!H108="","",'Plan de Acción 2022'!H108)</f>
        <v/>
      </c>
      <c r="I106" s="46" t="str">
        <f>IF('Plan de Acción 2022'!Q107="","",'Plan de Acción 2022'!Q107)</f>
        <v/>
      </c>
      <c r="J106" s="33"/>
      <c r="K106" s="33"/>
      <c r="L106" s="33"/>
      <c r="M106" s="33"/>
      <c r="N106" s="33"/>
    </row>
    <row r="107" spans="1:14" hidden="1" x14ac:dyDescent="0.25">
      <c r="A107" s="126"/>
      <c r="B107" s="126"/>
      <c r="C107" s="123"/>
      <c r="D107" s="47" t="str">
        <f>'Plan de Acción 2022'!D109</f>
        <v>Atraer, desarrollar y mantener a los mejores servidores judiciales</v>
      </c>
      <c r="E107" s="110"/>
      <c r="F107" s="153"/>
      <c r="G107" s="110"/>
      <c r="H107" s="33" t="str">
        <f>IF('Plan de Acción 2022'!H109="","",'Plan de Acción 2022'!H109)</f>
        <v/>
      </c>
      <c r="I107" s="46" t="str">
        <f>IF('Plan de Acción 2022'!Q108="","",'Plan de Acción 2022'!Q108)</f>
        <v/>
      </c>
      <c r="J107" s="33"/>
      <c r="K107" s="33"/>
      <c r="L107" s="33"/>
      <c r="M107" s="33"/>
      <c r="N107" s="33"/>
    </row>
    <row r="108" spans="1:14" ht="12.75" hidden="1" customHeight="1" x14ac:dyDescent="0.25">
      <c r="A108" s="126"/>
      <c r="B108" s="126"/>
      <c r="C108" s="123"/>
      <c r="D108" s="47" t="str">
        <f>'Plan de Acción 2022'!D110</f>
        <v>Mejorar la efectividad de la Rama Judicial y disminuir la congestión</v>
      </c>
      <c r="E108" s="110"/>
      <c r="F108" s="151" t="str">
        <f>'Plan de Acción 2022'!F110</f>
        <v>c) Fortalecer las herramientas de divulgación y rendición de cuentas que contribuyan a fortalecer la confianza ciudadana en la administración de justicia.</v>
      </c>
      <c r="G108" s="110"/>
      <c r="H108" s="33" t="str">
        <f>IF('Plan de Acción 2022'!H110="","",'Plan de Acción 2022'!H110)</f>
        <v/>
      </c>
      <c r="I108" s="46" t="str">
        <f>IF('Plan de Acción 2022'!Q109="","",'Plan de Acción 2022'!Q109)</f>
        <v/>
      </c>
      <c r="J108" s="33"/>
      <c r="K108" s="33"/>
      <c r="L108" s="33"/>
      <c r="M108" s="33"/>
      <c r="N108" s="33"/>
    </row>
    <row r="109" spans="1:14" hidden="1" x14ac:dyDescent="0.25">
      <c r="A109" s="126"/>
      <c r="B109" s="126"/>
      <c r="C109" s="123"/>
      <c r="D109" s="47" t="str">
        <f>'Plan de Acción 2022'!D111</f>
        <v>Mejorar el acceso a la justicia</v>
      </c>
      <c r="E109" s="110"/>
      <c r="F109" s="153"/>
      <c r="G109" s="110"/>
      <c r="H109" s="33" t="str">
        <f>IF('Plan de Acción 2022'!H111="","",'Plan de Acción 2022'!H111)</f>
        <v/>
      </c>
      <c r="I109" s="46" t="str">
        <f>IF('Plan de Acción 2022'!Q110="","",'Plan de Acción 2022'!Q110)</f>
        <v/>
      </c>
      <c r="J109" s="33"/>
      <c r="K109" s="33"/>
      <c r="L109" s="33"/>
      <c r="M109" s="33"/>
      <c r="N109" s="33"/>
    </row>
    <row r="110" spans="1:14" ht="12.75" hidden="1" customHeight="1" x14ac:dyDescent="0.25">
      <c r="A110" s="126"/>
      <c r="B110" s="126"/>
      <c r="C110" s="123"/>
      <c r="D110" s="47" t="str">
        <f>'Plan de Acción 2022'!D112</f>
        <v>Impactar en la gestión judicial, fortaleciendo la imagen institucional y los valores y principios éticos en los servidores judiciales</v>
      </c>
      <c r="E110" s="110"/>
      <c r="F110" s="151" t="str">
        <f>'Plan de Acción 2022'!F112</f>
        <v>d) Fortalecer los mecanismos de seguimiento y control de sanciones a los servidores judiciales y a los abogados.</v>
      </c>
      <c r="G110" s="110"/>
      <c r="H110" s="33" t="str">
        <f>IF('Plan de Acción 2022'!H112="","",'Plan de Acción 2022'!H112)</f>
        <v/>
      </c>
      <c r="I110" s="46" t="str">
        <f>IF('Plan de Acción 2022'!Q111="","",'Plan de Acción 2022'!Q111)</f>
        <v/>
      </c>
      <c r="J110" s="33"/>
      <c r="K110" s="33"/>
      <c r="L110" s="33"/>
      <c r="M110" s="33"/>
      <c r="N110" s="33"/>
    </row>
    <row r="111" spans="1:14" ht="12.75" hidden="1" customHeight="1" x14ac:dyDescent="0.25">
      <c r="A111" s="127"/>
      <c r="B111" s="127"/>
      <c r="C111" s="124"/>
      <c r="D111" s="47" t="str">
        <f>'Plan de Acción 2022'!D113</f>
        <v>Lo anterior motivará a brindar una respuesta efectiva a los requerimientos de justicia e incrementar en los usuarios la confianza en el sistema</v>
      </c>
      <c r="E111" s="111"/>
      <c r="F111" s="153"/>
      <c r="G111" s="111"/>
      <c r="H111" s="33" t="str">
        <f>IF('Plan de Acción 2022'!H113="","",'Plan de Acción 2022'!H113)</f>
        <v/>
      </c>
      <c r="I111" s="46" t="str">
        <f>IF('Plan de Acción 2022'!Q112="","",'Plan de Acción 2022'!Q112)</f>
        <v/>
      </c>
      <c r="J111" s="33"/>
      <c r="K111" s="33"/>
      <c r="L111" s="33"/>
      <c r="M111" s="33"/>
      <c r="N111" s="33"/>
    </row>
  </sheetData>
  <mergeCells count="93">
    <mergeCell ref="A2:G2"/>
    <mergeCell ref="A3:A4"/>
    <mergeCell ref="B3:B4"/>
    <mergeCell ref="C3:C4"/>
    <mergeCell ref="D3:D4"/>
    <mergeCell ref="E3:E4"/>
    <mergeCell ref="F3:F4"/>
    <mergeCell ref="G3:G4"/>
    <mergeCell ref="H3:H4"/>
    <mergeCell ref="I3:N3"/>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N46:N51"/>
    <mergeCell ref="H52:H57"/>
    <mergeCell ref="M52:M57"/>
    <mergeCell ref="N52:N57"/>
    <mergeCell ref="H58:H65"/>
    <mergeCell ref="M58:M65"/>
    <mergeCell ref="N58:N65"/>
    <mergeCell ref="H46:H51"/>
    <mergeCell ref="I46:I98"/>
    <mergeCell ref="J46:J98"/>
    <mergeCell ref="K46:K98"/>
    <mergeCell ref="L46:L98"/>
    <mergeCell ref="M46:M51"/>
    <mergeCell ref="H66:H68"/>
    <mergeCell ref="M66:M68"/>
    <mergeCell ref="H87:H88"/>
    <mergeCell ref="N66:N68"/>
    <mergeCell ref="H69:H84"/>
    <mergeCell ref="M69:M84"/>
    <mergeCell ref="N69:N84"/>
    <mergeCell ref="H85:H86"/>
    <mergeCell ref="M85:M86"/>
    <mergeCell ref="N85:N86"/>
    <mergeCell ref="G105:G111"/>
    <mergeCell ref="F106:F107"/>
    <mergeCell ref="F108:F109"/>
    <mergeCell ref="F110:F111"/>
    <mergeCell ref="N87:N88"/>
    <mergeCell ref="H89:H94"/>
    <mergeCell ref="M89:M94"/>
    <mergeCell ref="N89:N94"/>
    <mergeCell ref="H95:H98"/>
    <mergeCell ref="M95:M98"/>
    <mergeCell ref="N95:N98"/>
    <mergeCell ref="M87:M88"/>
    <mergeCell ref="G40:G104"/>
    <mergeCell ref="F45:F99"/>
    <mergeCell ref="D103:D104"/>
    <mergeCell ref="A105:A111"/>
    <mergeCell ref="B105:B111"/>
    <mergeCell ref="C105:C111"/>
    <mergeCell ref="E105:E111"/>
    <mergeCell ref="A40:A104"/>
    <mergeCell ref="B40:B104"/>
    <mergeCell ref="C40:C104"/>
    <mergeCell ref="D40:D41"/>
    <mergeCell ref="E40:E104"/>
    <mergeCell ref="D42:D43"/>
    <mergeCell ref="D44:D99"/>
    <mergeCell ref="D100:D101"/>
  </mergeCells>
  <dataValidations disablePrompts="1" count="5">
    <dataValidation allowBlank="1" showInputMessage="1" showErrorMessage="1" prompt="COPIAR COLUMNA &quot;H&quot; DE LA HOJA PLAN DE ACCIÓN " sqref="H3:H4" xr:uid="{584D7AA8-3E45-49B0-A1FD-F9ED327F1C83}"/>
    <dataValidation allowBlank="1" showInputMessage="1" showErrorMessage="1" prompt="COPIAR COLUMNA &quot;O&quot; DE LA HOJA PLAN DE ACCIÓN " sqref="I4" xr:uid="{12B7BB81-33F1-406D-BE83-570E9316273B}"/>
    <dataValidation allowBlank="1" showInputMessage="1" showErrorMessage="1" prompt="REGISTRAR EL RESULTADO DEL INDICADOR " sqref="J4" xr:uid="{1A68E9E6-1543-41C9-98A1-EF8C9B48039A}"/>
    <dataValidation allowBlank="1" showInputMessage="1" showErrorMessage="1" prompt="COPIAR DE LA COLUMNA &quot;Q&quot; DE LA HOJA PLAN DE ACCIÓN " sqref="K4" xr:uid="{369D9487-61E6-40BE-A8F4-1AEE330DCC9B}"/>
    <dataValidation allowBlank="1" showInputMessage="1" showErrorMessage="1" prompt="REGISTRAR EL ENTREGABLE " sqref="L4" xr:uid="{EB847A46-476E-4E6E-9DCD-93450FF7E1E4}"/>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3A2E607A542243B5FC182A28614C0E" ma:contentTypeVersion="16" ma:contentTypeDescription="Crear nuevo documento." ma:contentTypeScope="" ma:versionID="277c4b23cf076285a489a96d10676673">
  <xsd:schema xmlns:xsd="http://www.w3.org/2001/XMLSchema" xmlns:xs="http://www.w3.org/2001/XMLSchema" xmlns:p="http://schemas.microsoft.com/office/2006/metadata/properties" xmlns:ns1="http://schemas.microsoft.com/sharepoint/v3" xmlns:ns3="1cc725bc-2961-4ff6-9fa0-981f05f000ec" xmlns:ns4="4e383003-229f-4c99-a6f8-fe686e05763b" targetNamespace="http://schemas.microsoft.com/office/2006/metadata/properties" ma:root="true" ma:fieldsID="95fa0aaae238fe9b038106ad8e306b74" ns1:_="" ns3:_="" ns4:_="">
    <xsd:import namespace="http://schemas.microsoft.com/sharepoint/v3"/>
    <xsd:import namespace="1cc725bc-2961-4ff6-9fa0-981f05f000ec"/>
    <xsd:import namespace="4e383003-229f-4c99-a6f8-fe686e0576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c725bc-2961-4ff6-9fa0-981f05f00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383003-229f-4c99-a6f8-fe686e05763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F77C7AF-9867-4ED8-A006-BF0C77220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c725bc-2961-4ff6-9fa0-981f05f000ec"/>
    <ds:schemaRef ds:uri="4e383003-229f-4c99-a6f8-fe686e0576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101328-6FF7-40FF-946A-4142B49CFE3C}">
  <ds:schemaRefs>
    <ds:schemaRef ds:uri="http://schemas.microsoft.com/sharepoint/v3/contenttype/forms"/>
  </ds:schemaRefs>
</ds:datastoreItem>
</file>

<file path=customXml/itemProps3.xml><?xml version="1.0" encoding="utf-8"?>
<ds:datastoreItem xmlns:ds="http://schemas.openxmlformats.org/officeDocument/2006/customXml" ds:itemID="{2F7A89F0-0992-4530-B6FE-CF66F186C4C3}">
  <ds:schemaRefs>
    <ds:schemaRef ds:uri="http://purl.org/dc/elements/1.1/"/>
    <ds:schemaRef ds:uri="http://purl.org/dc/dcmitype/"/>
    <ds:schemaRef ds:uri="http://schemas.microsoft.com/office/2006/documentManagement/types"/>
    <ds:schemaRef ds:uri="1cc725bc-2961-4ff6-9fa0-981f05f000ec"/>
    <ds:schemaRef ds:uri="http://www.w3.org/XML/1998/namespace"/>
    <ds:schemaRef ds:uri="4e383003-229f-4c99-a6f8-fe686e05763b"/>
    <ds:schemaRef ds:uri="http://purl.org/dc/term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Análisis de Contexto </vt:lpstr>
      <vt:lpstr>Estrategias</vt:lpstr>
      <vt:lpstr>Plan de Acción 2022</vt:lpstr>
      <vt:lpstr>SEGUIMIENTO 1 TRIM</vt:lpstr>
      <vt:lpstr>SEGUIMIENTO 2 TRIM</vt:lpstr>
      <vt:lpstr>SEGUIMIENTO 3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ABPV;JAGT;CACC</dc:creator>
  <cp:keywords/>
  <dc:description/>
  <cp:lastModifiedBy>Jorge Antonio Gonzalez Tobito</cp:lastModifiedBy>
  <cp:revision/>
  <dcterms:created xsi:type="dcterms:W3CDTF">2020-02-13T14:21:15Z</dcterms:created>
  <dcterms:modified xsi:type="dcterms:W3CDTF">2022-12-26T15:31:49Z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0x010100753A2E607A542243B5FC182A28614C0E</vt:lpwstr>
  </property>
</Properties>
</file>