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1"/>
  <workbookPr defaultThemeVersion="166925"/>
  <mc:AlternateContent xmlns:mc="http://schemas.openxmlformats.org/markup-compatibility/2006">
    <mc:Choice Requires="x15">
      <x15ac:absPath xmlns:x15ac="http://schemas.microsoft.com/office/spreadsheetml/2010/11/ac" url="C:\Users\Daniel Acosta\Documents\ESTADO JOVEN\Informes SIRECI\2022\"/>
    </mc:Choice>
  </mc:AlternateContent>
  <xr:revisionPtr revIDLastSave="0" documentId="8_{1655A81C-5F9D-43CD-9F9E-714BC4235A2D}" xr6:coauthVersionLast="47" xr6:coauthVersionMax="47" xr10:uidLastSave="{00000000-0000-0000-0000-000000000000}"/>
  <bookViews>
    <workbookView xWindow="-108" yWindow="-108" windowWidth="23256" windowHeight="12456" activeTab="1" xr2:uid="{00000000-000D-0000-FFFF-FFFF00000000}"/>
  </bookViews>
  <sheets>
    <sheet name="CTOS LEY 80-93, 1150-07 Y OTRAS" sheetId="1" r:id="rId1"/>
    <sheet name="CONVENIOS" sheetId="5" r:id="rId2"/>
  </sheets>
  <definedNames>
    <definedName name="_xlnm._FilterDatabase" localSheetId="1" hidden="1">CONVENIOS!#REF!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5" l="1"/>
  <c r="L5" i="5"/>
  <c r="L6" i="5"/>
  <c r="L7" i="5"/>
  <c r="L8" i="5"/>
  <c r="L9" i="5"/>
  <c r="L10" i="5"/>
  <c r="L11" i="5"/>
  <c r="L12" i="5"/>
  <c r="L13" i="5"/>
  <c r="L14" i="5"/>
  <c r="L15" i="5"/>
  <c r="L16" i="5"/>
  <c r="L17" i="5"/>
  <c r="L18" i="5"/>
  <c r="L19" i="5"/>
  <c r="L20" i="5"/>
  <c r="L21" i="5"/>
  <c r="L22" i="5"/>
  <c r="L23" i="5"/>
  <c r="L24" i="5"/>
  <c r="L27" i="5"/>
  <c r="L28" i="5"/>
  <c r="L29" i="5"/>
  <c r="L3" i="5"/>
  <c r="N41" i="1"/>
  <c r="N4" i="1" l="1"/>
  <c r="M35" i="1" l="1"/>
  <c r="N17" i="1"/>
  <c r="M11" i="1"/>
  <c r="N11" i="1"/>
  <c r="M10" i="1"/>
  <c r="N10" i="1"/>
  <c r="M14" i="1" l="1"/>
  <c r="M13" i="1"/>
</calcChain>
</file>

<file path=xl/sharedStrings.xml><?xml version="1.0" encoding="utf-8"?>
<sst xmlns="http://schemas.openxmlformats.org/spreadsheetml/2006/main" count="2984" uniqueCount="1381">
  <si>
    <t>CONTRATOS EN EJECECUCIÓN, SUSCRITOS, MODIFICADOS Y LIQUIDADOS EN ENERO DE 2022</t>
  </si>
  <si>
    <t>NÚMERO DE CONTRATO</t>
  </si>
  <si>
    <t>FECHA SUSCRIPCIÓN CONTRATO</t>
  </si>
  <si>
    <t>OBJETO DEL CONTRATO</t>
  </si>
  <si>
    <t>MODALIDAD DE SELECCIÓN</t>
  </si>
  <si>
    <t>CLASE DE CONTRATO</t>
  </si>
  <si>
    <t>CONTRATISTA : NOMBRE COMPLETO</t>
  </si>
  <si>
    <t>INTERVENTOR : NOMBRE COMPLETO</t>
  </si>
  <si>
    <t>SUPERVISOR : NOMBRE COMPLETO</t>
  </si>
  <si>
    <t>PLAZO DEL CONTRATO</t>
  </si>
  <si>
    <t>VALOR INICIAL</t>
  </si>
  <si>
    <t xml:space="preserve"> ADICIONES : VALOR TOTAL </t>
  </si>
  <si>
    <t>ADICIONES : NÚMERO DE DÍAS</t>
  </si>
  <si>
    <t>FECHA INICIO CONTRATO</t>
  </si>
  <si>
    <t>FECHA TERMINACIÓN CONTRATO INCLUIDA PRORROGAS y SUSPENSIONES</t>
  </si>
  <si>
    <t>PORCENTAJE DE AVANCE FÍSICO REAL</t>
  </si>
  <si>
    <t>PORCENTAJE AVANCE PRESUPUESTAL REAL</t>
  </si>
  <si>
    <t>FECHA LIQUIDACIÓN CONTRATO</t>
  </si>
  <si>
    <t>FILA_1</t>
  </si>
  <si>
    <t>164 DE 2016</t>
  </si>
  <si>
    <t>2016/12/22</t>
  </si>
  <si>
    <t>REALIZAR EL DISEÑO, ESTRUCTURACIÓN, APLICACIÓN E IMPRESIÓN DE PRUEBAS DE CONOCIMIENTOS, COMPETENCIAS, APTITUDES Y/O HABILIDADES Y PSICOTÉCNICA PARA LOS CARGOS DE EMPLEADOS DE TRIBUNALES, JUZGADOS Y CENTROS DE SERVICIOS</t>
  </si>
  <si>
    <t>1 CONCURSO DE MÉRITOS ABIERTO</t>
  </si>
  <si>
    <t>14 PRESTACIÓN DE SERVICIOS</t>
  </si>
  <si>
    <t>UNIVERSIDAD NACIONAL DE COLOMBIA</t>
  </si>
  <si>
    <t>N/A</t>
  </si>
  <si>
    <t>JUDITH MORANTE GARCIA</t>
  </si>
  <si>
    <t>2021/09/30</t>
  </si>
  <si>
    <t>049 DE 2017</t>
  </si>
  <si>
    <t>ENTREGA A TÍTULO DE COMODATO O PRÉSTAMO DE USO AL COMODATARIO, IMPRESORAS, PARA LOS DESPACHOS JUDICIALES Y ADMINISTRATIVOS DEL NIVEL CENTRAL, CUYA DESCRIPCIÓN SE RELACIONA EN LA CLÁUSULA SEGUNDA DEL PRESENTE CONTRATO.</t>
  </si>
  <si>
    <t>2 CONTRATACIÓN DIRECTA</t>
  </si>
  <si>
    <t>2 COMODATO</t>
  </si>
  <si>
    <t xml:space="preserve">PROINTECH COLOMBIA SAS </t>
  </si>
  <si>
    <t>MARIO FERNANDO SARRIA VILLOTA</t>
  </si>
  <si>
    <t>SIN PRESUPUESTO</t>
  </si>
  <si>
    <t>FILA_2</t>
  </si>
  <si>
    <t>164 DE 2018</t>
  </si>
  <si>
    <t>2018/10/24</t>
  </si>
  <si>
    <t>PRESTAR EL SERVICIO DE CORREO DE CARÁCTER ADMINISTRATIVO Y MISIONAL NO CUBIERTO POR FRANQUICIA, QUE REQUIERAN LAS ALTAS CORTES Y DEMÁS DESPACHOS JUDICIALES Y ADMINISTRATIVOS DE LA RAMA JUDICIAL A NIVEL NACIONAL.</t>
  </si>
  <si>
    <t>SERVICIOS POSTALES NACIONALES SA</t>
  </si>
  <si>
    <t>GLORIA MERCEDES MORA</t>
  </si>
  <si>
    <t>2018/11/01</t>
  </si>
  <si>
    <t xml:space="preserve">SIN PRESUPUSTOS </t>
  </si>
  <si>
    <t>166 DE 2018</t>
  </si>
  <si>
    <t xml:space="preserve">SUMINISTRO DE GASOLINA A TRAVES DEL SISTEMA DE CONTRO DE CHIPS </t>
  </si>
  <si>
    <t>4 SELECCIÓN ABREVIADA</t>
  </si>
  <si>
    <t>3 COMPRAVENTA y/o SUMINISTRO</t>
  </si>
  <si>
    <t xml:space="preserve">ORGANIZACIÓN TERPEL S.A. </t>
  </si>
  <si>
    <t>PIO ALONSO PEREZ</t>
  </si>
  <si>
    <t>FILA_3</t>
  </si>
  <si>
    <t>189 DE 2018</t>
  </si>
  <si>
    <t>2018/11/16</t>
  </si>
  <si>
    <t>PRESTAR EL SERVICIO DE VIGILANCIA Y SEGURIDAD PRIVADA EN LAS SEDES DONDE FUNCIONAN LAS ALTAS CORTES Y DEMAS INMUEBLES A CARGO DE LA DEAJ.</t>
  </si>
  <si>
    <t>3 LICITACIÓN PÚBLICA</t>
  </si>
  <si>
    <t>SEGURIDAD CENTRAL LTDA</t>
  </si>
  <si>
    <t>WILLIAM RAFAEL MULFORD VELASQUEZ</t>
  </si>
  <si>
    <t>FILA_4</t>
  </si>
  <si>
    <t>201 DE 2018</t>
  </si>
  <si>
    <t>2018/11/28</t>
  </si>
  <si>
    <t>PRESTAR EL SERVICIO DE INTERMEDIACIÓN DE SEGUROS, ASESORÍA Y ASISTENCIA ESPECIALIZADA PARA EL MANEJO DEL PROGRAMA DE SEGUROS Y DE LAS PÓLIZAS QUE CUBREN LOS RIESGOS RELATIVOS A LOS BIENES E INTERESES ASEGURABLES DE LA NACION – CONSEJO SUPERIOR DE LA JUDICATURA, EL SEGURO DE VIDA, ASÍ COMO DE AQUELLOS POR LOS CUALES SEA O FUERE LEGALMENTE RESPONSABLE.</t>
  </si>
  <si>
    <t>UNION TEMPORAL JARGU SA CORREDORES DE SEGUROS-SEGUROS BETA SA</t>
  </si>
  <si>
    <t>PABLO ENRIQUE HUERTAS PORRAS</t>
  </si>
  <si>
    <t>2018/12/01</t>
  </si>
  <si>
    <t>FILA_5</t>
  </si>
  <si>
    <t>202 DE 2018</t>
  </si>
  <si>
    <t>2018/11/30</t>
  </si>
  <si>
    <t>SUMINISTRAR TIQUETES AEREOS NACIONALEES E INTERNACIONALES PARA LA RAMA JUDICIAL</t>
  </si>
  <si>
    <t>ESCOBAR OSPINA SAS</t>
  </si>
  <si>
    <t>AURA LIBIA ROJAS</t>
  </si>
  <si>
    <t>2021/10/31</t>
  </si>
  <si>
    <t>FILA_6</t>
  </si>
  <si>
    <t>208 DE 2018</t>
  </si>
  <si>
    <t>CONCEDER POR PARTE DEL ARRENDADOR AL ARRENDATARIO EL USO Y GOCE DE LA OFICINA 201 DEL EDIFICIO CALLE REAL UBICADO EN LA CARRERA 7  16-56 DE BOGOTA</t>
  </si>
  <si>
    <t>1 ARRENDAMIENTO y/o ADQUISICIÓN DE INMUEBLES</t>
  </si>
  <si>
    <t>COMERCIALIZADORA KAYSSER CK SAS</t>
  </si>
  <si>
    <t>FILA_7</t>
  </si>
  <si>
    <t>209 DE 2018</t>
  </si>
  <si>
    <t>CONCEDER POR PARTE DEL ARRENDADOR AL ARRENDATARIO EL USO Y GOCE DE LOS INTERIORES 14 Y 15 DEL EDIFICIO COMPLEJO VIRREY SOLIS  UBICADO EN LA CALLE 11B 9-33 DE BOGOTA</t>
  </si>
  <si>
    <t>FILA_8</t>
  </si>
  <si>
    <t>210 DE 2018</t>
  </si>
  <si>
    <t>CONCEDER POR PARTE DEL ARRENDADOR AL ARRENDATARIO EL USO Y GOCE DEL EDIFICIO EL AMERICANO UBICADO EN LA CALLE 12 9-34 Y LOS PISOS 2 Y 3 DEL  COMPLEJO VIRREY SOLIS  UBICADO EN LA CALLE 11B 9-28 DE BOGOTA</t>
  </si>
  <si>
    <t>FILA_9</t>
  </si>
  <si>
    <t>216 DE 2018</t>
  </si>
  <si>
    <t>2018/12/14</t>
  </si>
  <si>
    <t>PRESTAR EL SERVICIO DE MANTENIMIENTO PREVENTIVO Y CORRECTIVO PARA LAS MOTOCICLETAS MARCA YAMAHA AL SERVICIO DE LAS ALTAS CORTES Y LA DIRECCION EJECUTIVA DE ADMINISTRACION JUDICIAL, INCLUIDOS REPUESTOS ORIGINALES Y/O GENUINOS.</t>
  </si>
  <si>
    <t>YAMAHA SA INCOLMOTOS</t>
  </si>
  <si>
    <t>PIO ALFONSO PEREZ GARCIA</t>
  </si>
  <si>
    <t>2018/12/18</t>
  </si>
  <si>
    <t>FILA_10</t>
  </si>
  <si>
    <t>217 DE 2018</t>
  </si>
  <si>
    <t>2018/12/17</t>
  </si>
  <si>
    <t>PRESTAR EL SERVICIO DE MANTENIMIENTO PREVENTIVO Y CORRECTIVO PARA LAS MOTOCICLETAS MARCA SUZUKI AL SERVICIO DE LAS ALTAS CORTES Y LA DIRECCION EJECUTIVA DE ADMINISTRACION JUDICIAL, INCLUIDOS REPUESTOS ORIGINALES Y/O GENUINOS.</t>
  </si>
  <si>
    <t>BERMOTOS SA</t>
  </si>
  <si>
    <t>2018/12/19</t>
  </si>
  <si>
    <t>FILA_11</t>
  </si>
  <si>
    <t>221 DE 2018</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</si>
  <si>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</si>
  <si>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t>
  </si>
  <si>
    <t>DIANA JAHEL BIUTRAGO</t>
  </si>
  <si>
    <t>2018/12/20</t>
  </si>
  <si>
    <t>FILA_12</t>
  </si>
  <si>
    <t>223 DE 2018</t>
  </si>
  <si>
    <t>REALIZAR LA INTERVENTORIA INTEGRAL PARA LOS SERVICIOS DE CONECTIVIDAD, DATACENTER, VIDEOCONFERENCIAS, CORREO ELECTRONICO Y MESA DE AYUDA CONTRATADOS POR LA NACION- CSJ</t>
  </si>
  <si>
    <t>10 INTERVENTORÍA</t>
  </si>
  <si>
    <t>MARIO FERNANDO SARRIA</t>
  </si>
  <si>
    <t>2018/12/24</t>
  </si>
  <si>
    <t>2022/08/09</t>
  </si>
  <si>
    <t>FILA_13</t>
  </si>
  <si>
    <t>228 DE 2018</t>
  </si>
  <si>
    <t>2018/12/26</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</si>
  <si>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</si>
  <si>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5 MÍNIMA CUANTÍA</t>
  </si>
  <si>
    <t>TRANSPORTE COCOCARGA LTDA-TRANSCOCOL LTDA.</t>
  </si>
  <si>
    <t>2018/12/27</t>
  </si>
  <si>
    <t>FILA_14</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</si>
  <si>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</si>
  <si>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</si>
  <si>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</si>
  <si>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2018/12/28</t>
  </si>
  <si>
    <t>FILA_15</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</si>
  <si>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</si>
  <si>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</si>
  <si>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</si>
  <si>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FILA_16</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</si>
  <si>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</si>
  <si>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</si>
  <si>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</si>
  <si>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FILA_17</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</si>
  <si>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</si>
  <si>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</si>
  <si>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</si>
  <si>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2018/12/31</t>
  </si>
  <si>
    <t>2021/07/30</t>
  </si>
  <si>
    <t>FILA_18</t>
  </si>
  <si>
    <t>235 DE 2018</t>
  </si>
  <si>
    <t>PRESTAR EL SERVICIO DE MANTENIMIENTO INTEGRAL DE LOS EQUIPOS HIDRÁULICOS Y EL LAVADO DE TANQUES DE RESERVA PARA LOS EDIFICIOS DONDE FUNCIONAN LA ALTAS CORTES Y LA DIRECCIÓN EJECUTIVA DE ADMINISTRACIÓN JUDICIAL.</t>
  </si>
  <si>
    <t>UNION TEMPORAL CAPITAL 2018</t>
  </si>
  <si>
    <t>FILA_19</t>
  </si>
  <si>
    <t>238 DE 2018</t>
  </si>
  <si>
    <t>PRESTAR EL SERVICIO DE MANTENIMIENTO INTEGRAL PARA LOS ASCENSORES EXISTENTES Y EN FUNCIONAMIENTO EN EL PALACIO DE JUSTICIA “ALFONSO REYES ECHANDIA” EN LA CALLE 12 Nº 7-65 DE BOGOTÁ Y SEDES ANEXAS</t>
  </si>
  <si>
    <t>OTIS ELEVATOR COMPANY  COLOMBIA SAS</t>
  </si>
  <si>
    <t>FILA_20</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</si>
  <si>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</si>
  <si>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</si>
  <si>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</si>
  <si>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FILA_21</t>
  </si>
  <si>
    <t>240 DE 2018</t>
  </si>
  <si>
    <t>REALIZAR OBRAS DE CONSTRUCCIÓN DE LA SEDE DE LOS TRIBUNALES DE GUADALAJARA DE BUGA, VALLE.</t>
  </si>
  <si>
    <t>12 OBRA PÚBLICA</t>
  </si>
  <si>
    <t>CONSORCIO BOGOTA 2018</t>
  </si>
  <si>
    <t>ELSA TORRES ARENALES</t>
  </si>
  <si>
    <t>FILA_22</t>
  </si>
  <si>
    <t>241 DE 2018</t>
  </si>
  <si>
    <t>EJERCER LA INTERVENTORÍA TÉCNICA, ADMINISTRATIVA, JURÍDICA, FINANCIERA, CONTABLE Y AMBIENTAL PARA LAS OBRAS DE CONSTRUCCIÓN DE LA SEDE DE LOS TRIBUNALES DE GUADALAJARA DE BUGA.</t>
  </si>
  <si>
    <t>JORGE ENRIQUE HERNANDEZ</t>
  </si>
  <si>
    <t>FILA_23</t>
  </si>
  <si>
    <t>242 DE 2018</t>
  </si>
  <si>
    <t>CONTRATO DE SEGUROS</t>
  </si>
  <si>
    <t>18 SEGUROS</t>
  </si>
  <si>
    <t>LA PREVISORA - UNION TEMPORAL LA PREVISORA , ALLIANZ, CHUBB, MAPFRE, AXA COLPATRIA/UNION TEMPORAL LA PREVISORA , ALLIANZ, SURAMERICANA,  MAPFRE, AXA COLPATRIA</t>
  </si>
  <si>
    <t>2018/12/30</t>
  </si>
  <si>
    <t>FILA_24</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</si>
  <si>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</si>
  <si>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</si>
  <si>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</si>
  <si>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</si>
  <si>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2021/12/19</t>
  </si>
  <si>
    <t>FILA_25</t>
  </si>
  <si>
    <t>244 DE 2018</t>
  </si>
  <si>
    <t>CLAUDIA LEONOR  ORTIZ</t>
  </si>
  <si>
    <t>FILA_26</t>
  </si>
  <si>
    <t>066 DE 2019</t>
  </si>
  <si>
    <t>2019/05/20</t>
  </si>
  <si>
    <t>EJERCER LA INTERVENTORIA TECNICA, ADMINISTRATIVA, JURIDICA, FINANCIERA, CONTABLE Y AMBIENTAL AL CONTRATO DE OBRA PUBLICA QUE RESULTE ADJUDICADO DE LA LICITACION PUBLICA CUYO OBJETO ES "REALIZAR OBRAS DE CONSTRUCCION Y DOTACION DE LA SEDE PARA LOS DESPACHOS JUDICIALES DEL GUAMO-TOLIMA"</t>
  </si>
  <si>
    <t>CONSORCIO EL GUAMO 2019</t>
  </si>
  <si>
    <t>MARIBEL PEÑA VILLAMIL</t>
  </si>
  <si>
    <t>2019/05/27</t>
  </si>
  <si>
    <t>2021/07/19</t>
  </si>
  <si>
    <t>FILA_27</t>
  </si>
  <si>
    <t>075 DE 2019</t>
  </si>
  <si>
    <t>2019/07/04</t>
  </si>
  <si>
    <t>PRESTAR EL SERVICIO DE MANTENIMIENTO INTEGRAL, INCLUYENDO LOS REPUESTOS, PARA LOS EQUIPOS DE SEGURIDAD INSTALADOS EN EL PALACIO DE JUSTICIA “ALFONSO REYES ECHANDIA” DE BOGOTÁ Y SEDES ANEXAS</t>
  </si>
  <si>
    <t>UNION TEMPORAL SECURITY SYSTEMS 2019</t>
  </si>
  <si>
    <t>WILLIAM RAFAEL MULFORD</t>
  </si>
  <si>
    <t>2019/07/05</t>
  </si>
  <si>
    <t>2021/07/15</t>
  </si>
  <si>
    <t>FILA_28</t>
  </si>
  <si>
    <t>141 DE 2019</t>
  </si>
  <si>
    <t>2019/09/13</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</si>
  <si>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</si>
  <si>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ORGANIZACIÓN SANTA MARIA SAS</t>
  </si>
  <si>
    <t>JUAN DE JESUS HERNANDEZ</t>
  </si>
  <si>
    <t>2019/09/16</t>
  </si>
  <si>
    <t>2022/06/30</t>
  </si>
  <si>
    <t>FILA_29</t>
  </si>
  <si>
    <t>149 DE 2019</t>
  </si>
  <si>
    <t>2019/09/20</t>
  </si>
  <si>
    <t>CONSTRUCCIÓN DEL APLICATIVO DE NÓMINA Y SUS MÓDULOS COMPLEMENTARIOS, INCLUIDO EL ANÁLISIS, DISEÑO, DESARROLLO, MIGRACIÓN, IMPLEMENTACIÓN Y DESPLIEGUE BAJO LA MODALIDAD DE FÁBRICA DE SOFTWARE</t>
  </si>
  <si>
    <t>UNION TEMPORAL CSJNOM</t>
  </si>
  <si>
    <t>NELSON ORLANDO JIMENEZ PEÑA</t>
  </si>
  <si>
    <t>2019/09/25</t>
  </si>
  <si>
    <t>2021/11/30</t>
  </si>
  <si>
    <t>FILA_31</t>
  </si>
  <si>
    <t>196 DE 2019</t>
  </si>
  <si>
    <t>2019/12/05</t>
  </si>
  <si>
    <t>DISEÑO, DESARROLLO E IMPLEMENTACIÓN DE UN SOFTWARE DE GESTIÓN INTEGRADO PARA LOS PROCESOS DE SELECCIÓN Y CALIFICACIÓN DE SERVICIOS DE FUNCIONARIOS Y EMPLEADOS DE LA RAMA JUDICIAL A NIVEL CENTRAL Y SECCIONAL.</t>
  </si>
  <si>
    <t>5 CONSULTORÍA</t>
  </si>
  <si>
    <t>SOPORTE LOGICO LTDA</t>
  </si>
  <si>
    <t>2019/12/16</t>
  </si>
  <si>
    <t>FILA_33</t>
  </si>
  <si>
    <t>212 DE 2019</t>
  </si>
  <si>
    <t>2019/12/26</t>
  </si>
  <si>
    <t>REALIZAR LAS OBRAS DE CONSTRUCCIÓN DE LA SEDE JUDICIAL DE SAHAGÚN – CÓRDOBA</t>
  </si>
  <si>
    <t>MAURICIO RAFAEL PAVA PIMNZON</t>
  </si>
  <si>
    <t>WILSON FERNANDO MUÑOZ ESPITIA</t>
  </si>
  <si>
    <t>2019/12/30</t>
  </si>
  <si>
    <t>FILA_34</t>
  </si>
  <si>
    <t>215 DE 2019</t>
  </si>
  <si>
    <t>REALIZAR LAS OBRAS DE CONSTRUCCIÓN DE LA SEDE DE LOS DESPACHOS JUDICIALES DE LOS PATIOS – NORTE DE SANTANDER.</t>
  </si>
  <si>
    <t>GESTION RURAL Y IURBANA SAS</t>
  </si>
  <si>
    <t>2021/10/18</t>
  </si>
  <si>
    <t>FILA_35</t>
  </si>
  <si>
    <t>216 DE 2019</t>
  </si>
  <si>
    <t>2019/12/27</t>
  </si>
  <si>
    <t>CONSTRUCCIÓN DE LA SEDE JUDICIAL DE ALBANIA – SANTANDER.</t>
  </si>
  <si>
    <t>SALOMON MORENO GUARNIZO</t>
  </si>
  <si>
    <t>2020/12/18</t>
  </si>
  <si>
    <t>FILA_36</t>
  </si>
  <si>
    <t>217 DE 2019</t>
  </si>
  <si>
    <t>PRESTAR EL SERVICIO DE PUBLICACIÓN DE AVISOS DE PRENSA EN DIARIOS DE AMPLIA CIRCULACIÓN NACIONAL, QUE REQUIERA LA RAMA JUDICIAL</t>
  </si>
  <si>
    <t>ACCESO DIRECTO ASOCIADOS SAS</t>
  </si>
  <si>
    <t>DIANA JAHEL BUITRAGO</t>
  </si>
  <si>
    <t>2019/12/31</t>
  </si>
  <si>
    <t>FILA_37</t>
  </si>
  <si>
    <t>221 DE 2019</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</si>
  <si>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</si>
  <si>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UNION TEMPORALFORMACION JUDICIAL 2019</t>
  </si>
  <si>
    <t>FILA_38</t>
  </si>
  <si>
    <t>222 DE 2019</t>
  </si>
  <si>
    <t>EJERCER LA INTERVENTORÍA TÉCNICA, ADMINISTRATIVA, JURÍDICA, FINANCIERA, CONTABLE Y AMBIENTAL, AL CONTRATO DE OBRA PÚBLICA QUE RESULTE ADJUDICADO DE LA LICITACIÓN PÚBLICA, CUYO OBJETO ES “REALIZAR LAS OBRAS DE CONSTRUCCIÓN DE LA SEDE DE LOS DESPACHOS JUDICIALES DE LOS PATIOS - NORTE DE SANTANDER</t>
  </si>
  <si>
    <t>CONSORCIO JASB</t>
  </si>
  <si>
    <t>SERGIO LUIS DUARTE LOBO</t>
  </si>
  <si>
    <t>FILA_39</t>
  </si>
  <si>
    <t>224 DE 2019</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</si>
  <si>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</si>
  <si>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CONSORCIO MORAM</t>
  </si>
  <si>
    <t>FILA_40</t>
  </si>
  <si>
    <t>086 DE 2020</t>
  </si>
  <si>
    <t>2020/06/02</t>
  </si>
  <si>
    <t>ELABORAR E IMPRIMIR LAS TARJETAS PROFESIONALES DE ABOGADO</t>
  </si>
  <si>
    <t>IDENTIFICACIÓN PLÁSTICA S.A.S</t>
  </si>
  <si>
    <t>RAÚL SILVA MARTA</t>
  </si>
  <si>
    <t>FILA_41</t>
  </si>
  <si>
    <t>131 DE 2020</t>
  </si>
  <si>
    <t>2020/09/23</t>
  </si>
  <si>
    <t>PRESTAR EL APOYO TECNOLÓGICO Y PEDAGÓGICO PARA LA ESTRUCTURACIÓN CURRICULAR EN MODALIDAD B-LEARNING DE LOS CURSOS Y MÓDULOS DE FORMACIÓN AUTODIRIGIDA QUE INTEGRAN EL PLAN DE FORMACIÓN DE LA RAMA JUDICIAL PARA LA VIGENCIA 2020.</t>
  </si>
  <si>
    <t>RED COLOMBIANA DE INSTITUCIONES DE EDUCACIÓN SUPERIOR - EDURED,</t>
  </si>
  <si>
    <t>2020/09/24</t>
  </si>
  <si>
    <t>158 DE 2020</t>
  </si>
  <si>
    <t>Prestar el servicio de fotocopiado en las sedes donde funcionan las Altas Cortes y la Dirección Ejecutiva de Administración Judicial.</t>
  </si>
  <si>
    <t>SOLUTION COPY LTDA</t>
  </si>
  <si>
    <t>173 DE 2021</t>
  </si>
  <si>
    <t xml:space="preserve">Prestar el servicio de digitalización de los expedientes de los procesos judiciales y/o documentos de la Rama Judicial que se encuentran en gestión en los diferentes despachos judiciales del nivel central. </t>
  </si>
  <si>
    <t>EVOLUTION TECNHOLOGIES GROUP SAS</t>
  </si>
  <si>
    <t>CARLOS ANDRES GOMEZ GOMEZ</t>
  </si>
  <si>
    <t>FILA_42</t>
  </si>
  <si>
    <t>175 DE 2020</t>
  </si>
  <si>
    <t>2020/12/17</t>
  </si>
  <si>
    <t>PRESTAR LOS SERVICIOSPARA EL AGENDAMIENTO, REALIZACIÓN Y GRABACIÓN DE AUDIENCIAS VIRTUALES EN LA RAMA JUDICIAL A NIVEL NACIONAL, INCLUYENDO AQUELLOS RELACIONADOS CON LAS PLATAFORMAS DE VIDEOCONFERENCIAS Y DE GRABACIONES.</t>
  </si>
  <si>
    <t>APICOM SAS</t>
  </si>
  <si>
    <t>CARLOS FERNANDO GALINDO CASTRO</t>
  </si>
  <si>
    <t>2021/01/28</t>
  </si>
  <si>
    <t>2022/07/31</t>
  </si>
  <si>
    <t>FILA_43</t>
  </si>
  <si>
    <t>177 DE 2020</t>
  </si>
  <si>
    <t>2020/12/16</t>
  </si>
  <si>
    <t>CONCEDER POR PARTE DEL ARRENDADOR AL ARRENDATARIO EL USO Y GOCE DE LOS PISOS 3 AL 9 DEL EDIFICIO CASUR, INMUEBLE UBICADO EN LA CARRERA 7 NO 12B - 27 DE LA CIUDAD DE BOGOTÁ, CON UN ÁREA TOTAL DE 5.091,30 M2</t>
  </si>
  <si>
    <t>CAJA DE SUELDOS DE RETIRO DE LA POLICÍA NACIONAL</t>
  </si>
  <si>
    <t>FILA_44</t>
  </si>
  <si>
    <t>178 DE 2020</t>
  </si>
  <si>
    <t>ADQUIRIR E INTEGRAR EQUIPOS TECNOLÓGICOS PARA LA REALIZACIÓN DE AUDIENCIAS; EN PARTICULAR, ELEMENTOS DE CAPTURA, PROCESAMIENTO Y REPRODUCCIÓN DE AUDIO Y VIDEO Y RELACIONADOS.</t>
  </si>
  <si>
    <t>UNION TEMPORAL GRUPO DE TECNOLOGIA PARA AUDIENCIAS 202</t>
  </si>
  <si>
    <t>2020/12/30</t>
  </si>
  <si>
    <t>FILA_46</t>
  </si>
  <si>
    <t>187 DE 2020</t>
  </si>
  <si>
    <t>2020/12/23</t>
  </si>
  <si>
    <t>PRESTAR EL SERVICIO DE MANTENIMIENTO INTEGRAL, PREVENTIVO Y CORRECTIVO, A LOS EQUIPOS DE AIRE ACONDICIONADO Y DE VENTILACIÓN MECÁNICA DEL PALACIO DE JUSTICIA “ALFONSO REYES ECHANDÍA”, EDIFICIO SEDE DE LA DIRECCIÓN EJECUTIVA DE ADMINISTRACIÓN JUDICIAL Y DEMÁS SEDES ANEXAS.</t>
  </si>
  <si>
    <t>INGENIERÍA Y SOLUCIONESINSOL S.A.S.</t>
  </si>
  <si>
    <t>JOAQUIN MAURICIO DIAZ</t>
  </si>
  <si>
    <t>2021/01/05</t>
  </si>
  <si>
    <t>FILA_47</t>
  </si>
  <si>
    <t>191 DE 2020</t>
  </si>
  <si>
    <t>SUMINISTRO E INSTALACIÓN MOBILIARIO PARA DISTINTAS SEDES JUDICIALES EN EL TERRITORIO NACIONAL.</t>
  </si>
  <si>
    <t>HIMHER Y COMPAÑÍA S.A. SOCIEDAD DE FAMILIA</t>
  </si>
  <si>
    <t>INSERGROUP ISG SAS</t>
  </si>
  <si>
    <t>2021/01/06</t>
  </si>
  <si>
    <t>2021/07/05</t>
  </si>
  <si>
    <t>FILA_48</t>
  </si>
  <si>
    <t>192 DE 2020</t>
  </si>
  <si>
    <t>PRESTAR EL SERVICIO DE INTERVENTORÍA TÉCNICA, ADMINISTRATIVA Y FINANCIERA AL CONTRATO DE SUMINISTRO E INSTALACIÓN DE MOBILIARIO PARA DISTINTAS SEDES JUDICIALES EN EL TERRITORIO NACIONAL.</t>
  </si>
  <si>
    <t>JUAN MANUEL PIÑEROS</t>
  </si>
  <si>
    <t>FILA_49</t>
  </si>
  <si>
    <t>193 DE 2020</t>
  </si>
  <si>
    <t>2020/12/28</t>
  </si>
  <si>
    <t>PRESTAR EL SERVICIO ESPECIALIZADO DE ACTUALIZACIÓN, MANTENIMIENTO Y SOPORTE A USUARIOS DEL SISTEMA DE INFORMACIÓN ADMINISTRATIVO SICOF – MÓDULO INVENTARIOS-ACTIVOS FIJOS.</t>
  </si>
  <si>
    <t>ADA S.A.</t>
  </si>
  <si>
    <t>2021/12/28</t>
  </si>
  <si>
    <t>FILA_50</t>
  </si>
  <si>
    <t>194 DE 2020</t>
  </si>
  <si>
    <t>CONTRATAR LA PRESTACIÓN DEL SERVICIO DE FÁBRICA DE SOFTWARE PARA LA RAMA JUDICIAL, QUE INCLUYA DESARROLLOS, MANTENIMIENTO Y SOPORTE PARA APLICATIVOS DE LA ENTIDAD.</t>
  </si>
  <si>
    <t>CONSORCIO FABRICA CSJ S&amp;S 2020</t>
  </si>
  <si>
    <t>2021/01/04</t>
  </si>
  <si>
    <t>FILA_51</t>
  </si>
  <si>
    <t>197 DE 2020</t>
  </si>
  <si>
    <t>2020/12/29</t>
  </si>
  <si>
    <t>EJERCER LA INTERVENTORÍA TÉCNICA, ADMINISTRATIVA, JURÍDICA, FINANCIERA, CONTABLE Y AMBIENTAL AL CONTRATO QUE RESULTE ADJUDICADO DEL CONCURSO DE MÉRITOS, CUYO OBJETO ES REALIZAR ESTUDIOS TÉCNICOS, DISEÑOS Y LA OBTENCIÓN DE LA LICENCIA DE CONSTRUCCIÓN PARA EL BLOQUE ANEXO AL PALACIO DE JUSTICIA DE RIOHACHA - GUAJIRA.</t>
  </si>
  <si>
    <t>IA INGENIERIA Y ARQUITECTURA DE COLOMBIA SAS</t>
  </si>
  <si>
    <t>JUAN CARLOS ALVAREZ</t>
  </si>
  <si>
    <t>2022/01/11</t>
  </si>
  <si>
    <t>FILA_52</t>
  </si>
  <si>
    <t>198 DE 2020</t>
  </si>
  <si>
    <t>REALIZAR LA INTERVENTORÍA INTEGRAL AL CONTRATO QUE RESULTE DE LA LICITACIÓN PÚBLICA LP-03-2020, CUYO OBJETO ES LA PRESTACIÓN DEL SERVICIO DE FÁBRICA DE SOFTWARE PARA LA RAMA JUDICIAL, QUE INCLUYA DESARROLLOS, MANTENIMIENTO Y SOPORTE PARA APLICATIVOS DE LA ENTIDAD</t>
  </si>
  <si>
    <t>UNION TEMPORAL INTERVENTORIA CSJ 2020</t>
  </si>
  <si>
    <t>2021/01/18</t>
  </si>
  <si>
    <t>FILA_53</t>
  </si>
  <si>
    <t>199 DE 2020</t>
  </si>
  <si>
    <t>REALIZAR LOS ESTUDIOS TÉCNICOS, DISEÑOS Y LA OBTENCIÓN DE LA LICENCIA DE CONSTRUCCIÓN PARA EL BLOQUE ANEXO DEL PALACIO DE JUSTICIA DE RIOHACHA - GUAJIRA.</t>
  </si>
  <si>
    <t>CONSORCIO BASSMICH</t>
  </si>
  <si>
    <t>2022/01/04</t>
  </si>
  <si>
    <t>FILA_54</t>
  </si>
  <si>
    <t>200 DE 2020</t>
  </si>
  <si>
    <t>REALIZAR LA INTERVENTORÍA INTEGRAL A LOS CONTRATOS QUE TIENEN POR OBJETO PRESTAR LOS SERVICIOS DE CONECTIVIDAD, DATACENTER Y SEGURIDAD PERIMETRAL Y DE AUDIENCIAS VIRTUALES Y GESTION DE GRABACIONES.</t>
  </si>
  <si>
    <t>CONSORCIO INTERVENTORIA INTEGRAL DC</t>
  </si>
  <si>
    <t>2022/08/15</t>
  </si>
  <si>
    <t>FILA_55</t>
  </si>
  <si>
    <t>201 DE 2020</t>
  </si>
  <si>
    <t>REALIZAR ESTUDIOS Y DISEÑOS DE SEDES JUDICIALES EN EL TERRITORIO NACIONAL.</t>
  </si>
  <si>
    <t>CONSORCIOP Y C SEDES JUDICIALES</t>
  </si>
  <si>
    <t>JMS INGENIERIA Y ARQUITECTURA SAS</t>
  </si>
  <si>
    <t>2021/01/21</t>
  </si>
  <si>
    <t>FILA_56</t>
  </si>
  <si>
    <t>203 DE 2020</t>
  </si>
  <si>
    <t>EJERCER LA INTERVENTORÍA TÉCNICA, ADMINISTRATIVA, JURÍDICA, FINANCIERA, CONTABLE Y AMBIENTAL AL CONTRATO QUE RESULTE ADJUDICADO DEL CONCURSO DE MÉRITOS, CUYO OBJETO ES REALIZAR ESTUDIOS Y DISEÑOS DE SEDES JUDICIALES EN EL TERRITORIO NACIONAL</t>
  </si>
  <si>
    <t>FILA_57</t>
  </si>
  <si>
    <t>015 DE 2021</t>
  </si>
  <si>
    <t>2021/01/22</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</si>
  <si>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</si>
  <si>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</si>
  <si>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BELSY JOHANA PUENTES DUARTE</t>
  </si>
  <si>
    <t>2021/12/21</t>
  </si>
  <si>
    <t>FILA_58</t>
  </si>
  <si>
    <t>016 DE 2021</t>
  </si>
  <si>
    <t>PRESTAR LOS SERVICIOS PROFESIONALES EN LA UNIDAD DE RECURSOS HUMANOS, COMO APOYO A LA SUPERVISIÓN DE LOS CONTRATOS EN LOS CUALES EL DIRECTOR TIENE LA SUPERVISIÓN Y APOYAR EN LA ADECUACIÓN DEL APLICATIVO DE NÓMINA “EFINOMINA”.</t>
  </si>
  <si>
    <t>SANDRA MILENA ALVAREZ ABRIL</t>
  </si>
  <si>
    <t>2021/01/29</t>
  </si>
  <si>
    <t>2021/11/28</t>
  </si>
  <si>
    <t>FILA_59</t>
  </si>
  <si>
    <t>017 DE 2021</t>
  </si>
  <si>
    <t>PRESTAR EL SERVICIO DE SUSCRIPCIÓN AL DIARIO OFICIAL Y PUBLICAR EN EL MISMO, LOS ACUERDOS, RESOLUCIONES Y DEMÁS ACTOS ADMINISTRATIVOS DE CARÁCTER GENERAL QUE POR SU NATURALEZA REQUIEREN LAS ALTAS CORTES, LA COMISIÓN NACIONAL DE DISCIPLINA JUDICIAL, EL CONSEJO SUPERIOR DE LA JUDICATURA Y LA DIRECCIÓN EJECUTIVA DE ADMINISTRACIÓN JUDICIAL</t>
  </si>
  <si>
    <t>IMPRENTA NACIONAL DE COLOMBIA</t>
  </si>
  <si>
    <t>DIANA JAHEL BUITRAGO GARAVITO</t>
  </si>
  <si>
    <t>2021/12/31</t>
  </si>
  <si>
    <t>FILA_63</t>
  </si>
  <si>
    <t>025 DE 2021</t>
  </si>
  <si>
    <t>2021/02/17</t>
  </si>
  <si>
    <t>PRESTAR LOS SERVICIOS PROFESIONALES Y DE APOYO A LA GESTIÓN COMO CONTADORA DE LA DIVISIÓN DE CONTABILIDAD DE LA UNIDAD DE PRESUPUESTO</t>
  </si>
  <si>
    <t>MARIA EUGENIA RESTREPO ZAPATA</t>
  </si>
  <si>
    <t>DORA MERCEDES RINCON</t>
  </si>
  <si>
    <t>FILA_65</t>
  </si>
  <si>
    <t>027 DE 2021</t>
  </si>
  <si>
    <t>2021/02/26</t>
  </si>
  <si>
    <t>PRESTAR LOS SERVICIOS DE APOYO TÉCNICO EN LA DIVISIÓN DE INFRAESTRUCTURA DE SOFTWARE DE LA UNIDAD DE INFORMÁTICA, REALIZANDO EL APOYO EN LA IMPLEMENTACIÓN DE LOS APLICATIVOS DE LA RAMA JUDICIAL, PARA LAS SOLUCIONES INFORMÁTICAS.</t>
  </si>
  <si>
    <t>MARCO ANTONIO CUESTA GARCIA</t>
  </si>
  <si>
    <t>JORGE ELIECER PACHON</t>
  </si>
  <si>
    <t>2021/03/01</t>
  </si>
  <si>
    <t>FILA_66</t>
  </si>
  <si>
    <t>028 DE 2021</t>
  </si>
  <si>
    <t>2021/03/09</t>
  </si>
  <si>
    <t>PRESTAR EL SERVICIO DE TRANSPORTE DE ELEMENTOS QUE SE REQUIERAN REMITIR CON DESTINO A LOS DESPACHOS JUDICIALES Y ADMINISTRATIVOS A NIVEL LOCAL Y NACIONAL.</t>
  </si>
  <si>
    <t>TRANSPORTES COCOCARGA LTDA</t>
  </si>
  <si>
    <t>WILLIAM OMAR CARO CASTELLANOS</t>
  </si>
  <si>
    <t>2021/03/18</t>
  </si>
  <si>
    <t>FILA_67</t>
  </si>
  <si>
    <t>029 DE 2021</t>
  </si>
  <si>
    <t>2021/03/08</t>
  </si>
  <si>
    <t>PRESTAR LOS SERVICIOS PROFESIONALES A LA UNIDAD DE PLANEACIÓN DE LA DIRECCIÓN EJECUTIVA DE ADMINISTRACIÓN JUDICIAL, PARA APOYAR EL ANÁLISIS Y EJERCICIO DE ASISTENCIA METODOLÓGICA Y TÉCNICA, DENTRO DEL PROCESO DE ACTUALIZACIÓN Y FORMULACIÓN DE PROYECTOS DE INVERSIÓN DE LA RAMA JUDICIAL EN EL MARCO DE LOS LINEAMIENTOS DE POLÍTICA DE MEDIANO Y LARGO PLAZO; EN EL SEGUIMIENTO DEL PLAN OPERATI</t>
  </si>
  <si>
    <t>SILVIA JOHANNA MORAES SAAVEDRA</t>
  </si>
  <si>
    <t>MARIA FRANZA LOPEZ BUITRAGO</t>
  </si>
  <si>
    <t>2021/12/07</t>
  </si>
  <si>
    <t>FILA_68</t>
  </si>
  <si>
    <t>030 DE 2021</t>
  </si>
  <si>
    <t>2021/03/10</t>
  </si>
  <si>
    <t>ADQUIRIR CERTIFICADOS DIGITALES DE FUNCION PUBLICA (TOKEN) CON DESTINO A LA DIRECCIÓN EJECUTIVA DE ADMINISTRACION JUDICIAL DEL CONSEJO SUPERIOR DE LA JUDICATURA</t>
  </si>
  <si>
    <t>GESTION DE SEGURIDAD ELECTRONICA S A</t>
  </si>
  <si>
    <t>ELKIN GUSTAVO CORREA LEON</t>
  </si>
  <si>
    <t>FILA_69</t>
  </si>
  <si>
    <t>031 DE 2021</t>
  </si>
  <si>
    <t>2021/03/15</t>
  </si>
  <si>
    <t>PRESTAR LOS SERVICIOS PROFESIONALES DE ASESORÍA Y ACOMPAÑAMIENTO A LA GESTIÓN EN LA UNIDAD DE PLANEACIÓN, RELACIONADA CON LAS AUDITORÍAS REALIZADAS POR LA UNIDAD DE AUDITORIA DEL CSJ, PLANES DE MEJORAMIENTO Y EL SIGCMA PARA EL NIVEL CENTRAL DE LA DEAJ Y LAS DIRECCIONES SECCIONALES.</t>
  </si>
  <si>
    <t>RICARDO MOLINA</t>
  </si>
  <si>
    <t>MARIA CRISTINA MUÑOZ HERNANDEZ</t>
  </si>
  <si>
    <t>2021/03/16</t>
  </si>
  <si>
    <t>2021/12/15</t>
  </si>
  <si>
    <t>FILA_70</t>
  </si>
  <si>
    <t>033 DE 2021</t>
  </si>
  <si>
    <t>2021/03/25</t>
  </si>
  <si>
    <t>PRESTAR LOS SERVICIOS DE APOYO A LA GESTIÓN EN EL GRUPO DE SENTENCIAS Y CONCILIACIONES DE LA UNIDAD DE ASISTENCIA LEGAL EN LOS PROCESOS QUE SE GENEREN EN VIRTUD DE LA APLICACIÓN DEL DECRETO 642 DE 2020.</t>
  </si>
  <si>
    <t>CARLOS ANTONIO PAIPILLA SAENZ</t>
  </si>
  <si>
    <t>JOSE RICARDO VARELA</t>
  </si>
  <si>
    <t>2021/03/26</t>
  </si>
  <si>
    <t>FILA_71</t>
  </si>
  <si>
    <t>034 DE 2021</t>
  </si>
  <si>
    <t>LUCY MARIZOL LOPEZ RODRIGUEZ</t>
  </si>
  <si>
    <t>FILA_72</t>
  </si>
  <si>
    <t>035 DE 2021</t>
  </si>
  <si>
    <t>2021/04/07</t>
  </si>
  <si>
    <t>PRESTAR LOS SERVICIOS TÉCNICOS PARA APOYAR LA EJECUCIÓN Y SEGUIMIENTO DE LA DISTRIBUCIÓN E INSTALACIÓN DE EQUIPOS DE AUDIO Y VÍDEO PARA LAS SALAS DE AUDIENCIAS A NIVEL NACIONAL Y BRINDAR APOYO A LA SUPERVISIÓN</t>
  </si>
  <si>
    <t>YESSICA TATIANA BAREÑO TRIANA</t>
  </si>
  <si>
    <t>YENNY ALEXANDRA ANTOLINEZ SEGURA</t>
  </si>
  <si>
    <t>2021/11/06</t>
  </si>
  <si>
    <t>FILA_73</t>
  </si>
  <si>
    <t>036 DE 2021</t>
  </si>
  <si>
    <t>2021/04/05</t>
  </si>
  <si>
    <t>PRESTAR LOS SERVICIOS PROFESIONALES COMO INGENIERO PARA APOYAR LA EJECUCIÓN, SEGUIMIENTO Y VERIFICACIÓN DE LA DISTRIBUCIÓN E INSTALACIÓN DE EQUIPOS DE AUDIO Y VIDEO PARA LAS SALAS DE AUDIENCIAS A NIVEL NACIONAL Y BRINDAR APOYO A LA SUPERVISIÓN.</t>
  </si>
  <si>
    <t>DANIEL CARRILLO AVILA</t>
  </si>
  <si>
    <t>2021/04/06</t>
  </si>
  <si>
    <t>2021/11/05</t>
  </si>
  <si>
    <t>FILA_74</t>
  </si>
  <si>
    <t>037 DE  2021</t>
  </si>
  <si>
    <t>REALIZAR LA PREPRODUCCIÓN, PRODUCCIÓN Y EMISIÓN DE RADIO, TELECONFERENCIAS Y/O PROGRAMAS DE TELEVISIÓN.</t>
  </si>
  <si>
    <t>RADIO TELEVISION NACIONAL DE COLOMBIA - RTVC</t>
  </si>
  <si>
    <t>PABLO ENRIQUE HUERTAS</t>
  </si>
  <si>
    <t>2021/04/13</t>
  </si>
  <si>
    <t>FILA_75</t>
  </si>
  <si>
    <t>040 DE 2021</t>
  </si>
  <si>
    <t>2021/04/04</t>
  </si>
  <si>
    <t>REALIZAR OBRAS DE CONSTRUCCIÓN SEDE JUDICIAL DE SOGAMOSO BOYACÁ</t>
  </si>
  <si>
    <t>CONSORCIO CONSTRUIR</t>
  </si>
  <si>
    <t>2021/05/10</t>
  </si>
  <si>
    <t>2022/09/09</t>
  </si>
  <si>
    <t>FILA_76</t>
  </si>
  <si>
    <t>041 DE 2021</t>
  </si>
  <si>
    <t>2021/04/21</t>
  </si>
  <si>
    <t>PRESTAR SERVICIOS PROFESIONALES A LA DIRECCIÓN EJECUTIVA DE ADMINISTRACIÓN JUDICIAL, PARA LA ELABORACIÓN DE UN CONCEPTO SOBRE LA FUNCIÓN CONTENIDA EN EL ARTÍCULO 167 DE LA LEY 679 DE 2002, Y PARA EL TRÁMITE Y SUSTANCIACIÓN DE LOS  ACTOS  ADMINISTRATIVOS  Y  LAS  RESPUESTAS  A  DERECHOS  DE  PETICIÓN  Y CONSULTAS  RELACIONADAS  CON  PROCESO  DE  CONFORMACIÓN  DEL  REGISTRO  DE PARQUEADERO</t>
  </si>
  <si>
    <t>GLADYS MARCELA RIASCOS ERASO</t>
  </si>
  <si>
    <t>JOSE CAMILO GUZMAN</t>
  </si>
  <si>
    <t>FILA_77</t>
  </si>
  <si>
    <t>042 DE 2021</t>
  </si>
  <si>
    <t>2021/04/22</t>
  </si>
  <si>
    <t>PRESTAR LOS SERVICIOS DE RECOLECCIÓN, TRANSPORTE, ALMACENAMIENTO TEMPORAL, TRATAMIENTO, APROVECHAMIENTO Y DISPOSICIÓN FINAL DE RESIDUOS PELIGROSOS Y ESPECIALES GENERADOS POR LA RAMA JUDICIAL EN LAS SEDES DEL NIVEL CENTRAL</t>
  </si>
  <si>
    <t>SERVIECOLOGICO SAS</t>
  </si>
  <si>
    <t>CAROLINA RODRIGUEZ ESTUPIÑAN</t>
  </si>
  <si>
    <t>2021/04/26</t>
  </si>
  <si>
    <t>FILA_78</t>
  </si>
  <si>
    <t>043 DE 2021</t>
  </si>
  <si>
    <t>2021/04/23</t>
  </si>
  <si>
    <t>PRESTAR EL SERVICIO DE VIGÍAS DE LA SALUD EN LAS SEDES DEL NIVEL CENTRAL DE LA RAMA JUDICIAL</t>
  </si>
  <si>
    <t>SERVICIOS EN SALUD ANDINA LTDA.</t>
  </si>
  <si>
    <t>BELKIS EUGENIA GUTIERREZ</t>
  </si>
  <si>
    <t>2021/05/04</t>
  </si>
  <si>
    <t>FILA_79</t>
  </si>
  <si>
    <t>046 DE 2021</t>
  </si>
  <si>
    <t>ADQUIRIR EL LICENCIAMIENTO Y PRESTAR LOS SERVICIOS PARA LA IMPLEMENTACIÓN DE LA PLATAFORMA PARA EL SISTEMA INTEGRADO ÚNICO DE GESTIÓN JUDICIAL -SIUGJ- DE LA RAMA JUDICIAL DE LA REPÚBLICA DE COLOMBIA.</t>
  </si>
  <si>
    <t>CONSORCIO LINKTIC - MUSCOGEE RAMA JUDICIAL</t>
  </si>
  <si>
    <t>CONSORCIO INTERVENTORÍA SGJ</t>
  </si>
  <si>
    <t>2021/05/18</t>
  </si>
  <si>
    <t>2022/07/13</t>
  </si>
  <si>
    <t>FILA_80</t>
  </si>
  <si>
    <t>051 DE 2021</t>
  </si>
  <si>
    <t>PRESTAR LOS SERVICIOS PROFESIONALES A LA UNIDAD DE INFRAESTRUCTURA FÍSICA DE LA DIRECCIÓN EJECUTIVA DE ADMINISTRACIÓN JUDICIAL, PARA REALIZAR LA FORMULACIÓN, EL SEGUIMIENTO Y ACTUALIZACIÓN DE LOS PROYECTOS DE INVERSIÓN A CARGO DE LA UNIDAD DE INFRAESTRUCTURA FÍSICA.</t>
  </si>
  <si>
    <t>JOHANNA MARCELA MALAVER RAMIREZ</t>
  </si>
  <si>
    <t>FABIO GERMAN PAZ FRANCO</t>
  </si>
  <si>
    <t>2021/05/19</t>
  </si>
  <si>
    <t>FILA_81</t>
  </si>
  <si>
    <t>052 DE 2021</t>
  </si>
  <si>
    <t>CONTRATAR LA INTERVENTORÍA INTEGRAL DEL CONTRATO QUE SE DERIVE DE ADQUIRIR EL LICENCIAMIENTO Y PRESTAR LOS SERVICIOS PARA LAIMPLEMENTACIÓN DE LA PLATAFORMA PARA EL SISTEMA INTEGRADO ÚNICO DE GESTIÓN JUDICIAL -SIUGJ- DE LA RAMA JUDICIAL DE LAREPÚBLICA DE COLOMBIA.</t>
  </si>
  <si>
    <t>2021/05/25</t>
  </si>
  <si>
    <t>2022/12/31</t>
  </si>
  <si>
    <t>FILA_82</t>
  </si>
  <si>
    <t>053 DE 2021</t>
  </si>
  <si>
    <t>2021/05/15</t>
  </si>
  <si>
    <t>EJERCER LA INTERVENTORÍA TÉCNICA, ADMINISTRATIVA, JURÍDICA, FINANCIERA, CONTABLE Y AMBIENTAL AL CONTRATO PARA LAS OBRAS DE CONSTRUCCIÓN DE LA SEDE DE LOS DESPACHOS JUDICIALES DE SOGAMOSO – BOYACÁ.</t>
  </si>
  <si>
    <t>INTERCONSTRUCCIONES &amp; DISEÑO SAS</t>
  </si>
  <si>
    <t>CARLOS GUSTAVO DUEÑAS TORRES</t>
  </si>
  <si>
    <t>2021/05/27</t>
  </si>
  <si>
    <t>2022/09/26</t>
  </si>
  <si>
    <t>FILA_83</t>
  </si>
  <si>
    <t>054 DE 2021</t>
  </si>
  <si>
    <t>PRESTAR  LOS  SERVICIOS  PROFESIONALES  DE  INGENIERO  DE  SISTEMAS  EN  LA COORDINACIÓN  DEL  GRUPO  DE  GESTIÓN  DE  PROYECTOS  ESPECIALES  DE  LA DIRECCIÓN EJECUTIVA DE ADMINISTRACIÓN JUDICIAL.</t>
  </si>
  <si>
    <t>CARLOS ARIEL USEDA GÓMEZ</t>
  </si>
  <si>
    <t>FILA_84</t>
  </si>
  <si>
    <t>055 DE 2021</t>
  </si>
  <si>
    <t>PRESTAR LOS SERVICIOS PROFESIONALES EN EL GRUPO DE GESTIÓN DE PROYECTOS ESPECIALES  DE  LA  DIRECCIÓN  EJECUTIVA  DE  ADMINISTRACIÓN  JUDICIAL,  COMO ESPECIALISTA EN SEGUIMIENTO Y MONITOREO.</t>
  </si>
  <si>
    <t>ANA YANETH GONZALEZ RAMIREZ</t>
  </si>
  <si>
    <t>FILA_85</t>
  </si>
  <si>
    <t>056 DE 2021</t>
  </si>
  <si>
    <t>PRESTAR LOS SERVICIOS PROFESIONALES EN EL GRUPO DE GESTIÓN DE PROYECTOS ESPECIALES DE LA DIRECCIÓN EJECUTIVA DE ADMINISTRACIÓN JUDICIAL, COMO ESPECIALISTA RAMA JUDICIAL.</t>
  </si>
  <si>
    <t>JUAN MANUEL CARO GONZÁLEZ</t>
  </si>
  <si>
    <t>FILA_86</t>
  </si>
  <si>
    <t>057 DE 2021</t>
  </si>
  <si>
    <t>PRESTAR LOS SERVICIOS PROFESIONALES DE ADMINISTRADOR DE EMPRESAS EN EL GRUPO DE GESTIÓN DE PROYECTOS ESPECIALES DE LA DIRECCIÓN EJECUTIVA DE ADMINISTRACIÓN JUDICIAL, COMO ESPECIALISTA EN GESTIÓN DEL CAMBIO.</t>
  </si>
  <si>
    <t>AUGUSTO RAFAELGUTIÉRREZ RIVERA</t>
  </si>
  <si>
    <t>FILA_87</t>
  </si>
  <si>
    <t>058 DE 2021</t>
  </si>
  <si>
    <t>2021/05/20</t>
  </si>
  <si>
    <t>PRESTAR LOS SERVICIOS PROFESIONALES DE ABOGADA EN EL GRUPO DE GESTIÓN DE PROYECTOS ESPECIALES DE LA DIRECCIÓN EJECUTIVA DE ADMINISTRACIÓN JUDICIAL, COMO ESPECIALISTA EN DERECHO</t>
  </si>
  <si>
    <t>ESPERANZA ANDREA AYALA QUINTANA</t>
  </si>
  <si>
    <t>2021/05/21</t>
  </si>
  <si>
    <t>FILA_88</t>
  </si>
  <si>
    <t>059 DE 2021</t>
  </si>
  <si>
    <t>PRESTAR LOS SERVICIOS PROFESIONALES DE INGENIERO ELECTRÓNICO EN EL GRUPO ESTRATÉGICO DE PROYECTOS DEL CONSEJO SUPERIOR DE LA JUDICATURA EN EL ROL DE ESPECIALISTA EN TRANSFORMACIÓN DIGITAL</t>
  </si>
  <si>
    <t>JUAN MANUEL MORENO ABELLO</t>
  </si>
  <si>
    <t>DIANA LUCIA TORRES ORTIZ</t>
  </si>
  <si>
    <t>FILA_89</t>
  </si>
  <si>
    <t>060 DE 2021</t>
  </si>
  <si>
    <t>PRESTAR LOS SERVICIOS PROFESIONALES DE ADMINISTRADOR PÚBLICO EN EL GRUPO ESTRATÉGICO DE PROYECTOS DEL CONSEJO SUPERIOR DE LA JUDICATURA EN EL ROL DE ESPECIALISTA EN FORTALECIMIENTO DE CAPACIDADES.</t>
  </si>
  <si>
    <t>CÁSTULO MORALES PAYARES</t>
  </si>
  <si>
    <t>FILA_90</t>
  </si>
  <si>
    <t>061 DE 2021</t>
  </si>
  <si>
    <t>PRESTAR LOS SERVICIOS PROFESIONALES DE INGENIERO DE SISTEMAS EN EL GRUPO ESTRATÉGICO DE PROYECTOS DEL CONSEJO SUPERIOR DE LA JUDICATURA EN EL ROL DE ANALISTA DE GESTIÓN DE INFORMACIÓN.</t>
  </si>
  <si>
    <t>FRANCISCO JAVIER GONZÁLEZ MÉNDEZ IDENTIFICACIÓN</t>
  </si>
  <si>
    <t>FILA_91</t>
  </si>
  <si>
    <t>062 DE 2021</t>
  </si>
  <si>
    <t>PRESTAR LOS SERVICIOS PROFESIONALES DE ABOGADA EN EL GRUPO ESTRATÉGICO DE PROYECTOS DEL CONSEJO SUPERIOR DE LA JUDICATURA EN EL ROL DE ESPECIALISTA EN PLANEACIÓN Y SEGUIMIENTO</t>
  </si>
  <si>
    <t>SUZY SIERRA RUIZ</t>
  </si>
  <si>
    <t>FILA_92</t>
  </si>
  <si>
    <t>063 DE 2021</t>
  </si>
  <si>
    <t>PRESTAR LOS SERVICIOS PROFESIONALES DE INGENIERO DE SISTEMAS EN EL GRUPO ESTRATÉGICO DE PROYECTOS DEL CONSEJO SUPERIOR DE LA JUDICATURA EN EL ROL DE ANALISTA DE PROYECTOS TI.</t>
  </si>
  <si>
    <t>HECTOR OSWALDO BONILLA RODRIGUEZ</t>
  </si>
  <si>
    <t>FILA_93</t>
  </si>
  <si>
    <t>064 DE 2021</t>
  </si>
  <si>
    <t>PRESTAR LOS SERVICIOS PROFESIONALES DE ECONOMISTA EN EL GRUPO ESTRATÉGICO DE PROYECTOS DEL CONSEJO SUPERIOR DE LA JUDICATURA EN EL ROL DE ESPECIALISTA EN PROGRAMAS Y PROYECTOS.</t>
  </si>
  <si>
    <t>HECTOR MAURICIO ESCOBAR HURTADO</t>
  </si>
  <si>
    <t>FILA_94</t>
  </si>
  <si>
    <t>065 DE 2021</t>
  </si>
  <si>
    <t>2021/05/28</t>
  </si>
  <si>
    <t>PRESTAR EL SERVICIO DE MANTENIMIENTO, AJUSTES, SOPORTE Y CAPACITACIÓN SOBRE EL APLICATIVO DE COBRO COACTIVO.</t>
  </si>
  <si>
    <t>SCOSDA SAS</t>
  </si>
  <si>
    <t>LINA  YALILE GIRALDO  SÁNCHE</t>
  </si>
  <si>
    <t>2021/06/03</t>
  </si>
  <si>
    <t>FILA_95</t>
  </si>
  <si>
    <t>066 DE 2021</t>
  </si>
  <si>
    <t>PRESTAR EL SERVICIO DE MANTENIMIENTO INTEGRAL PARA LOS EQUIPOS DE RAYOS X Y LOS ARCOS DETECTORES DE METAL EXISTENTES Y EN FUNCIONAMIENTO EN EL PALACIO DE  JUSTICIA  “ALFONSO  REYES  ECHANDÍA”  DE  BOGOTÁ  DE  LA  MARCA  SMITH DETECTION Y EL ARCO DETECTOR DE METALES EXISTENTE Y EN FUNCIONAMIENTO EN LA DIRECCIÓN EJECUTIVA DE ADMINISTRACIÓN JUDICIAL MARCA CEIA</t>
  </si>
  <si>
    <t>DETECTA CORP S.A.</t>
  </si>
  <si>
    <t>NESTOR ANDRES SANCHEZ</t>
  </si>
  <si>
    <t>2021/06/08</t>
  </si>
  <si>
    <t>FILA_96</t>
  </si>
  <si>
    <t>067 DE 2021</t>
  </si>
  <si>
    <t>PRESTAR EL SERVICIO DE ATENCION DE URGENCIAS \ EMERGENCIAS MEDICAS EN SITIO, PARA TODOS LOS SERVIDORES JUDICIALES, CONTRATISTAS, PROVEEDORES \ USUARIOS EN SEDES DEL NIVEL CENTRAL</t>
  </si>
  <si>
    <t>COOMEVA   EMERGENCIA   MeDICA   SERVICIO   DE AMBULANCIA PREPAGADA S.A.S.</t>
  </si>
  <si>
    <t>RAUL SILVA MARTA</t>
  </si>
  <si>
    <t>2021/06/04</t>
  </si>
  <si>
    <t>FILA_98</t>
  </si>
  <si>
    <t>070 DE 2021</t>
  </si>
  <si>
    <t>2021/05/31</t>
  </si>
  <si>
    <t>PRESTAR LOS SERVICIOS PROFESIONALES DE COMUNICADOR SOCIAL Y PERIODISTA EN EL CONSEJO SUPERIOR DE LA JUDICATURA A TRAVÉS DE UNA ASESORÍA ESPECIALIZADA EN LA REALIZACIÓN DE ACTIVIDADES DE COMUNICACIÓN POR PARTE DE LA CORPORACIÓN.</t>
  </si>
  <si>
    <t>JOHN PORTELA ARDILA</t>
  </si>
  <si>
    <t>JAINNE ESMERALDA  ROZO  GUERRERO</t>
  </si>
  <si>
    <t>2021/06/01</t>
  </si>
  <si>
    <t>FILA_99</t>
  </si>
  <si>
    <t>072 DE 2021</t>
  </si>
  <si>
    <t>2021/06/10</t>
  </si>
  <si>
    <t>PRESTAR LOS SERVICIOS PROFESIONALES EN LA DIVISIÓN DE ESTRUCTURACIÓN DE LA UNIDAD DE COMPRAS PÚBLICAS, PARA APOYAR ELPROCESO PRECONTRACTUAL EN LA PARTE FINANCIERA.PRESTACIÓN DE SERVICIOS</t>
  </si>
  <si>
    <t>LUISA FERNANDA LORA NAVARRO</t>
  </si>
  <si>
    <t>GABRIL JACOB PATERNINA</t>
  </si>
  <si>
    <t>FILA_100</t>
  </si>
  <si>
    <t>073 DE 2021</t>
  </si>
  <si>
    <t>PRESTAR  LOS  SERVICIOS  PROFESIONALES  A  LA  UNIDAD  DE  PLANEACIÓN  DE  LA DIRECCIÓN  EJECUTIVA  DE  ADMINISTRACIÓN  JUDICIAL,  PARA  APOYAR  LAIMPLEMENTACIÓN  DEL  MAPA  ESTRATÉGICO  DE  LA  DEAJ  DISEÑADO EN EL AÑO 2019</t>
  </si>
  <si>
    <t>ERNESTO MUÑOZ GARZON</t>
  </si>
  <si>
    <t>2021/11/09</t>
  </si>
  <si>
    <t>FILA_101</t>
  </si>
  <si>
    <t>074 DE 2021</t>
  </si>
  <si>
    <t>PRESTAR LOS SERVICIOS PROFESIONALES A LA UNIDAD DE PLANEACIÓN DE LA DIRECCIÓN EJECUTIVA DE ADMINISTRACIÓN JUDICIAL, PARA APOYAR LA IMPLEMENTACIÓN DEL TABLERO DE CONTROL DE LA DEAJ DISEÑADO EL AÑO 2019</t>
  </si>
  <si>
    <t>JULIO CESAR ESCOBAR MENDOZA</t>
  </si>
  <si>
    <t>FILA_102</t>
  </si>
  <si>
    <t>075 DE 2021</t>
  </si>
  <si>
    <t>2021/06/17</t>
  </si>
  <si>
    <t>PRESTAR LOS SERVICIOS PROFESIONALES DE CONTADOR PÚBLICO EN LA DIVISIÓN DE CONTABILIDAD DE LA UNIDAD   DE PRESUPUESTO PARA COORDINAR LAS ACTIVIDADES DE LA  CENTRAL  DE  CUENTAS  Y  GARANTIZAR  EL  CUMPLIMIENTO DE  LAS  OBLIGACIONES TRIBUTARIAS DE LADIRECCIÓN EJECUTIVADE ADMINISTRACIÓNJUDICIAL.</t>
  </si>
  <si>
    <t>CELVIA MARYORIE CUBIDES VEGA</t>
  </si>
  <si>
    <t>2021/06/18</t>
  </si>
  <si>
    <t>FILA_103</t>
  </si>
  <si>
    <t>076 DE 2021</t>
  </si>
  <si>
    <t>PRESTAR LOS SERVICIOS PROFESIONALES EN EL GRUPO DE GESTIÓN DE PROYECTOS ESPECIALES DELA  DIRECCIÓN  EJECUTIVA  DE  ADMINISTRACIÓN  JUDICIAL,  COMO  ESPECIALISTA  EN  TECNOLOGÍASDE  LA  INFORMACIÓN Y LAS TELECOMUNICACIONES</t>
  </si>
  <si>
    <t>RAUL ERNESTO PERILLA FORERO</t>
  </si>
  <si>
    <t>FILA_104</t>
  </si>
  <si>
    <t>077 DE 2021</t>
  </si>
  <si>
    <t>PRESTAR LOS SERVICIOS PROFESIONALES  DE INGENIERO DE SISTEMAS  EN LA COORDINACIÓN DEL GRUPO ESTRATÉGICO DE PROYECTOS DEL CONSEJO SUPERIOR DE LA JUDICATURA-CSJ.</t>
  </si>
  <si>
    <t>OSWALDO USECHE ACEVEDO</t>
  </si>
  <si>
    <t>FILA_105</t>
  </si>
  <si>
    <t>078 DE 2021</t>
  </si>
  <si>
    <t>2021/06/25</t>
  </si>
  <si>
    <t>PRESTAR  LOS  SERVICIOS  PROFESIONALES  COMO  INGENIERO  PARA  APOYAR  LA SUPERVISIÓN DE “ADQUISICIÓN E INTEGRACIÓN DE EQUIPOS TECNOLÓGICOS PARA LA REALIZACIÓN DE AUDIENCIAS, ESPECÍFICAMENTE MONITORES”.</t>
  </si>
  <si>
    <t>MICHAEL SEBASTIAN CRRUZ FORERO</t>
  </si>
  <si>
    <t>2021/08/25</t>
  </si>
  <si>
    <t>FILA_108</t>
  </si>
  <si>
    <t>082 DE 2021</t>
  </si>
  <si>
    <t>PRESTAR LOS SERVICIOS DE APOYO A LA GESTIÓN DE LOS LIQUIDADORES DEL GRUPO DE SENTENCIAS Y CONCILIACIONES DE LA UNIDAD DE ASISTENCIA LEGAL EN LOS PROCESOS QUE SE GENEREN EN VIRTUD DE LA APLICACIÓN DEL DECRETO 642 DE 2020.</t>
  </si>
  <si>
    <t>FAIZULY DAIAN PACHECO</t>
  </si>
  <si>
    <t>JOSE RICARDO VARELA ACOSTA</t>
  </si>
  <si>
    <t>2021/11/24</t>
  </si>
  <si>
    <t>FILA_109</t>
  </si>
  <si>
    <t>083 DE 2021</t>
  </si>
  <si>
    <t>PRESTAR LOS SERVICIOS DE APOYO A LA GESTIÓN DE LOS LIQUIDADORES DEL GRUPO DE SENTENCIAS  Y  CONCILIACIONES  DE  LA  UNIDAD  DE  ASISTENCIA  LEGAL  EN  LOS PROCESOS QUE SE GENEREN EN VIRTUD DE LA APLICACIÓN DEL DECRETO 642 DE 2020.</t>
  </si>
  <si>
    <t>DORIS ANDREA SIERRA VALERO</t>
  </si>
  <si>
    <t>FILA_110</t>
  </si>
  <si>
    <t>084 DE 2021</t>
  </si>
  <si>
    <t>OMAIRA LOPEZ MUÑOZ</t>
  </si>
  <si>
    <t>FILA_111</t>
  </si>
  <si>
    <t>085 DE 2021</t>
  </si>
  <si>
    <t>MARIA ALEJANDRA LADRON DE GUEVARA LOPEZ</t>
  </si>
  <si>
    <t>FILA_112</t>
  </si>
  <si>
    <t>086 DE2021</t>
  </si>
  <si>
    <t>MARIAN UPEGUI ENRIQUEZ</t>
  </si>
  <si>
    <t>FILA_113</t>
  </si>
  <si>
    <t>089 DE 2021</t>
  </si>
  <si>
    <t>2021/07/12</t>
  </si>
  <si>
    <t>REALIZAR EL DISEÑO Y DIAGRAMACIÓN DE INFORMACIÓN PARA FORMATOS IMPRESOS Y ELECTRÓNICOS Y SU CORRESPONDIENTE IMPRESIÓN O GRABACIÓN.</t>
  </si>
  <si>
    <t>2021/08/03</t>
  </si>
  <si>
    <t>2021/12/30</t>
  </si>
  <si>
    <t>FILA_114</t>
  </si>
  <si>
    <t>090 DE 2021</t>
  </si>
  <si>
    <t>2021/07/02</t>
  </si>
  <si>
    <t>PRESTAR SERVICIOS PROFESIONALES DE ABOGADO EN LA DIVISIÓN DE CONTRATOS DE LA UNIDAD DECOMPRAS PÚBLICAS PARA SUSTANCIAR ACTUACIONES ADMINISTRATIVAS CONTRACTUALES Y APOYAR LA GESTIÓN DE LA LIQUIDACIÓN DE LOS CONTRATOS.</t>
  </si>
  <si>
    <t>TATIANA ANDREA MONTOYA POLANCO</t>
  </si>
  <si>
    <t>ANDRES FELIPE DUQUE</t>
  </si>
  <si>
    <t>FILA_115</t>
  </si>
  <si>
    <t>091 DE 2021</t>
  </si>
  <si>
    <t>PRESTAR SERVICIOS PROFESIONALES DE ABOGADO EN LA DIVISIÓN DE CONTRATOS DE LA UNIDAD DE COMPRAS PÚBLICAS PARA SUSTANCIAR ACTUACIONES ADMINISTRATIVAS CONTRACTUALES Y APOYAR LA GESTIÓN DE LA LIQUIDACIÓN DE LOS CONTRATOS</t>
  </si>
  <si>
    <t>HUGO FELIPE MORENO GALINDO</t>
  </si>
  <si>
    <t>FILA_116</t>
  </si>
  <si>
    <t>092 DE 2021</t>
  </si>
  <si>
    <t>2021/07/06</t>
  </si>
  <si>
    <t>PRESTAR SERVICIOS PROFESIONALES ESPECIALIZADOS Y DE APOYO A LA GESTIÓN EN EL DESPACHO DEL DIRECTOR EJECUTIVO DE ADMINISTRACIÓN JUDICIAL, EN LA ASESORÍA, APOYO Y ELABORACIÓN DE LOS INFORMES QUE REQUIERA EL DESPACHO, ASÍ COMO EN LOS TEMAS RELACIONADOS CON LA OPTIMIZACIÓN ORGANIZACIONAL DE LAS SECCIONALES Y EN LOS ASUNTOS MISIONALES PROPIOS DEL DESPACHO.</t>
  </si>
  <si>
    <t>MARITZA POMARES QUIMBAYA</t>
  </si>
  <si>
    <t>JOSE MAURICIO CUESTAS</t>
  </si>
  <si>
    <t>FILA_117</t>
  </si>
  <si>
    <t>093 DE 2021</t>
  </si>
  <si>
    <t>ACTUALIZAR LA NORMA NTC 6256:2018 Y GTC 286:2018 EN LOS REQUISITOS AMBIENTALES DE SALUD Y SEGURIDAD EN EL TRABAJO, DE SEGURIDAD INFORMÁTICA Y SELLOS DE BIOSEGURIDAD FUNDAMENTADO EN UN PROCESO DE FORMACIÓN QUE CONDUZCA A LA CERTIFICACIÓN DE AUDITORES EN LAS NORMAS MENCIONADAS</t>
  </si>
  <si>
    <t>INSTITUTO COLOMBIANO DE NORMAS TECNICAS Y CERTIFICACION ICONTEC</t>
  </si>
  <si>
    <t>LUIS ANTONIO SUAREZ ALBA</t>
  </si>
  <si>
    <t>FILA_118</t>
  </si>
  <si>
    <t>095 DE 2021</t>
  </si>
  <si>
    <t>2021/07/27</t>
  </si>
  <si>
    <t>CONTRATAR A MONTO AGOTABLE, LOS SERVICIOS DE ORGANIZACIÓN, PRODUCCIÓN Y EJECUCIÓN DE ACTIVIDADES ACADÉMICAS EN MODALIDAD VIRTUAL, PRESENCIAL Y MIXTAS CONTENIDAS EN EL PLAN DE FORMACIÓN 2021 DE LA RAMA JUDICIAL.</t>
  </si>
  <si>
    <t>TELEVISION REGIONAL DEL ORIENTE LTDA CANAL TRO – TRO LTDA</t>
  </si>
  <si>
    <t>FILA_119</t>
  </si>
  <si>
    <t>097 DE 2021</t>
  </si>
  <si>
    <t>ORGANIZACIÓN Y ESTRUCTURACIÓN DIGITAL DE LOS EXPEDIENTES EN GESTIÓN PARA LA CORTE SUPREMA DE JUSTICIA EN LAS SALAS LABORAL, PENAL, DE INSTRUCCIÓN Y CIVIL.</t>
  </si>
  <si>
    <t>RED COLOMBIANA DE INSTITUCIONES DE EDUCACION SUPERIOR - EDURED</t>
  </si>
  <si>
    <t>FILA_120</t>
  </si>
  <si>
    <t>098 DE 2021</t>
  </si>
  <si>
    <t>2021/07/28</t>
  </si>
  <si>
    <t>PRESTAR LOS SERVICIOS PROFESIONALES PARA REALIZAR LA ASESORÍA PEDAGÓGICA Y METODOLÓGICA QUE SE APLICARÁN EN LA CONSTRUCCIÓNDE LOS MÓDULOS DE FORMACIÓN AUTODIRIGIDA Y DOCUMENTOS DE FORMACIÓN CONTENIDOS EN EL PLAN DE FORMACIÓN 2021</t>
  </si>
  <si>
    <t>LILIANA ESTUPIÑAN ACHURY</t>
  </si>
  <si>
    <t>2021/12/20</t>
  </si>
  <si>
    <t>FILA_121</t>
  </si>
  <si>
    <t>099 DE 2021</t>
  </si>
  <si>
    <t>2021/08/04</t>
  </si>
  <si>
    <t>PRESTAR EL SERVICIO DE SOPORTE, MANTENIMIENTO Y ACTUALIZACIÓN DEL APLICATIVO DE FONDOS ESPECIALES.</t>
  </si>
  <si>
    <t>JOSE MIGUEL CUBILLOS</t>
  </si>
  <si>
    <t>2021/08/09</t>
  </si>
  <si>
    <t>FILA_122</t>
  </si>
  <si>
    <t>100 DE 2021</t>
  </si>
  <si>
    <t>OBTENER CERTIFICACIÓN DE AUDITORES EN MODELOS DE GESTIÓN, SISTEMAS DE GESTIÓN DE CALIDAD, SEGURIDAD Y SALUD EN EL TRABAJO, SEGURIDAD INFORMÁTICA, NORMA ANTISOBORNO, ESTRUCTURAS DE ALTO NIVEL ARTICULADAS A LA NTC 6256:2018 Y GTC 286:2.018 A TRAVÉS DE LA REALIZACIÓN DE UN DIPLOMADO DE 170 HORAS PARA CUATROCIENTOS CINCUENTA (450) SERVIDORES JUDICIALES.</t>
  </si>
  <si>
    <t>INSTITUTO COLOMBIANO DE NORMAS TECNICAS Y CERTIFICACION ICONTEC  O ICONTEC INTERNACIONAL</t>
  </si>
  <si>
    <t>JAIME IVAN BOCANEGRA VERGARA</t>
  </si>
  <si>
    <t>2021/08/06</t>
  </si>
  <si>
    <t>FILA_123</t>
  </si>
  <si>
    <t>101 DE 2021</t>
  </si>
  <si>
    <t>ACTUALIZAR LAS CINCO (5) GUÍAS ELABORADAS A PARTIR DEL CONTRATO 089 DE 2016 Y ELABORAR OCHO (8) GUÍAS NUEVAS, CUYAS TEMÁTICAS ESTÉN RELACIONADAS CON LOS TEMAS OBJETO DE ESTUDIO DE LAS ALTAS CORTES LOS CUALES ESTÁN DEFINIDOS POR EL CONSEJO SUPERIOR DE LA JUDICATURA.</t>
  </si>
  <si>
    <t>CONSORCIO DEPIN-006-2021</t>
  </si>
  <si>
    <t>2021/08/12</t>
  </si>
  <si>
    <t>FILA_124</t>
  </si>
  <si>
    <t>102 DE 2021</t>
  </si>
  <si>
    <t>PRESTAR SERVICIOS PROFESIONALES DE ABOGADO EN LA UNIDAD DE COMPRAS PÚBLICAS, BRINDANDO APOYO Y SEGUIMIENTO A LAS ACTIVIDADES MISIONALES DE LA UNIDAD.</t>
  </si>
  <si>
    <t>DIEGO ALEXIS SANCHEZ RODRIGUEZ</t>
  </si>
  <si>
    <t>2021/08/05</t>
  </si>
  <si>
    <t>FILA_125</t>
  </si>
  <si>
    <t>103 DE 2021</t>
  </si>
  <si>
    <t>2021/08/11</t>
  </si>
  <si>
    <t>SUMINISTRO E INSTALACIÓN MOBILIARIO PARA LA SEDE JUDICIAL DE LOS PATIOS, NORTE DE SANTANDER</t>
  </si>
  <si>
    <t>PEDRO EDGAR PAEZ PINZON</t>
  </si>
  <si>
    <t>2021/08/17</t>
  </si>
  <si>
    <t>2021/12/16</t>
  </si>
  <si>
    <t>FILA_126</t>
  </si>
  <si>
    <t>104 DE 2021</t>
  </si>
  <si>
    <t>2021/08/24</t>
  </si>
  <si>
    <t>PRESTAR LOS SERVICIOS PROFESIONALES A LA UNIDAD DE INFRAESTRUCTURA FÍSICA DE LA DIRECCIÓN EJECUTIVA DE ADMINISTRACIÓN JUDICIAL, BRINDANDO APOYO AL SEGUIMIENTO DE LOS PROYECTOS A CARGO DE LA UNIDAD.</t>
  </si>
  <si>
    <t>LUIS HORACIO ANTOLINEZ OLGUIN</t>
  </si>
  <si>
    <t>WILSON FERNANDO MUÑOZ</t>
  </si>
  <si>
    <t>2021/08/31</t>
  </si>
  <si>
    <t>FILA_127</t>
  </si>
  <si>
    <t>105 DE 2021</t>
  </si>
  <si>
    <t>2021/08/30</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</si>
  <si>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 TR</t>
  </si>
  <si>
    <t>MANUEL ANTONIO PIÑEROS BOHORQUEZ</t>
  </si>
  <si>
    <t>FILA_128</t>
  </si>
  <si>
    <t>106 DE 2021</t>
  </si>
  <si>
    <t>PRESTAR LOS SERVICIOS PROFESIONALES AL DESPACHO DEL DIRECTOR EJECUTIVO DE ADMINISTRACIÓN JUDICIAL, EN LOS ASUNTOS JURÍDICOS CON ÉNFASIS EN MATERIA ADMINISTRATIVA Y DISCIPLINARIA.</t>
  </si>
  <si>
    <t>DIANA MARITZA OLAYA RIOS</t>
  </si>
  <si>
    <t>JOSE EDUARDO GOMEZ</t>
  </si>
  <si>
    <t>2021/08/26</t>
  </si>
  <si>
    <t>FILA_129</t>
  </si>
  <si>
    <t>107 DE 2021</t>
  </si>
  <si>
    <t>PRESTAR SERVICIOS PROFESIONALES EN LA UNIDAD DE PLANEACIÓN APOYANDO LA GESTIÓN DE LAS ACTIVIDADES RELACIONADAS CON LA PROGRAMACIÓN PRESUPUESTAL DE LOS GASTOS DE FUNCIONAMIENTO DE LA RAMA JUDICIAL.</t>
  </si>
  <si>
    <t>ISAIAS HERNAN CONTRERAS NIETO</t>
  </si>
  <si>
    <t>108 DE 2021</t>
  </si>
  <si>
    <t>CUSTODIAR Y ACTUALIZAR LAS CARPETAS DE TARJETAS PROFESIONALES DE ABOGADO</t>
  </si>
  <si>
    <t>SKAPHE TECNOLOGIA SAS</t>
  </si>
  <si>
    <t xml:space="preserve">ELIZABETH ROMERO </t>
  </si>
  <si>
    <t>109 DE 2021</t>
  </si>
  <si>
    <t>ADQUIRIR E INSTALAR MOBILIARIO PARA LA DOTACIÓN DE COMEDORES DESTINADOS A LOS SERVIDORES DE LA RAMA JUDICIAL</t>
  </si>
  <si>
    <t>MOSTHYE VICENTE MEDINA</t>
  </si>
  <si>
    <t>110 DE 2021</t>
  </si>
  <si>
    <t>REALIZAR LA ACTUALIZACIÓN Y VALIDACIÓN DE LOS ESTUDIOS TÉCNICOS Y DEL PRESUPUESTO TOTAL DE OBRA PARA LASEDE DE LOS JUZGADOS PENALES DE GIRARDOT CUNDINAMARCA</t>
  </si>
  <si>
    <t xml:space="preserve">JUAN DIEGO ALVIS COTES </t>
  </si>
  <si>
    <t>LUZ MARY SANDOVAL</t>
  </si>
  <si>
    <t>112 DE 2021</t>
  </si>
  <si>
    <t>REALIZAR LAS OBRAS DE MANTENIMIENTO DE LA CUBIERTAS Y TERRAZAS DEL PALACIO DE JUSTICIA ALFONSO REYES ECHANDÍA DE BOGOTA</t>
  </si>
  <si>
    <t>UNION TEMPORAL ARE</t>
  </si>
  <si>
    <t>CONSORCIO SUPERIOR</t>
  </si>
  <si>
    <t xml:space="preserve">113 DE 2021 </t>
  </si>
  <si>
    <t>PRESTAR LOS SERVICIOS PROFESIONALES A LA UNIDAD DE INFRAESTRUCTURA FÍSICA DE LA DIRECCIÓN EJECUTIVA DE ADMINISTRACIÓN JUDICIAL,BRINDANDO APOYO A LOS TEMAS INHERENTES A LA DONACIÓN Y COMODATO DE PREDIOS, ESTRUCTURACIÓN, CONTRATACIÓN DE PROYECTOSESTUDIOS Y DISEÑOS E INFORMES TÉCNICOS PARA EL ÁREA DE INMUEBLES.</t>
  </si>
  <si>
    <t>FABIAN STIVEN MONTAÑEZ</t>
  </si>
  <si>
    <t>115 DE 2021</t>
  </si>
  <si>
    <t>ESTRUCTURAR Y DISEÑAR EL PLAN ANTICORRUPCIÓN Y ATENCIÓN AL CIUDADANO PARA LA RAMAJUDICIAL CONFORME AL ORDENAMIENTO JURÍDICO VIGENTE.</t>
  </si>
  <si>
    <t>CONSORCIO DEPIN 002-2021</t>
  </si>
  <si>
    <t>GRACIELA ROMERO</t>
  </si>
  <si>
    <t>116 DE 2021</t>
  </si>
  <si>
    <t>ACTUALIZAR EL MÓDULO DE FORMACIÓN TITULADO JUEZ DIRECTOR DEL DESPACHO CON CÓDIGO QR PARA LECTURA EN LÍNEA DE CONFORMIDAD A LAS ESPECIFICACIONES CONTENIDAS EN EL ANEXO TÉCNICO, LOS ESTUDIOS PREVIOS, LOS FORMATOS Y PROCEDIMIENTOS ESTABLECIDOS POR LA ESCUELA JUDICIAL RODRIGO LARA BONILLA Y LAS DEMÁS ESTABLECIDAS POR EL CONSEJO SUPERIOR DE LA JUDICATURA.</t>
  </si>
  <si>
    <t xml:space="preserve">UNIVERSIDAD PONTIFICIA BOLIVARIANA </t>
  </si>
  <si>
    <t>117 DE 2021</t>
  </si>
  <si>
    <t xml:space="preserve">CONSTRUIR UN (1) DOCUMENTO DE FORMACIÓN SOBRE EL ACCESO A LA JUSTICIA POR PARTE DE LASPERSONAS EN CONDICIÓN DE DISCAPACIDAD AUDITIVA, CON CÓDIGO QR PARA LECTURA ONLINE, DECONFORMIDAD A LAS ESPECIFICACIONES CONTENIDAS EN EL ANEXO TÉCNICO, LOS ESTUDIOS PREVIOS, LOSFORMATOS Y PROCEDIMIENTOS ESTABLECIDOS POR LA ESCUELA JUDICIAL RODRIGO LARA BONILLA Y LASDEMÁS ESTABLECIDAS POR EL CONSEJO SUPERIOR DE LA JUDICATURA.
</t>
  </si>
  <si>
    <t>118 DE 2021</t>
  </si>
  <si>
    <t>ADQUIRIR POR SUSCRIPCIÓN EL DERECHO AL MANTENIMIENTO, ACTUALIZACIONES Y USO DE UNABOLSA DE HORAS PARA CONTAR CON EL SOPORTE REQUERIDO POR EL APLICATIVO DE GRABACIÓN DEAUDIENCIAS CÍCERO, ASÍ COMO LA ADQUISICIÓN DE 30 LICENCIAS DE PUNTOS DE CONSULTA ALPÚBLICO SOBRE LA PROGRAMACIÓN DE LAS AUDIENCIAS.</t>
  </si>
  <si>
    <t>MATIAS AYUSO QUINTERO</t>
  </si>
  <si>
    <t xml:space="preserve">CARLOS FERNANDO THOMAS </t>
  </si>
  <si>
    <t>119 DE 2021</t>
  </si>
  <si>
    <t xml:space="preserve">ADQUIRIR ELEMENTOS DE PROTECCIÓN PERSONAL PARA PREVENIR EL CONTAGIO DEL COVID-19 CON DESTINO A LARAMA JUDICIAL
</t>
  </si>
  <si>
    <t>POLYMEDICAL DE COLOMBIA SAS</t>
  </si>
  <si>
    <t>120 DE 2021</t>
  </si>
  <si>
    <t>ADQUISICIÓN DE SERVICIOS, ELEMENTOS Y RECURSOS PARA CENTROS DE DATOS PROPIOS DE LARAMA JUDICIAL, QUE INCORPORA LA ADQUISICIÓN DE SERVICIOS DE SOPORTE TECNOLÓGICO DELSISTEMA DE COPIAS DE RESPALDO (BACKUP) Y LA AMPLIACIÓN DEL LICENCIAMIENTO PARA SUCOMPONENTE DE SOFTWARE.</t>
  </si>
  <si>
    <t>STP CONSULTORES SAS</t>
  </si>
  <si>
    <t>WILLIAM CRUZ FORERO</t>
  </si>
  <si>
    <t>121 DE 2021</t>
  </si>
  <si>
    <t>ADQUIRIR E INTEGRAR EQUIPOS TECNOLÓGICOS PARA LA REALIZACIÓN DE AUDIENCIAS; ENPARTICULAR, ELEMENTOS DE CAPTURA, PROCESAMIENTO Y REPRODUCCIÓN DE AUDIO Y VIDEO Y RELACIONADOS</t>
  </si>
  <si>
    <t>AV DESIGN COLOMBIA SAS</t>
  </si>
  <si>
    <t>CONSORCIO TECNOLOGIA 2021</t>
  </si>
  <si>
    <t>122 DE 2021</t>
  </si>
  <si>
    <t xml:space="preserve">REALIZAR AUDITORÍAS EXTERNAS EN GESTIÓN DE CALIDAD Y AMBIENTAL Y NORMA Y GUÍA TÉCNICA DE LA RAMA JUDICIAL QUE DENCUMPLIMIENTO A LOS REQUISITOS DE NORMAS NTC ISO 9001:2015, NTC ISO 14001:2015, NORMA Y GUÍA TÉCNICA DE LA RAMAJUDICIAL NTC 6256:2018 Y GTC 286:2018.
</t>
  </si>
  <si>
    <t>123 DE 2021</t>
  </si>
  <si>
    <t>PRESTAR ASESORÍA Y APOYO A LOS LIQUIDADORES DEL GRUPO DE SENTENCIAS Y CONCILIACIONES EN TEMAS CONTABLES Y REALIZAR LIQUIDACIONES DE CONCILIACIONES JUDICIALES Y MANDAMIENTOS EJECUTIVOS QUE EL ÁREA DE PROCESOS Y DIRECCIONES SECCIONALES SOLICITEN.</t>
  </si>
  <si>
    <t>SILVIA VALENZUELA VALBUENA</t>
  </si>
  <si>
    <t xml:space="preserve">PEDRO JULIO GOMEZ </t>
  </si>
  <si>
    <t>124 DE 2021</t>
  </si>
  <si>
    <t xml:space="preserve">ELABORAR EL INVENTARIO DOCUMENTAL EN ESTADO NATURAL PARA EXPEDIENTES DE LOS PROCESOSJUDICIALES, QUE SE ENCUENTRAN UBICADOS EN LA CIUDAD DE BOGOTÁ.
</t>
  </si>
  <si>
    <t>GRUPO EMPRESARIAL SOLUCIONES CUATRO EN UNO SAS</t>
  </si>
  <si>
    <t>125 DE 2021</t>
  </si>
  <si>
    <t xml:space="preserve">DISEÑAR Y APLICAR LA ENCUESTA DE PERCEPCIÓN SOBRE EL SERVICIO DE JUSTICIA POR JURISDICCIÓN,ESPECIALIDAD Y CON ENFOQUE TERRITORIAL.
</t>
  </si>
  <si>
    <t>PROYECTAMOS COLOMBIA SAS</t>
  </si>
  <si>
    <t>FILA_130</t>
  </si>
  <si>
    <t>126 DE 2021</t>
  </si>
  <si>
    <t xml:space="preserve">REALIZAR ACOMPAÑAMIENTO TÉCNICO EN EL PROCESO DE IMPLEMENTACIÓN, IMPLANTACIÓN, MANTENIMIENTO Y MEJORA, DE LOS SISTEMASINTEGRADOS DE GESTIÓN DE LA RAMA JUDICIAL, CON BASE EN LA NTC 6256:2018, GUÍA GTC 286:2018, NTC ISO 9001:2015; NTC14001:2015 ARTICULADAS CON EL MODELO INTEGRADO DE GESTIÓN Y CONTROL.
</t>
  </si>
  <si>
    <t>UNDERNET COLOMBIA SAS</t>
  </si>
  <si>
    <t>128 DE 2021</t>
  </si>
  <si>
    <t>PRESTAR LOS SERVICIOS PEDAGÓGICOS Y ACADÉMICOS PARA EL DISEÑO Y ESTRUCTURACIÓN CURRICULAR EN MODALIDAD E- LEARNING DE LOS PROGRAMAS, CURSOS Y MÓDULOS DE APRENDIZAJE AUTODIRIGIDO (MAA) QUE INTEGRAN EL PLAN DE FORMACIÓN DE LA RAMA JUDICIAL PARA LA VIGENCIA 2021</t>
  </si>
  <si>
    <t>UNIVERSIDAD MILITAR NUEVA GRANADA</t>
  </si>
  <si>
    <t>FILA_131</t>
  </si>
  <si>
    <t>129 DE 2021</t>
  </si>
  <si>
    <t>"PRESTAR EL SERVICIO DE MANTENIMIENTO INTEGRAL Y RECARGA DE LOS EXTINTORES UBICADOS EN EL PALACIO DE JUSTICIA ""ALFONSO REYES ECHANDÍA"" YEN LOS DEMÁS EDIFICIOS DONDE FUNCIONAN DEPENDENCIAS DE LAS ALTAS CORTES, CONSEJO SUPERIOR DE LA JUDICATURA Y DIRECCIÓN EJECUTIVA DEADMINISTRACIÓN JUDICIAL EN BOGOTÁ.
"</t>
  </si>
  <si>
    <t>PROCOLDEXT SAS</t>
  </si>
  <si>
    <t>FILA_134</t>
  </si>
  <si>
    <t>130 DE 2021</t>
  </si>
  <si>
    <t>ADQUIRIR MOBILIARIO Y ENSERES PARA LA DOTACIÓN Y EL FUNCIONAMIENTO DE ESPACIOS DESIGNADOS COMO SALAS AMIGAS DE LA FAMILIA LACTANTE EN EL ENTORNO LABORAL DE LOS SERVIDORES DE LA RAMA JUDICIAL, EN LAS SEDES QUE CUENTEN AREAS ADECUADAS PARA ESTE FIN.</t>
  </si>
  <si>
    <t>OFIBEST S.A.S</t>
  </si>
  <si>
    <t>RAUL SILVA MARTHA</t>
  </si>
  <si>
    <t>132 DE 2021</t>
  </si>
  <si>
    <t>REALIZAR LA INTERVENTORIA INTEGRAL AL CONTGRATO DE ADQUISICION E INTEGRACION DE EQUIIPOS TECNOLOGICOS PARA LA REALIZACION DE AUDIENCIAS; EN PARTICULAR, ELEMENTOS DE CAPTURA, PROCESAMIENTO Y REPRODUCCIÓN DE AUDIO Y VIDEO Y RELACIONADOS.</t>
  </si>
  <si>
    <t>134 DE 2021</t>
  </si>
  <si>
    <t xml:space="preserve">ADQUIRIR TOGAS PARA MAGISTRADO CON DESTINO A LA RAMA JUDICIAL </t>
  </si>
  <si>
    <t>HERNAN BELTRAN AMORTEGUI</t>
  </si>
  <si>
    <t>135 DE 2021</t>
  </si>
  <si>
    <t>CONSULTORÍA DE CALCULO Y DISEÑO DE INGENIERIA CONCEPTUAL Y BASICA DE LA RED CONTRA INCENDIOS Y SISTEMA DE DETECCIÓN DE INCENDIOS PARA EL PALACIO DE JUSTIIA DE BOGOTA “AFONSO REYES ECHANDIA”, SEDE ANEXA CALLE 72.</t>
  </si>
  <si>
    <t>AGNIS S A S</t>
  </si>
  <si>
    <t>NESTOR ABDOM MESA HERRERA</t>
  </si>
  <si>
    <t>136 DE 2021</t>
  </si>
  <si>
    <t>CONSTRUIR EL MÓDULO DE APRENDIZAJE TITULADO MEDIOS PROBATORIOS Y VALORACIÓN DE LA PRUEBA EN EL PROCEDIMIENTO CONTENCIOSO ADMINISTRATIVO CON CÓDIGO QR PARA LECTURA ONLINE DE CONFORMIDAD A LAS ESPECIFICACIONES CONTENIDAS EN EL ANEXO TÉCNICO, LOS ESTUDIOS PREVIOS, LOS FORMATOS Y PROCEDIMIENTOS ESTABLECIDOS POR LA ESCUELA JUDICIAL RODRIGO LARA BONILLA Y LAS DEMÁS ESTABLECIDAS POR EL CONSEJO SUPERIOR DE LA JUDICATURA.</t>
  </si>
  <si>
    <t>GILBERTO AUGUSTO BLANCO ZUÑIGA</t>
  </si>
  <si>
    <t>139 DE 2021</t>
  </si>
  <si>
    <t>INTERVENTORIA TECNICA, AMBIENTAL, ADMINISTRATIVA, JURIDICA, FINANCIERA Y CONTABLE AL MANTENIMIENTO DE CUBIERTAS Y TERRAZAS DEL PALACIO DE JUSTICIA “ALFONSO REYES ECHANDIA” DE BOGOTA.</t>
  </si>
  <si>
    <t>CONSORCIO INTER CSJ 2021</t>
  </si>
  <si>
    <t>DANIEL MERCHAN CEPEDA</t>
  </si>
  <si>
    <t>140 DE 2021</t>
  </si>
  <si>
    <t>ADQUIRIR RELOJES DE CORRESPONDENCIA CON DESTINO A LA RAMA JUDICIAL</t>
  </si>
  <si>
    <t>GESCOM S A S</t>
  </si>
  <si>
    <t>141 DE 2021</t>
  </si>
  <si>
    <t xml:space="preserve">ADQUIRIR UTILES DE ESCRITORIO Y DE OFICINA CON DESTINO A LA RAMA JUDICIAL </t>
  </si>
  <si>
    <t>INSTITUCIONAL  STAR SERVICES LTDA</t>
  </si>
  <si>
    <t>142 DE 2021</t>
  </si>
  <si>
    <t>CONSULTORÍA PARA EL CÁLCULO Y DISEÑO DEL SISTEMA INTEGRAL DE PROTECCIÓN CONTRA RAYOS Y PUESTA A TIERRA PARA EL PALACIO DE JUSTICIA DE BOGOTÁ "ALFONSO REYES ECHANDÍA", SEDE ANEXA Y CALLE 72.</t>
  </si>
  <si>
    <t>ENTERPRISE SOLUTIONS LTDA</t>
  </si>
  <si>
    <t>143 DE 2021</t>
  </si>
  <si>
    <t>ADQUIRIR UNA DESTRUCTORA DE PAPEL CON DESTINO AL CONSEJO SUPERIOR DE LA JUDICATURA -  DIRECCIÓN EJECUTIVA DE ADMINISTRACIÓN JUDICIAL</t>
  </si>
  <si>
    <t>IMPERFLEX S A S</t>
  </si>
  <si>
    <t>144 DE 2021</t>
  </si>
  <si>
    <t xml:space="preserve">CONTRATAR LA INSCRIPCIÓN DE DIECISÉIS (16) EMPLEADOS JUDICIALES PARA PARTICIPAR EN EL VII CONGRESO DE COMPRA PÚBLICA / XVIII JORNADAS DE CONTRATACIÓN QUE SE LLEVARÁ A CABO LOS DÍAS 27 AL 29 DE OCTUBRE DE 2021, EN MODALIDAD PRESENCIAL Y VIRTUAL, DE CONFORMIDAD CON LAS ESPECIFICACIONES CONTENIDAS EN LOS ESTUDIOS PREVIOS Y LA INVITACIÓN ENVIADA POR LA UNIVERSIDAD DE LOS ANDES. </t>
  </si>
  <si>
    <t>UNIVERSIDAD DE LOS ANDES</t>
  </si>
  <si>
    <t>145 DE 2021</t>
  </si>
  <si>
    <t xml:space="preserve">SUMINISTRO TIQUETES AEREOS NACIONALES E INTERNACIONALES PARA LA RAMA JUDICIAL </t>
  </si>
  <si>
    <t>VIAJA POR EL MUNDO WEB / NICKISIX 360 S A S</t>
  </si>
  <si>
    <t>JUAN DE JESUS HERNANDEZ MARTINEZ</t>
  </si>
  <si>
    <t>146 DE 2021</t>
  </si>
  <si>
    <t>CONSTRUIR UN (1) DOCUMENTO DE FORMACIÓN SOBRE “DERECHO ELECTORAL PARA LA ESPECIALIDAD  EN  LO  CONTENCIOSO  ADMINISTRATIVO”,  CON  CÓDIGO  QR  PARA LECTURA  ONLINE”  DE  CONFORMIDAD  A  LAS  ESPECIFICACIONES  CONTENIDAS  LOS ESTUDIOS  PREVIOS,  FORMATOS  Y  PROCEDIMIENTOS  ESTABLECIDOS  POR  LA  ESCUELA JUDICIAL “RODRIGO LARA BONILLA” Y POR EL CONSEJO SUPERIOR DE LA JUDICATURA</t>
  </si>
  <si>
    <t xml:space="preserve">JUAN CAMILO MORALES TRUJILLO </t>
  </si>
  <si>
    <t>148 DE 2021</t>
  </si>
  <si>
    <t>PRESTAR LOS SERVICIOS PARA DIAGNOSTICAR EL ESTADO ACTUAL DEL GOBIERNO  GESTION DE LA T&amp;I,  PROPONER N MODELO DE GOBIERNO DE TI PARA LA NACION  CONSEJO SUPERIOR DE LA JUDICATURA, QUE ESTE ALINEADO CON SU ESTRATEGIA</t>
  </si>
  <si>
    <t xml:space="preserve">LEVEL COLOMBIA S A S </t>
  </si>
  <si>
    <t>149 DE 2021</t>
  </si>
  <si>
    <t xml:space="preserve">ADQUISICION EQUIPO  TRANSPORTE MANUAL CON DESTINO A LA RAMA JUDICIAL </t>
  </si>
  <si>
    <t>FEC SUMINISTROS Y SERVICIOS S A S</t>
  </si>
  <si>
    <t>151 DE 2021</t>
  </si>
  <si>
    <t>PRESTAR EL SERVICIO PARA PRÁCTICA DE EXÁMENES DE TAMIZAJE CARDIOVASCULAR Y CONSULTA  PARA ENTREGA DE RECOMENDACIONES MÉDICAS EN HÁBITOS DE AUTOCUIDADO PARA LOS SERVIDORES JUDICIALES DE LA CORTE SUPREMA DE JUSTICIA, CONSEJO DE ESTADO, CORTE CONSTITUCIONAL, COMISIÓN NACIONAL DE DISCIPLINA JUDICIAL, CONSEJO SUPERIOR DE LA JUDICATURA Y DIRECCIÓN EJECUTIVA DE ADMINISTRACIÓN DE JUSTICIA.</t>
  </si>
  <si>
    <t>SEGURIDAD Y SALUD OCUPACIONAL  SYSO PIS SAS</t>
  </si>
  <si>
    <t>152 DE 2021</t>
  </si>
  <si>
    <t>CONSTRUIR UN MODULO SOBRE VALORACIÓN PROBATORIA EN MATERIA CIVIL Y COMERCIAL CONCODIGO QR PARA LECTURA ONLINE DE CONFORMIDAD A LAS ESPECIFICACIONES CONTENIDAS EN EL ANEXO TECNICO, LOS ESTUDIOS PREVIOS, LOS FORMATOS Y PROCEDIMIENTOS ESTABLECIDOS POR LA ESCUELA JUDICIAL RODRIGO LARA BONILLA Y LAS DEMAS ESTABLECIDAS POR EL CONSEJO SUPERIOR DE LA JUDICATURA.</t>
  </si>
  <si>
    <t>VICTOR MANUEL BERNAL CALLEJAS</t>
  </si>
  <si>
    <t>153 DE 2021</t>
  </si>
  <si>
    <t>REALIZAR LAS OBRAS DE CONSTRUCCIÓN DE LA SEDE DE LOS DESPACHOS JUDICIALES DE CHOCONTÁ – CUNDINAMARCA</t>
  </si>
  <si>
    <t>CONSORCIO ARQUITECTOS 2021</t>
  </si>
  <si>
    <t>154 DE 2021</t>
  </si>
  <si>
    <t>PRESTAR LOS SERVICIOS DE APOYO A LA GESTIÓN EN LA DIVISIÓN DE ASUNTOS LABORALES DE LA UNIDAD DE RECURSOS HUMANOS, EN LA PROYECCIÓN Y TRÁMITES ADMINISTRATIVOS DE RESPUESTA A DERECHOS DE PETICIÓN Y RECURSOS DE AGOTAMIENTO DE LA VÍA ADMINISTRATIVA</t>
  </si>
  <si>
    <t>CARLOS JOSE MORA MAYORGA</t>
  </si>
  <si>
    <t>MARIA CLAUDIA DIAZ LOPEZ</t>
  </si>
  <si>
    <t>155 DE 2021</t>
  </si>
  <si>
    <t>PRESTAR LOS SERVICIOS PROFESIONALES DE ABOGADO EN LA DIVISIÓN DE ASUNTOS LABORALES DE LA UNIDAD DE RECURSOS HUMANOS, EN EL ADELANTAMIENTO DE TRÁMITES ADMINISTRATIVOS, PROYECCIÓN DE ACTOS ADMINISTRATIVOS EN TEMAS DE CARÁCTER SALARIAL Y PRESTACIONAL DE LA RAMA JUDICIAL, ASÍ COMO BÚSQUEDA EN BASE DE DATOS TALES COMO EKOGUI, SIGLO XXI, CONSULTA UNIFICADA, SIGOBIUS Y TABLAS DE EXCEL DE LA DIVISIÓN, DE TEMAS INHERENTES A LOS ASUNTOS A RESOLVER</t>
  </si>
  <si>
    <t>LEIDI MARCELA ROBLES ROBLES</t>
  </si>
  <si>
    <t>156 DE 2021</t>
  </si>
  <si>
    <t>JOSE DOROTEO CANTILLO PABON</t>
  </si>
  <si>
    <t>157 DE 2021</t>
  </si>
  <si>
    <t>REALIZAR LA INTERVENTORÍA TÉCNICA, AMBIENTAL, ADMINISTRATIVA, JURÍDICA, FINANCIERA Y CONTABLE A LA CONSULTORÍA DE CÁLCULO Y DISEÑO DE INGENIERÍA CONCEPTUAL Y BÁSICA DE LA RED CONTRA INCENDIOS Y SISTEMA DE DETECCIÓN DE INCENDIOS PARA EL PALACIO DE JUSTICIA DE BOGOTÁ “ALFONSO REYES ECHANDÍA", SEDE ANEXA Y CALLE 72.</t>
  </si>
  <si>
    <t>158 DE 2021</t>
  </si>
  <si>
    <t>PRESTAR SERVICIOS PROFESIONALES ESPECIALIZADOS AL CONSEJO SUPERIOR DE LA JUDICATURA  EN  EL  TRÁMITE   DE  REVISIÓN  CONSTITUCIONAL  DE  LA  INICIATIVA  DE REFORMA DE LA LEY ESTATUTARIA DE ADMINISTRACIÓN DE JUSTICIA, PROYECTO DE LEY 295 DE 2020 CÁMARA ACUMULADO</t>
  </si>
  <si>
    <t>MARTHA CECILIA PAZ</t>
  </si>
  <si>
    <t>JOSE EDUARDO GOMEZ FIGUEREDO</t>
  </si>
  <si>
    <t>159 DE 2021</t>
  </si>
  <si>
    <t>CONSTRUIR  UN  MÓDULO  DE APRENDIZAJE  AUTODIRIGIDO SOBRE  “DERECHO  PENAL, CON CÓDIGO QR PARA LECTURA ONLINE” DE CONFORMIDAD A LAS ESPECIFICACIONES CONTENIDAS  EN  EL  ANEXO  TÉCNICO,  LOS  ESTUDIOS  PREVIOS,  LOS  FORMATOS  Y PROCEDIMIENTOS ESTABLECIDOS POR LA ESCUELA JUDICIAL “RODRIGO LARA BONILLA” Y LAS DEMÁS ESTABLECIDAS POR EL CONSEJO SUPERIOR DE LA JUDICATURA.</t>
  </si>
  <si>
    <t>PAULA CADAVID ABOGADOS SAS</t>
  </si>
  <si>
    <t>160 DE 2021</t>
  </si>
  <si>
    <t>REALIZAR EL AVALUÓ DE LOS BIENES MUEBLES Y VEHÍCULOS DE PROPIEDAD DE LA RAMA JUDICIAL.</t>
  </si>
  <si>
    <t>GUSTAVO ADOLFO FORERO GONZALEZ</t>
  </si>
  <si>
    <t>161 DE 2021</t>
  </si>
  <si>
    <t>CONSTRUIR    EL    MÓDULO    DE    APRENDIZAJE    AUTODIRIGIDO    SOBRE “PROCESOSEJECUTIVOS, INEMBARGABILIDAD Y   LIQUIDACIONES  EN   MATERIA   CONTENCIOSO ADMINISTRATIVO  CON  CÓDIGO  QR  PARA  LECTURA  ONLINE”  DE  CONFORMIDAD  A LAS ESPECIFICACIONES CONTENIDAS EN EL ANEXO  TÉCNICO,  LOS ESTUDIOS  PREVIOS,  LOS FORMATOS  Y  PROCEDIMIENTOS  ESTABLECIDOS  POR  LA  ESCUELA  JUDICIAL  “RODRIGO LARA  BONILLA”  Y  LAS  DEMÁS  ESTABLECIDAS  POR  EL  CONSEJO  SUPERIOR  DE  LA JUDICATURA.</t>
  </si>
  <si>
    <t>JUAN CAMILO MORALES TRUJILLO</t>
  </si>
  <si>
    <t>162 DE 2021</t>
  </si>
  <si>
    <t>PRESTAR EL SERVICIO DE MANTENIMIENTO PREVENTIVO Y CORRECTIVO PARA LAS PLANTAS ELÉCTRICAS DE PROPIEDAD DE LA RAMA JUDICIAL UBICADOS EN EL PALACIO DE JUSTICIA, SEDE ANEXA Y EDIFICIO BOLSA DE BOGOTÁ.</t>
  </si>
  <si>
    <t>RIDA SOLUCIONES INTEGRALES SAS</t>
  </si>
  <si>
    <t>JOAQUIN MAURICIO DIAZ CASAS</t>
  </si>
  <si>
    <t>163 DE 2021</t>
  </si>
  <si>
    <t>REALIZAR LA REVISIÓN, ANÁLISIS ESTRUCTURAL Y DICTAMEN TÉCNICO QUE PERMITA DETERMINAR EL ESTADO ACTUAL DE LA ESTRUCTURA DE LA SEDE DE LAS SALAS DE AUDIENCIAS, UBICADA EN LA CALLE 6 NO. 3-03 NEIVA – HUILA.</t>
  </si>
  <si>
    <t>SOCIEDAD COLOMBIANA DE INGENIEROS</t>
  </si>
  <si>
    <t xml:space="preserve">JAICKSON CAMILO MORALES NOVOA </t>
  </si>
  <si>
    <t>164 DE 2021</t>
  </si>
  <si>
    <t>ADQUIRIR EL ANÁLISIS, DISEÑO Y LA HERRAMIENTA PARA IMPLEMENTAR LA CAPACIDAD PARA LA INTEROPERABILIDAD E INTEGRACIÓN DE SERVICIOS PARA LA RAMA JUDICIAL</t>
  </si>
  <si>
    <t>SOAIN SOFTWARE ASSOCIATES SAS</t>
  </si>
  <si>
    <t>166 DE 2021</t>
  </si>
  <si>
    <t>CONTRATAR LOS SERVICIOS ESPECIALIZADOS EN SEGURIDAD DE LA INFORMACIÓN PARA LA ACTUALIZACIÓN, IMPLEMENTACIÓN Y PUESTA EN MARCHA DEL SISTEMA DE GESTIÓN SEGURIDAD DE LA INFORMACIÓN PARA LA RAMA JUDICIAL, ESTABLECIENDO EL GOBIERNO, LAS POLÍTICAS, CONTROLES, PROCESOS Y PROCEDIMIENTOS DE SEGURIDAD EN COORDINACIÓN CON LOS GRUPOS INTERNOS DE LA RAMA JUDICIAL.</t>
  </si>
  <si>
    <t>UNION TEMPORAL CSJ SGSI CIBERSEGURIDAD</t>
  </si>
  <si>
    <t>28.59%</t>
  </si>
  <si>
    <t>168 DE 2021</t>
  </si>
  <si>
    <t>CONSTRUIR EL MODULO DE APRENDIZAJE SOBRE COMPETENCIAS LABORALES CON CODIGO QR PARA LECTURA ONLINE DE CONFORMIDAD A LAS ESPECIFICACIONES CONTENIDAS EN EL ANEXO TÉCNICO, LOS ESTUDIOS PREVIOS, LOS FORMATOS CONSTRUIR EL MODULO DE APRENDIZAJE SOBRE COMPETENCIAS LABORALES CON CODIGO QR PARA LECTURA ONLINE DE CONFORMIDAD A LAS ESPECIFICACIONES CONTENIDAS EN EL ANEXO TECNICO, LOS ESTUDIOS PREVIOS, LOS FORMATOS Y PROCEDIMIENTOS ESTABLECIDOS POR LA ESCUELA JUDICIAL RODRIGO LARA BONILLA Y LAS DEMAS ESTABLECIDAS POR EL CONSEJO SUPERIOR DE LA JUDICATURA.</t>
  </si>
  <si>
    <t>PEDRO EUGENIO MEDELLIN TORRES</t>
  </si>
  <si>
    <t>169 DE 2021</t>
  </si>
  <si>
    <t>CONCEDER POR PARTE DEL ARRENDADOR AL ARRENDATARIO EL USO Y GOCE DEL PISO 9 DE  LA  TORRE  B  DEL  CENTRO  COMERCIAL  Y  FINANCIERO  AV.  CHILE,  UBICADO  EN CARRERA 10 NO. 72-33 DE LA CIUDAD DE BOGOTÁ CON UN ÁREA TOTAL DE 572 M2.</t>
  </si>
  <si>
    <t>HABITAT PROMOTORA INMOBILIARIA SAS</t>
  </si>
  <si>
    <t>170 DE 2021</t>
  </si>
  <si>
    <t>ADQUIRIR –CONTRATAR EL DISEÑO E IMPLEMENTACIÓN DEL SISTEMA DE GESTIÓN DELA CONTINUIDAD DEL NEGOCIO (SGCN / BCP) Y EL PLAN DE RECUPERACIÓN ANTE DESASTRES (DRP)1, ALINEADA A LA ESTRATEGIA DE GOBIERNO DIGITAL DE MIN TIC, Y SUMINISTRAR (PROVEER) UNA HERRAMIENTA PARA SOPORTAR EL SGCN CONFORME A  LAS  NECESIDADES  DE  LA  ENTIDAD  Y  A  LAS  BUENAS  PRÁCTICAS  VIGENTES, BASADO  EN  LAS  RECOMENDACIONES  Y ESTÁNDARES  INTERNACIONALES  (ISO 223012).</t>
  </si>
  <si>
    <t>LOCKNET S A</t>
  </si>
  <si>
    <t>171 DE 2021</t>
  </si>
  <si>
    <t>CONCEDER POR PARTE DEL ARRENDADOR AL ARRENDATARIO EL USO Y GOCE DE LOS PISOS 3 AL 9 DEL EDIFICIO CASUR, INMUEBLE UBICADO EN LA CARRERA 7 NO 12B 27 DE LA CIUDAD DE BOGOTÁ CON UN ÁREA TOTAL DE 5091,30 M2.</t>
  </si>
  <si>
    <t xml:space="preserve">CAJA DE SUELDOS DE RETIRO DE LA POLICIA NACIONAL </t>
  </si>
  <si>
    <t xml:space="preserve">ADQUIRIR DISPOSITIVOS DE ALMACENAMIENTO ELECTRICO CON DESTINO A LA RAMA JUDICIAL </t>
  </si>
  <si>
    <t xml:space="preserve">RIO TECHNOLOGY SAS </t>
  </si>
  <si>
    <t>174 DE 2021</t>
  </si>
  <si>
    <t xml:space="preserve">REALIZAR LA INTERVENTORIA TECNICA, ADMINISTRATIVA, JURIDICA, FINANCIERA  Y CONTABLE A LAS OBRAS DE EJECUCIÓN DE LA FASE II PARA CONTINUAR CON LAS ADECUACIONES DEL EDIFICIO DE LA CALLE 72 No 7 - 96 DE LA CIUDAD DE BOGOTA </t>
  </si>
  <si>
    <t>CONSORCIO FASE II BIO 2C</t>
  </si>
  <si>
    <t>175 DE 2021</t>
  </si>
  <si>
    <t xml:space="preserve">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 TRADICIÓN Y LIBERTAD.
</t>
  </si>
  <si>
    <t>MANUEL ANTONIO PIÑEROS  BOHORQUEZ</t>
  </si>
  <si>
    <t>CARLOS DAVID SARMIENTO CORTES</t>
  </si>
  <si>
    <t>176 DE 2021</t>
  </si>
  <si>
    <t>ADQUIRIR E INSTALAR UNIDADES ININTERRUMPIDAS DE POTENCIA – UPS PARA LA RAMA JUDICIAL A NIVEL NACIONAL”</t>
  </si>
  <si>
    <t>INVERSER LTDA INVERSIONES Y SERVICIOS</t>
  </si>
  <si>
    <t>HELIO RIGOBERTO SALAZAR CORREA</t>
  </si>
  <si>
    <t>178 DE 2021</t>
  </si>
  <si>
    <t>ADQUIRIR E INSTALAR LA SUITE ADOBE CREATIVE CLOUD CON DESTINO A LAS OFICINAS DE PRENSA Y COMUNICACIONES DE LAS ALTAS CORTES Y EL CENTRO DE DOCUMENTACIÓN JUDICIAL – CENDOJ</t>
  </si>
  <si>
    <t>COMPRAVENTA</t>
  </si>
  <si>
    <t>NOVOTECHNO DE COLOMBIA S A S</t>
  </si>
  <si>
    <t>ADRIANA CRUZ ORTIZ</t>
  </si>
  <si>
    <t>179 DE 2021</t>
  </si>
  <si>
    <t>EJECUTAR LA FASE II ADECUACIONES DEL EDIFICIO DE LA CALLE 72 N° 7-96 DE LA CIUDAD DE BOGOTÁ.</t>
  </si>
  <si>
    <t>INTEROBRAS GR S A S</t>
  </si>
  <si>
    <t>180 DE 2021</t>
  </si>
  <si>
    <t>ADQUIRIR ELEMENTOS DE PROTECCIÓN PERSONAL (EPP) CON DESTINO A LA RAMA JUDICIAL</t>
  </si>
  <si>
    <t>CONSULTING GROUP FIRE &amp; SAFETY COLOMBIA S A S</t>
  </si>
  <si>
    <t>181 DE 2021</t>
  </si>
  <si>
    <t>PRESTAR EL SERVICIO DE MANTENIMIENTO INTEGRAL PREVENTIVO Y CORRECTIVO DE LOS EQUIPOS HIDRÁULICOS, EYECTORES Y EL LAVADO DE TANQUES DE ALMACENAMIENTO DE AGUA POTABLE  Y POZOS  DEL PALACIO DE JUSTICIA ALFONSO REYES ECHANDIA, EDIFICIO SEDE DE LA DEAJ Y DEMÁS SEDES ANEXAS</t>
  </si>
  <si>
    <t>INGENIERIA DE BOMBAS Y PLANTAS SAS</t>
  </si>
  <si>
    <t>182 DE 2021</t>
  </si>
  <si>
    <t>REALIZAR UN ESTUDIO DE PERCEPCIÓN EN SERVIDORES JUDICIALES SOBRE EL ENFOQUE  DIFERENCIAL  DE  GÉNERO  DE  LA  RAMA  JUDICIAL  PARA  ABORDAR  LA  POLÍTICA  DE  EQUIDAD  DE GÉNERO Y ENFOQUE DIFERENCIAL, A PARTIR DE UNA ENCUESTA DE PERCEPCIÓN ENFOCADA A FUNCIONARIOS JUDICIALES   Y   SERVIDORES   JUDICIALES   CON   FUNCIONES   DE   SUSTANCIACIÓN   DE   LAS   DIFERENTES JURISDICCIONES Y ESPECIALIDADES</t>
  </si>
  <si>
    <t>DATEXCO COMPANY S A</t>
  </si>
  <si>
    <t>CLAUDIA MARCELA DELGADILLO</t>
  </si>
  <si>
    <t>183 DE 2021</t>
  </si>
  <si>
    <t>REALIZAR LA REVISIÓN INDEPENDIENTE DE LOS DISEÑOS ESTRUCTURALES DE LAS SEDES  JUDICIALES  DE  CAUCASIA  (ANTIOQUIA),  MÁLAGA  (SANTANDER)  Y  SARAVENA  (ARAUCA)</t>
  </si>
  <si>
    <t>INGESISMICA CONSULTORIA Y CONSTRUCCION  SAS</t>
  </si>
  <si>
    <t>JUAN PERDOMO ALBORNOZ</t>
  </si>
  <si>
    <t>184 DE 2021</t>
  </si>
  <si>
    <t>REALIZAR EL MANTENIMIENTO GENERAL Y PUESTA EN MARCHA DEL SISTEMA DE TRANSFERENCIA ELÉCTRICA – SEDE JUDICIAL SOACHA (SECTOR TERREROS) – CUNDINAMARCA</t>
  </si>
  <si>
    <t>NAYIBE GALVIS PEÑALOSA</t>
  </si>
  <si>
    <t>JUAN MANUEL PIÑEROS PIÑEROS</t>
  </si>
  <si>
    <t>185 DE 2021</t>
  </si>
  <si>
    <t>ADQUIRIR LA SUSCRIPCIÓN A UN BANCO DE IMÁGENES, VIDEOS Y AUDIO, MEDIANTE LA PLATAFORMA DE ADOBE STOCK, CON DESTINO A LA RAMA JUDICIAL.</t>
  </si>
  <si>
    <t>ORO SYS LTDA</t>
  </si>
  <si>
    <t>CARLOS ADOLFO
VENEGAS BETANCOURT</t>
  </si>
  <si>
    <t>187 DE 2021</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</si>
  <si>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BID 5283 / OC-CO DE TRANSFORMACIÓN DIGITAL DE LA JUSTICIA EN COLOMBIA</t>
  </si>
  <si>
    <t>ALEXANDER ALDANA GONZALEZ</t>
  </si>
  <si>
    <t>188 DE 2021</t>
  </si>
  <si>
    <t>PRESTAR LOS SERVICIOS PROFESIONALES INDEPENDIENTES DE CONSULTORÍA COMO ESPECIALISTA EN ADQUISICIONES CON EL FIN DE LIDERAR, GESTIONAR Y EJECUTAR LOS PROCESOS DE SELECCIÓN, CONTRATACIÓN Y DE GESTIÓN CONTRACTUAL EN EL MARCO DEL CONTRATO DE PRÉSTAMO BID 5283/OC-CO PARA FINANCIAR EL PROGRAMA DE TRANSFORMACIÓN DIGITAL DE LA JUSTICIA EN COLOMBIA.</t>
  </si>
  <si>
    <t>JOSÉ RODRIGO BERMÚDEZ CASTRO</t>
  </si>
  <si>
    <t>189 DE 2021</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</si>
  <si>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DEL CONTRATO DE PRÉSTAMO BID 5283 / OC-CO PARA FINANCIAR EL PROGRAMA DE TRANSFORMACIÓN DIGITAL DE LA JUSTICIA EN COLOMBIA.</t>
  </si>
  <si>
    <t>DIEGO FERNANDO ROCHA ARANGO</t>
  </si>
  <si>
    <t>190 DE 2021</t>
  </si>
  <si>
    <t>PRESTAR LOS SERVICIOS PROFESIONALES INDEPENDIENTES DE CONSULTORÍA COMO ESPECIALISTA FINANCIERO CON EL FIN DE LIDERAR, GESTIONAR Y EJECUTAR LOS PROCESOS FINANCIEROS-ADMINISTRATIVOS EN EL MARCO DEL CONTRATO DE PRÉSTAMO BID 5283 / OC-CO DE TRANSFORMACIÓN DIGITAL DE LA JUSTICIA EN COLOMBIA.</t>
  </si>
  <si>
    <t>DAHIANNA JURADO URREGO</t>
  </si>
  <si>
    <t>191 DE 2021</t>
  </si>
  <si>
    <t>PRESTAR EL SERVICIO ESPECIALIZADO DE ACTUALIZACIÓN, MANTENIMIENTO Y SOPORTE A USUARIOS DEL SISTEMA DE INFORMACIÓN ADMINISTRATIVO SICOF - MÓDULO INVENTARIOS-ACTIVOS FIJOS.</t>
  </si>
  <si>
    <t>ADA S.A.S</t>
  </si>
  <si>
    <t>193 DE 2021</t>
  </si>
  <si>
    <t>ACTUALIZACIÓN, ELABORACIÓN, VALIDACIÓN Y AJUSTES A LOS DISEÑOS ARQUITECTÓNICOS, ESTUDIOS TECNICOS Y PRESUPUESTO GENERAL DE OBRA, CONTRATACIÓN DE LA REVISIÓN INDEPENDIENTE DE LOS DISEÑOS ESTRUCTURALES Y OBTENCIÓN DE LA LICENCIA DE CONSTRUCCIÓN DE LA NUEVA TORRE DEL PALACIO DE JUSTICIA DE VALLEDUPAR - CESAR</t>
  </si>
  <si>
    <t>MC ARQUITECTOS SA</t>
  </si>
  <si>
    <t>JORGE ENRIQUE HERN􀃈NDEZ BECERRA</t>
  </si>
  <si>
    <t>194 DE 2021</t>
  </si>
  <si>
    <t>SUMINISTRO E INSTALACIÓN DE DIVISIÓN EN VIDRIO TEMPLADO, SAMBLASTIADO CON PELÍCULA FROSTER SEGÚN DISEÑO, CON DESTINO AL CONSEJO DE ESTADO</t>
  </si>
  <si>
    <t>MOBIMUEBLES SAS</t>
  </si>
  <si>
    <t>NESTOR ABDON MESA HERRERA</t>
  </si>
  <si>
    <t>195 DE 2021</t>
  </si>
  <si>
    <t>REALIZAR LA INTERVENTORÍA TÉCNICA, ADMINISTRATIVA, JURÍDICA, FINANCIERA, CONTABLE Y AMBIENTAL AL CONTRATO DE OBRA PÚBLICA QUE RESULTE ADJUDICADO DE LA SELECCIÓN ABREVIADA - MENOR CUANTÍA, CUYO OBJETO ES: "ACTIVIDADES DE TERMINACIÓN DE EL DOVIO (VALLE DEL CAUCA)</t>
  </si>
  <si>
    <t>JESUS MANUEL ROMERO GARCIA</t>
  </si>
  <si>
    <t>MARIBEL  PEfA  VILLAMIL</t>
  </si>
  <si>
    <t>196 DE 2021</t>
  </si>
  <si>
    <t>REALIZAR UN ESTUDIO DE CARACTERIZACION DE LA DEMANDA Y OFERTA DE JUSTICIA ACTUAL QUE PERMITA IDENTIFICAR LOS DESEQUILIBRIOS EXISTENTES, CON BASE EN EL ANALISIS DE VARIABLES ENDOGENAS Y EXOGENAS QUE INCIDAN EN LA PRESTACION DEL SERVICIO DE JUSTICIA, Y DE ESTA MANERA CONTAR CON HERRAMIENTAS ADICIONALES PARA EL EJERCICIO DE LAS FUNCIONES CONSTITUCIONALES Y LEGALES DEL CONSEJO SUPERIOR DE LA JUDICATURA.</t>
  </si>
  <si>
    <t>CLAUDIA MARCELA
DELGADILLO VARGAS</t>
  </si>
  <si>
    <t>199 DE 2021</t>
  </si>
  <si>
    <t>PRESTAR EL SERVICIO DE MANTENIMIENTO, AJUSTES Y SOPORTE SOBRE EL APLICATIVO DE COBRO COACTIVO.</t>
  </si>
  <si>
    <t>SCOSDA S.A.S.</t>
  </si>
  <si>
    <t>CARLOS FERNANDO THOMAS BENAVIDES</t>
  </si>
  <si>
    <t>201 DE 2021</t>
  </si>
  <si>
    <t>MIGUEL
CUBILLOS MUNCA</t>
  </si>
  <si>
    <t>203 DE 2021</t>
  </si>
  <si>
    <t>EJECUTAR LA ADECUACIÓN DEL HALL PRINCIPAL DEL PISO 9 DEL PALACIO DE JUSTICIA “ALFONSO REYES ECHANDÍA” EN LA CIUDAD DE BOGOTÁ, D.C.</t>
  </si>
  <si>
    <t>CONSORCIO OBRAS SERPEC</t>
  </si>
  <si>
    <t>NESTOR ABDÓN
MESA HERRERA</t>
  </si>
  <si>
    <t>204 DE 2021</t>
  </si>
  <si>
    <t>DETERMINAR LAS NECESIDADES DE LA RAMA JUDICIAL PARA LA ELABORACIÓN DEL PLAN SECTORIAL DE DESARROLLO DE LA RAMA JUDICIAL 2023 – 2026.</t>
  </si>
  <si>
    <t>RACIONALIZAR S AS</t>
  </si>
  <si>
    <t>CLAUDIA MARCELA DELGADILLO VARGAS</t>
  </si>
  <si>
    <t>205 DE 2021</t>
  </si>
  <si>
    <t>ADQUIRIR EL ANÁLISIS, DISEÑO, DESARROLLO E IMPLEMENTACIÓN DE UNA PLATAFORMA HORIZONTAL, DISTRIBUIDA, INTEROPERABLE, SEGURA, PRIVADA CON CADENA DE BLOQUES (BLOCKCHAIN)</t>
  </si>
  <si>
    <t>UNIÓN TEMPORAL BLOCKCHAIN CSJ 2021</t>
  </si>
  <si>
    <t>CARLOS ANDRÉS
GÓMEZ GÓMEZ</t>
  </si>
  <si>
    <t>210 DE 2021</t>
  </si>
  <si>
    <t>REALIZAR ACTIVIDADES DE CONSTRUCCIÓN PARA LA TERMINACIÓN DE LA SEDE JUDICIAL EL DOVIO (VALLE DEL CAUCA)</t>
  </si>
  <si>
    <t>INMOBILIARIA Y CONSTRUCCIONES DE LA COSTA S.A.S.</t>
  </si>
  <si>
    <t>211 DE 2021</t>
  </si>
  <si>
    <t>REALIZAR LA INTERVENTORÍA INTEGRAL Y APOYO TÉCNICO A LA GESTIÓN, COORDINACIÓN Y SUPERVISIÓN DE LOS SERVICIOS DE TI DURANTE EL TIEMPO DE EJECUCIÓN DEL CONTRATO DE ADQUISICIÓN DE SERVICIOS DE CONECTIVIDAD (REDES WAN).</t>
  </si>
  <si>
    <t>C &amp; M CONSULTORES SAS</t>
  </si>
  <si>
    <t>MANUEL MARTIN DE LA HOZ DOMINGUEZ</t>
  </si>
  <si>
    <t>212 DE 2021</t>
  </si>
  <si>
    <t>PRESTAR LOS SERVICIOS ESPECIALIZADOS PARA REALIZAR EL ANÁLISIS, DISEÑO, DESARROLLO E IMPLEMENTACIÓN DE APLICACIONES DE ANALÍTICA DE DATOS, CHATBOTS, ASISTENTES VIRTUALES, BOTS Y PLATAFORMA DE RECUPERACIÓN DE INFORMACIÓN JURISPRUDENCIAL, RELATORÍAS Y CONTENIDOS JURÍDICOS, PARA EL MEJORAMIENTO DEL SERVICIO Y ACCESO A LA JUSTICIA.</t>
  </si>
  <si>
    <t>UNIÓN TEMPORAL JUSTICIA ANALÍTICA 2021</t>
  </si>
  <si>
    <t>213 DE 2021</t>
  </si>
  <si>
    <t>REALIZAR LA INTERVENTORÍA TÉCNICA, ADMINISTRATIVA, JURÍDICA, FINANCIERA, CONTABLE Y AMBIENTAL, A LA CONSTRUCCIÓN DE LA SEDE DE LOS DESPACHOS JUDICIALES DE CHOCONTÁ – CUNDINAMARCA.</t>
  </si>
  <si>
    <t>ANGELA LORENA TEJEIRO BUSTAMANTE</t>
  </si>
  <si>
    <t>214 DE 2021</t>
  </si>
  <si>
    <t>DISEÑAR E IMPLEMENTAR UN OBSERVATORIO PARA EL MONITOREO Y EVALUACIÓN DEL IMPACTO DE LA LEY 2080 DE 2021.</t>
  </si>
  <si>
    <t>CONSORCIO CEJ-INVESCOR 003</t>
  </si>
  <si>
    <t>215 DE 2021</t>
  </si>
  <si>
    <t>ADQUIRIR ELEMENTOS Y EQUIPOS DE OFICINA PARA 166 PUESTOS DE TRABAJO CON DESTINO AL CONSEJO DE ESTADO.</t>
  </si>
  <si>
    <t>MODULARES ELYOS SAS</t>
  </si>
  <si>
    <t>001 de 2022</t>
  </si>
  <si>
    <t>PRESTAR  LOS  SERVICIOS  PROFESIONALES  ESPECIALIZADOS  EN  EL  DESPACHO  DEL DIRECTOR  EJECUTIVO  DE  ADMINISTRACIÓN  JUDICIAL,  EN  ASUNTOS  QUE  LE  SEAN ASIGNADOS</t>
  </si>
  <si>
    <t>002 de 2022</t>
  </si>
  <si>
    <t>PRESTAR LOS SERVICIOS PROFESIONALES AL DESPACHO DEL DIRECTOR EJECUTIVO DE ADMINISTRACIÓN JUDICIAL, EN LOS ASUNTOS JURÍDICOS,ADMINISTRATIVOS Y DISCIPLINARIOS QUE LE SEAN ASIGNADOS</t>
  </si>
  <si>
    <t>003 de 2022</t>
  </si>
  <si>
    <t>PRESTAR SERVICIOS PROFESIONALES EN LA UNIDAD DE PLANEACIÓN APOYANDO LA GESTIÓN DE LAS ACTIVIDADES RELACIONADAS CON LA PROGRAMACIÓN PRESUPUESTAL DE LOS GASTOS DE FUNCIONAMIENTO DE LA RAMA JUDICIAL</t>
  </si>
  <si>
    <t xml:space="preserve">ISAIAS HERNAN CONTRERAS NIETO </t>
  </si>
  <si>
    <t>004 de 2022</t>
  </si>
  <si>
    <t>PRESTAR LOS SERVICIOS PROFESIONALES A LA UNIDAD DE PLANEACIÓN DE LA DIRECCIÓN EJECUTIVA DE ADMINISTRACIÓN JUDICIAL, PARA APOYAR EL ANÁLISIS Y EJERCICIO DE ASISTENCIA METODOLÓGICA Y TÉCNICA, PARA LA ACTUALIZACIÓN, FORMULACIÓN DE PROYECTOS DE INVERSIÓN DE LA RAMA JUDICIAL EN EL MARCO DE LOS LINEAMIENTOS DE POLÍTICA DE MEDIANO Y LARGO PLAZO; EN EL SEGUIMIENTO DEL PLAN OPERATIVO ANUAL DE INVERSIONES, INCLUIDO EL ANTEPROYECTO DE PRESUPUESTO Y EN LA ACTUALIZACIÓN DE LOS INSTRUMENTOS DE PLANEACIÓN DE LA INVERSIÓN PÚBLICA.</t>
  </si>
  <si>
    <t>005 de 2022</t>
  </si>
  <si>
    <t>PRESTAR LOS SERVICIOS PROFESIONALES DE INGENIERO DE SISTEMAS EN LA COORDINACIÓN DEL GRUPO DE GESTIÓN DE PROYECTOS ESPECIALES DE LA DIRECCIÓN EJECUTIVA DE ADMINISTRACIÓN JUDICIAL.</t>
  </si>
  <si>
    <t>CARLOS ARIEL USEDA GOMEZ</t>
  </si>
  <si>
    <t>006 de 2022</t>
  </si>
  <si>
    <t xml:space="preserve">PRESTAR SERVICIOS PROFESIONALES EN LA DIVISIÓN DE ESTRUCTURACIÓN DE COMPRAS PÚBLICAS, PARA APOYAR PROCESOS DE CONTRATACIÓN DESDE LA PERSPECTIVA FINANCIERA. </t>
  </si>
  <si>
    <t>GABRIEL JACOB PATERNINA ROJAS</t>
  </si>
  <si>
    <t>007 de 2022</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</si>
  <si>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</si>
  <si>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CESAR AUGUSTO MEJIA RAMIREZ</t>
  </si>
  <si>
    <t>008 de 2022</t>
  </si>
  <si>
    <t>PRESTAR LOS SERVICIOS PROFESIONALES EN MATERIA ADMINISTRATIVA Y FINANCIERA A LA UNIDAD DE INFRAESTRUCTURA FÍSICA DE LA DIRECCIÓN EJECUTIVA DE ADMINISTRACIÓN JUDICIAL.</t>
  </si>
  <si>
    <t xml:space="preserve">JOHANNA MARCELA MALAVER RAMÍREZ </t>
  </si>
  <si>
    <t>009 de 2022</t>
  </si>
  <si>
    <t>PRESTAR LOS SERVICIOS PROFESIONALES DE ADMINISTRADOR DE EMPRESAS EN EL GRUPO DE GESTIÓN DE PROYECTOS ESPECIALES DE LA DIRECCIÓN EJECUTIVA DE ADMINISTRACIÓN JUDICIAL COMO ESPECIALISTA EN GESTIÓN DEL CAMBIO</t>
  </si>
  <si>
    <t>AUGUSTO RAFAEL GUTIERREZ RIVERA</t>
  </si>
  <si>
    <t>010 de 2022</t>
  </si>
  <si>
    <t>PRESTAR LOS SERVICIOS PROFESIONALES EN EL GRUPO DE GESTIÓN DE PROYECTOS ESPECIALES DE LA DIRECCIÓN EJECUTIVA DE ADMINISTRACIÓN JUDICIAL, COMO ESPECIALISTA RAMA JUDICIAL</t>
  </si>
  <si>
    <t xml:space="preserve">JUAN MANUEL CARO GONZÁLEZ </t>
  </si>
  <si>
    <t>011 de 2022</t>
  </si>
  <si>
    <t>012 de 2022</t>
  </si>
  <si>
    <t>PRESTAR LOS SERVICIOS PROFESIONALES EN EL GRUPO DE GESTIÓN DE PROYECTOS ESPECIALES DE LA DIRECCIÓN EJECUTIVA DE ADMINISTRACIÓN JUDICIAL, COMO ESPECIALISTA EN SEGUIMIENTO Y MONITOREO</t>
  </si>
  <si>
    <t>ANA YANETH GONZALZ RAMIREZ</t>
  </si>
  <si>
    <t>013 de 2022</t>
  </si>
  <si>
    <t>PRESTAR SERVICIOS PROFESIONALES DE ASESORÍA Y ACOMPAÑAMIENTO A LA DIRECCIÓN EJECUTIVA DE ADMINISTRACIÓN JUDICIAL  Y A LA UNIDAD DE RECURSOS HUMANOS DE LA DEAJ- CONSEJO SUPERIOR DE LA JUDICATURA, EN ACTIVIDADES RELACIONADAS CON FUNCIÓN PUBLICA Y LA GESTIÓN DE RECURSOS HUMANOS, CON ÉNFASIS EN EL MODELO ORGANIZACIONAL DE LA GESTIÓN INSTITUCIONAL</t>
  </si>
  <si>
    <t>ELIZABETH CRISTINA RODRIGUEZ TAYLOR</t>
  </si>
  <si>
    <t>014 de 2022</t>
  </si>
  <si>
    <t xml:space="preserve">PRESTAR LOS SERVICIOS PROFESIONALES DE INGENIERO ELECTRÓNICO EN EL GRUPO ESTRATÉGICO DE PROYECTOS DEL CONSEJO SUPERIOR DE LA JUDICATURA EN EL ROL DE ESPECIALISTA EN TRANSFORMACIÓN DIGITAL. </t>
  </si>
  <si>
    <t>015 de 2022</t>
  </si>
  <si>
    <t>PRESTAR SERVICIOS PROFESIONALES DE ABOGADO EN LA UNIDAD DE COMPRAS PÚBLICAS PARA SUSTANCIAR LAS ACTUACIONES ADMINISTRATIVAS CONTRACTUALES Y APOYAR LA GESTIÓN CONTRACTUAL Y POSTCONTRACTUAL</t>
  </si>
  <si>
    <t>ISABEL CRISTINA JARAMILLO ALZATE</t>
  </si>
  <si>
    <t>ANDRES FELIPE DUQUE GRAJALES</t>
  </si>
  <si>
    <t>016 de 2022</t>
  </si>
  <si>
    <t>PRESTAR LOS SERVICIOS PROFESIONALES EN EL GRUPO DE GESTIÓN DE PROYECTOS ESPECIALES DE LA DIRECCIÓN EJECUTIVA DE ADMINISTRACIÓN JUDICIAL, COMO ESPECIALISTA EN TECNOLOGÍAS DE LA INFORMACIÓN Y LAS TELECOMUNICACIONES</t>
  </si>
  <si>
    <t>017 de 2022</t>
  </si>
  <si>
    <t>PRESTAR LOS SERVICIOS PROFESIONALES DE INGENIERO DE SISTEMAS EN LA COORDINACIÓN DEL GRUPO ESTRATÉGICO DE PROYECTOS DEL CONSEJO SUPERIOR DE LA JUDICATURA-CSJ</t>
  </si>
  <si>
    <t>018 de 2022</t>
  </si>
  <si>
    <t xml:space="preserve">PRESTAR LOS SERVICIOS PROFESIONALES DE INGENIERO DE SISTEMAS EN EL GRUPO ESTRATÉGICO DE PROYECTOS DEL CONSEJO SUPERIOR DE LA JUDICATURA EN EL ROL DE ANALISTA DE PROYECTOS TI.
</t>
  </si>
  <si>
    <t>019 de 2022</t>
  </si>
  <si>
    <t>FRANCISCO JAVIER GONZÁLEZ MÉNDEZ</t>
  </si>
  <si>
    <t>020 de 2022</t>
  </si>
  <si>
    <t>Prestar los servicios profesionales independientes de Consultoría como Gerente del Programa, encargado de las funciones de lagerencia, con el fin de asesorar, liderar y ejecutar las acciones y actividades del Programa de Transformación Digital de la Justicia enColombia, contrato de préstamo BID 5283-OC/CO</t>
  </si>
  <si>
    <t>ADRIANA HERRERA BELTRAN</t>
  </si>
  <si>
    <t>021 de 2022</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</si>
  <si>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los procesos que se adelanten en el marco del Contrato de Préstamo BID 5283/OC-CO de Transformación Digital de la Justicia en Colombia. Las actividades correspondientes al desarrollo de este objeto se encuentran en los Términos de Referencia correspondientes, incluidos en el Anexo A del presente contrato.</t>
  </si>
  <si>
    <t>022 de 2022</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</si>
  <si>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del programa en el marco de los objetivos planteados en el Contrato de Préstamo BID 5283/OC-CO, de Transformación Digital de la Justicia en Colombia.</t>
  </si>
  <si>
    <t>023 de 2022</t>
  </si>
  <si>
    <t>Prestar los servicios profesionales de comunicador social y periodista en el Consejo Superior de la Judicatura para realizar una asesoría especializada en la realización de actividades de comunicación por parte de la Corporación con miras a mejorar el impacto de la divulgación de la gestión que se realiza del Gobierno y Administración de la Rama Judicial.</t>
  </si>
  <si>
    <t>JAINNE ESMERALDA ROZO GUERRERO</t>
  </si>
  <si>
    <t>024 de 2022</t>
  </si>
  <si>
    <t>Prestar los servicios profesionales independientes de Consultoría como Especialista Financiero con el fin de liderar, gestionar y ejecutar los procesos financiero-administrativos en el marco del Contrato de Préstamo BID 5283/OC-CO de Transformación Digital de la Justicia en Colombia.</t>
  </si>
  <si>
    <t>DAHIANA JURADO URREGO</t>
  </si>
  <si>
    <t>025 de 2022</t>
  </si>
  <si>
    <t>Prestar los servicios profesionales de Contador Público con especialización en materia tributaria, en la División de Contabilidad de la Unidad de Presupuesto de la Dirección Ejecutiva de Administración Judicial</t>
  </si>
  <si>
    <t>MARYORIE CUBIDES</t>
  </si>
  <si>
    <t>DORA MERCEDES RINCÓN SÁNCHEZ</t>
  </si>
  <si>
    <t>026 de 2022</t>
  </si>
  <si>
    <t>Prestar los servicios profesionales independientes de Consultoría como Especialista en Adquisiciones con el fin de liderar, gestionar y ejecutar los procesos de selección, contratación y de gestión contractual en el marco del Contrato de Préstamo BID 5283/OC-CO de Transformación Digital de la Justicia en Colombia</t>
  </si>
  <si>
    <t>JOSÉ RODRIGO BERMUDEZ CASTRO</t>
  </si>
  <si>
    <t>027 de 2022</t>
  </si>
  <si>
    <t>Prestar los servicios profesionales a la Unidad de Planeación de la Dirección Ejecutiva de Administración Judicial, para el despliegue del mapa estratégico, instrumento del Balanced Scorecard como herramienta de planeación y gestión estratégica de la DEAJ hacia las Unidades y Grupos de Proyectos Especiales.</t>
  </si>
  <si>
    <t>MARIA CRISTINA MUÑOZ HERNÁNDEZ</t>
  </si>
  <si>
    <t>028 de 2022</t>
  </si>
  <si>
    <t>Prestar los servicios profesionales a la Unidad de Planeación de la Dirección Ejecutiva de Administración Judicial en eldespliegue del Balanced Scorecard como herramienta de evaluación desde la DEAJ hacia las Unidades y Grupos deProyectos Especiales.</t>
  </si>
  <si>
    <t>JULIO CESAR OSORIO MENDOZA</t>
  </si>
  <si>
    <t>029 de 2022</t>
  </si>
  <si>
    <t>Prestar los servicios profesionales para apoyar el seguimiento y control de la adquisición de elementos tecnológicos y losservicios de audiencias</t>
  </si>
  <si>
    <t>DANIELA CARRILLO AVILA</t>
  </si>
  <si>
    <t>030 de 2022</t>
  </si>
  <si>
    <t xml:space="preserve"> Prestar los servicios profesionales de apoyo a la supervisión funcional del contrato 149 de 2019, en las etapas contractual y poscontractual.</t>
  </si>
  <si>
    <t>SANDRA MILENA ÁLVAREZ ABRIL</t>
  </si>
  <si>
    <t>NELSON ORLANDO JIMÉNEZ PEÑA</t>
  </si>
  <si>
    <t>031 de 2022</t>
  </si>
  <si>
    <t>Prestar los servicios profesionales de Contador Público en la División de Asuntos Laborales de la Unidad de Recursos Humanos.</t>
  </si>
  <si>
    <t>CAMILO ANDRÉS MORENO BRAVO</t>
  </si>
  <si>
    <t>MARÍA CLAUDIA DIAZ LÓPEZ</t>
  </si>
  <si>
    <t>032 de 2022</t>
  </si>
  <si>
    <t>Prestar los servicios profesionales como ingeniera electrónica, para apoyar la formulación, seguimiento y verificación de la adquisición de hardware y/o la prestación de los servicios de comunicaciones y centros de datos, incluyendo el apoyo a las supervisiones relacionadas.</t>
  </si>
  <si>
    <t>AURA CRISTINA HERRERA ARDILA</t>
  </si>
  <si>
    <t>033 de 2022</t>
  </si>
  <si>
    <t>Prestar los servicios profesionales como ingeniero civil a la Unidad de Infraestructura Física de la Dirección Ejecutiva de Administración Judicial.</t>
  </si>
  <si>
    <t>CRISTIAN MARCELO TRIANA ZAMBRANO</t>
  </si>
  <si>
    <t>YEISSON EDUARDO GÓMEZ SUÁREZ</t>
  </si>
  <si>
    <t>034 de 2022</t>
  </si>
  <si>
    <t>Prestar los servicios profesionales de abogado para la proyección de actos administrativos en la División de Asuntos Laborales de la Unidad de Recursos Humanos.</t>
  </si>
  <si>
    <t>JOSÉ DOROTEO CANTILLO PABÓN</t>
  </si>
  <si>
    <t>035 de 2022</t>
  </si>
  <si>
    <t>Prestar los servicios profesionales de abogado para la proyección de actos administrativos en la División de AsuntosLaborales de la Unidad de Recursos Humanos.</t>
  </si>
  <si>
    <t>MONICA MARIA PINEDA CELIS</t>
  </si>
  <si>
    <t>036 de 2022</t>
  </si>
  <si>
    <t>Prestar los servicios de apoyo en el soporte funcional al aplicativo de nómina y módulos complementarios a nivel nacional.</t>
  </si>
  <si>
    <t>ANNY JOHANNA MARTINEZ QUINCHE</t>
  </si>
  <si>
    <t>037 de 2022</t>
  </si>
  <si>
    <t>Prestar los servicios de apoyo a la gestión en la División de Asuntos Laborales de la Unidad de Recursos Humanos</t>
  </si>
  <si>
    <t>CARLOS JOSÉ MORA MAYORGA</t>
  </si>
  <si>
    <t>038 de 2022</t>
  </si>
  <si>
    <t>Prestar los servicios profesionales como ingeniero a la Unidad de Infraestructura Física de la Dirección Ejecutiva de Administración Judicial</t>
  </si>
  <si>
    <t>CAMILA ANDREA RAMOS MEDINA</t>
  </si>
  <si>
    <t>039 de 2022</t>
  </si>
  <si>
    <t>CLAUDIA MILENA RAMIREZ HERNANDEZ</t>
  </si>
  <si>
    <t>040 de 2022</t>
  </si>
  <si>
    <t>Prestar los servicios de apoyo técnico en la implementación de las soluciones informáticas en la División de Infraestructura de Software de
la Unidad de Informática.</t>
  </si>
  <si>
    <t>JORGE ELIECER PACHON BALLEN</t>
  </si>
  <si>
    <t>041 de 2022</t>
  </si>
  <si>
    <t>Prestar los servicios de apoyo a la gestión en la División de Asuntos Laborales de la Unidad de Recursos Humanos.</t>
  </si>
  <si>
    <t>BRAYAM CAMILO GALLEGO RAMÍREZ</t>
  </si>
  <si>
    <t>042 de 2022</t>
  </si>
  <si>
    <t>HEYDI CAROLINA MORENO DIAZ</t>
  </si>
  <si>
    <t>043 de 2022</t>
  </si>
  <si>
    <t>MAURICIO MELO OVALLE</t>
  </si>
  <si>
    <t>044 de 2022</t>
  </si>
  <si>
    <t>Prestar servicios profesionales de abogado en la Unidad de Compras Públicas.</t>
  </si>
  <si>
    <t>045 de 2022</t>
  </si>
  <si>
    <t>Prestar los servicios profesionales como Arquitecto a la División de Estructuración de Compras Públicas - Unidad de Compras Públicas de la Dirección Ejecutiva de Administración Judicial.</t>
  </si>
  <si>
    <t>CARLOS JULIO PERILLA JIMENO</t>
  </si>
  <si>
    <t>046 de 2022</t>
  </si>
  <si>
    <t>CRISTIAN ALEXIS CADAVID CASTAÑEDA</t>
  </si>
  <si>
    <t>047 de 2022</t>
  </si>
  <si>
    <t>Prestar los servicios profesionales como Arquitecto a la Unidad de Infraestructura Física de la Dirección Ejecutiva de Administración Judicial</t>
  </si>
  <si>
    <t>JAVIER CAMILO ABELLA CASTILLO</t>
  </si>
  <si>
    <t>048 de 2022</t>
  </si>
  <si>
    <t>Prestar los servicios profesionales como ingeniero para apoyar la ejecución y seguimiento en los contratos de TI de la Unidad de Informática.</t>
  </si>
  <si>
    <t>JAIME ALBERTO CUEVAS MALDONADO</t>
  </si>
  <si>
    <t>049 de 2022</t>
  </si>
  <si>
    <t>Prestar los servicios de apoyo para la gestión de derechos de petición, tutelas y trámites de contratos de la División de Infraestructura de Software.</t>
  </si>
  <si>
    <t>JAIRO ANTONIO OSPINA RODRÍGUEZ</t>
  </si>
  <si>
    <t>050 de 2022</t>
  </si>
  <si>
    <t>Prestar los servicios profesionales de asesoría y acompañamiento a la gestión en la Unidad de Planeación de la Dirección Ejecutiva de Administración Judicial.</t>
  </si>
  <si>
    <t>051 de 2022</t>
  </si>
  <si>
    <t>Prestar los servicios de apoyo en el soporte funcional al aplicativo de nómina y módulos complementarios a nivel nacional</t>
  </si>
  <si>
    <t>ANGIE GERALDINE BAUTISTA RUIZ</t>
  </si>
  <si>
    <t>052 de 2022</t>
  </si>
  <si>
    <t>Prestar los servicios profesionales de Ingeniero Industrial en el Consejo Superior de la Judicatura como Analista de Datos del Grupo Estratégico de Proyectos.</t>
  </si>
  <si>
    <t>LUIS ALFONSO FERNÁNDEZ MORENO</t>
  </si>
  <si>
    <t>053 de 2022</t>
  </si>
  <si>
    <t>LEIDY STEPHANIA GARCIA CORREDOR</t>
  </si>
  <si>
    <t>054 de 2022</t>
  </si>
  <si>
    <t>BRIDGET CAMILA CASTAÑEDA ACERO</t>
  </si>
  <si>
    <t>055 de 2022</t>
  </si>
  <si>
    <t>Definición, construcción y validación del marco de referencia para la implementación del examen para ejercer la profesiónde abogado dispuesto en la Ley 1905 de 2018.</t>
  </si>
  <si>
    <t>INSTITUTO COLOMBIANO PARA LA EVALUACIÓN DE LA EDUCACIÓN - ICFES</t>
  </si>
  <si>
    <t>SANDY YANETH LÓPEZ PATARROYO</t>
  </si>
  <si>
    <t>056 de 2022</t>
  </si>
  <si>
    <t>Prestar asesoría y apoyo a los liquidadores del Grupo de Sentencias y Conciliaciones en temas contables y realizarliquidaciones de conciliaciones judiciales y mandamientos ejecutivos que el área de Procesos y Direcciones Seccionalessoliciten.</t>
  </si>
  <si>
    <t>SILVIA VALENZUELA VALVUENA</t>
  </si>
  <si>
    <t>JOSÉ RICARDO VARELA ACOSTA</t>
  </si>
  <si>
    <t>057 de 2022</t>
  </si>
  <si>
    <t>Prestar los servicios de apoyo a la gestión en el Grupo de Sentencias y Conciliaciones de la Unidad de Asistencia Legal en los procesos que se generen en virtud de la aplicación del Decreto 642 de 2020</t>
  </si>
  <si>
    <t>MARÍA ALEJANDRA LADRÓN DE GUEVARA LÓPEZ</t>
  </si>
  <si>
    <t>058 de 2022</t>
  </si>
  <si>
    <t>Prestar los servicios profesionales en el Grupo de Sentencias y Conciliaciones de la Unidad de Asistencia Legal en las actividades relacionadas con la revisión de la liquidación de Sentencias aplicables al Decreto 642 del 2020 a cargo de la Dirección Ejecutiva de Administración Judicial.</t>
  </si>
  <si>
    <t>MARTHA CECILIA RODRÍGUEZ MORA</t>
  </si>
  <si>
    <t>059 de 2022</t>
  </si>
  <si>
    <t>Prestar los servicios de apoyo a la gestión en el Grupo de Sentencias y Conciliaciones de la Unidad de Asistencia Legal en los procesos que se generen en virtud de la aplicación del Decreto 642 de 2020.</t>
  </si>
  <si>
    <t>FAIZULY DAIAN PACHECO ÁLVAREZ</t>
  </si>
  <si>
    <t>060 de 2022</t>
  </si>
  <si>
    <t>Conceder por parte del arrendador al arrendatario el uso y goce del Edificio AKL, ubicado en la Carrera 7 No. 17-64 de Bogotá, con 4.400 m2.</t>
  </si>
  <si>
    <t>62 S.A.S.</t>
  </si>
  <si>
    <t>061 de 2022</t>
  </si>
  <si>
    <t>Prestar los servicios profesionales en la División de Contabilidad de la Unidad de Presupuesto para gestionar el pago de sentencias.</t>
  </si>
  <si>
    <t>PATRICIA UBAQUE RODRÍGUEZ</t>
  </si>
  <si>
    <t>LILIANA AHUMADA DÍAZ</t>
  </si>
  <si>
    <t>062 de 2022</t>
  </si>
  <si>
    <t>Prestar servicios profesionales de abogado en la Unidad de Control Interno Disciplinario de la Dirección Ejecutiva deAdministración Judicial.</t>
  </si>
  <si>
    <t>JUAN PABLO SANCHEZ SANTIAGO</t>
  </si>
  <si>
    <t>CARLOS EDUARDO RIAÑO CÁRDENAS</t>
  </si>
  <si>
    <t>063 de 2022</t>
  </si>
  <si>
    <t>Prestar el servicio de suministro e instalación de componentes para puesta a punto de cuatro (4) ascensores de la Sede Judicial Soacha (Sector Terreros) Cundinamarca.</t>
  </si>
  <si>
    <t>GRUPO BRABANTE SAS</t>
  </si>
  <si>
    <t>064 de 2022</t>
  </si>
  <si>
    <t>LUCY MARIZOL LÓPEZ RODRÍGUEZ</t>
  </si>
  <si>
    <t>065 de 2022</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</si>
  <si>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</si>
  <si>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DIANA JAHEL
BUITRAGO GARAVITO</t>
  </si>
  <si>
    <t>066 de 2022</t>
  </si>
  <si>
    <t>Prestar los servicios profesionales de abogado para la proyección de actos administrativos en la División de Asuntos Laborales de la Unidad de Recursos Humanos</t>
  </si>
  <si>
    <t>ARLEY RAMÍREZ CARDONA</t>
  </si>
  <si>
    <t>067 de 2022</t>
  </si>
  <si>
    <t>Prestar los servicios para el mantenimiento preventivo y reconfiguración de los equipos de aires acondicionados y de ventilación mecánica, ubicados en la Sede Judicial Soacha (Sector Terreros) Cundinamarca</t>
  </si>
  <si>
    <t>AIREFLEX DE COLOMBIA SAS</t>
  </si>
  <si>
    <t>068 de 2022</t>
  </si>
  <si>
    <t>Prestar el servicio de mantenimiento integral para los equipos de rayos X y los arcos detectores de metal existentes y en funcionamiento en el Palacio de Justicia "Alfonso Reyes Echandía" de Bogotá de la marca Smith Detection y el arco detector de metales existente y en funcionamiento en la Dirección Ejecutiva de Administración Judicial marca CEIA.</t>
  </si>
  <si>
    <t>069 de 2022</t>
  </si>
  <si>
    <t>Prestar los servicios profesionales de seguridad y salud en el trabajo en la División de Seguridad y Bienestar Social de laUnidad de Recursos Humanos.</t>
  </si>
  <si>
    <t>SOFIA ISABELLA TARAZONA MURCIA</t>
  </si>
  <si>
    <t>MÓNICA CAROLINA PORRAS OTÁLORA</t>
  </si>
  <si>
    <t>070 de 2022</t>
  </si>
  <si>
    <t>Realizar la preproducción, producción y/o transmisión de contenidos audiovisuales multiplataforma que permita difundir diversos temas que sean considerados de interés de la Rama Judicial.</t>
  </si>
  <si>
    <t>RADIO TELEVISIÓN NACIONAL DE COLOMBIA RTVC</t>
  </si>
  <si>
    <t>JUAN DE JESÚS
HERNÁNDEZ MARTÍNEZ</t>
  </si>
  <si>
    <t>071 de 2022</t>
  </si>
  <si>
    <t>Organización y estructuración digital de los expedientes en gestión para la Corte Suprema de Justicia en las salas Laboral, Penal, de Primera Instancia y Civil.</t>
  </si>
  <si>
    <t>RED COLOMBIANA DE INSTITUCIONES DE EDUCACION
SUPERIOR - EDURED</t>
  </si>
  <si>
    <t>093 de 2018</t>
  </si>
  <si>
    <t>ESTUDIOS Y DISEÑOS PARA LA CONSTRUCCIÓN DE LA SEDE DE LOS DESPACHOS JUDICIALES DE SOGAMOSO – BOYACÁ</t>
  </si>
  <si>
    <t>CONSORCIO MCYC</t>
  </si>
  <si>
    <t>INGEOINNOVA SAS</t>
  </si>
  <si>
    <t>094 de 2018</t>
  </si>
  <si>
    <t>EJERCER LA INTERVENTORÍA TÉCNICA, ADMINISTRATIVA, JURÍDICA, FINANCIERA, CONTABLE Y AMBIENTAL, AL CONTRATO DISEÑO QUE RESULTE ADJUDICADO DEL CONCURSO DE MÉRITOS, CUYO OBJETO ES “ESTUDIOS Y DISEÑOS PARA LA CONSTRUCCIÓN DE LA SEDE DE LOS DESPACHOS JUDICIALES DE SOGAMOSO – BOYACÁ</t>
  </si>
  <si>
    <t>JUAN MANUELPIÑEROS</t>
  </si>
  <si>
    <t>091 de 2020</t>
  </si>
  <si>
    <t>RENTING DE VEHÍCULOS CAMIONETAS TIPO 4X4 BLINDADAS CON DESTINO AL FORTALECIMIENTO DE LA</t>
  </si>
  <si>
    <t>20 OTROS</t>
  </si>
  <si>
    <t>UNIDAD NACIONAL DE PROTECCIÓN –UNP</t>
  </si>
  <si>
    <t>FABIAN GIOVANNI SARMIENTO</t>
  </si>
  <si>
    <t>189 de 2020</t>
  </si>
  <si>
    <t>Definición de las reglas de reparto judicial en todas las jurisdicciones y especialidades y su operatividad.</t>
  </si>
  <si>
    <t>JAIME IVAN BOCANEGRA</t>
  </si>
  <si>
    <t/>
  </si>
  <si>
    <t>1 SI</t>
  </si>
  <si>
    <t>1 PRIMER VEZ</t>
  </si>
  <si>
    <t>2 NO</t>
  </si>
  <si>
    <t>2 DOS VECES</t>
  </si>
  <si>
    <t>3 TRES VECES</t>
  </si>
  <si>
    <t>1 DV 0</t>
  </si>
  <si>
    <t>1 PERSONA NATURAL</t>
  </si>
  <si>
    <t>1 NIT</t>
  </si>
  <si>
    <t>1 ANTICIPOS</t>
  </si>
  <si>
    <t>1 ADICIÓN EN VALOR (DIFERENTE A PRÓRROGAS)</t>
  </si>
  <si>
    <t>4 CUATRO VECES</t>
  </si>
  <si>
    <t>2 DV 1</t>
  </si>
  <si>
    <t>2 PERSONA JURÍDICA</t>
  </si>
  <si>
    <t>2 RUT - REGISTRO ÚNICO TRIBUTARO</t>
  </si>
  <si>
    <t>2 PAGO ANTICIPADO</t>
  </si>
  <si>
    <t>2 ADICIÓN EN TIEMPO (PRÓRROGAS)</t>
  </si>
  <si>
    <t>5 CINCO VECES</t>
  </si>
  <si>
    <t>3 DV 2</t>
  </si>
  <si>
    <t>3 P JURÍDICA - UNIÓN TEMPORAL o CONSORCIO</t>
  </si>
  <si>
    <t>3 CÉDULA DE CIUDADANÍA</t>
  </si>
  <si>
    <t>3 NO PACTADOS</t>
  </si>
  <si>
    <t>3 ADICIÓN EN VALOR y EN TIEMPO</t>
  </si>
  <si>
    <t>6 SEIS VECES</t>
  </si>
  <si>
    <t>4 DV 3</t>
  </si>
  <si>
    <t>4 NO SE DILIGENCIA INFORMACIÓN PARA ESTE FORMULARIO EN ESTE PERÍODO DE REPORTE</t>
  </si>
  <si>
    <t>4 CÉDULA DE EXTRANJERÍA</t>
  </si>
  <si>
    <t>4 NO SE HA ADICIONADO NI EN VALOR y EN TIEMPO</t>
  </si>
  <si>
    <t>7 SIETE VECES</t>
  </si>
  <si>
    <t>5 DV 4</t>
  </si>
  <si>
    <t>5 NO SE TIENE ESTE TIPO DE SEGUIMIENTO EN EL CONTRATO</t>
  </si>
  <si>
    <t>8 OCHO VECES</t>
  </si>
  <si>
    <t>6 DV 5</t>
  </si>
  <si>
    <t>9 NUEVE VECES</t>
  </si>
  <si>
    <t>7 DV 6</t>
  </si>
  <si>
    <t>10 DIEZ VECES</t>
  </si>
  <si>
    <t>8 DV 7</t>
  </si>
  <si>
    <t>11 ONCE VECES</t>
  </si>
  <si>
    <t>9 DV 8</t>
  </si>
  <si>
    <t>12 DOCE VECES</t>
  </si>
  <si>
    <t>10 DV 9</t>
  </si>
  <si>
    <t>13 TRECE VECES</t>
  </si>
  <si>
    <t>11 NO SE DILIGENCIA INFORMACIÓN PARA ESTE FORMULARIO EN ESTE PERÍODO DE REPORTE</t>
  </si>
  <si>
    <t>14 CATORCE VECES</t>
  </si>
  <si>
    <t>15 QUINCE VECES</t>
  </si>
  <si>
    <t>16 DIEZ Y SEIS VECES</t>
  </si>
  <si>
    <t>17 DIEZ Y SIETE VECES</t>
  </si>
  <si>
    <t>18 DIEZ Y OCHO VECES</t>
  </si>
  <si>
    <t>19 DIEZ Y NUEVE VECES</t>
  </si>
  <si>
    <t>20 VEINTE VECES</t>
  </si>
  <si>
    <t>21 VEINTIÚN VECES</t>
  </si>
  <si>
    <t>22 VEINTIDÓS VECES</t>
  </si>
  <si>
    <t>23 VEINTITRÉS VECES</t>
  </si>
  <si>
    <t>24 VEINTICUATRO VECES</t>
  </si>
  <si>
    <t>25 VEINTICINCO VECES</t>
  </si>
  <si>
    <t>26 VEINTISÉIS VECES</t>
  </si>
  <si>
    <t>27 VEINTISIETE VECES</t>
  </si>
  <si>
    <t>28 VEINTIOCHO VECES</t>
  </si>
  <si>
    <t>29 VEINTINUEVE VECES</t>
  </si>
  <si>
    <t>30 TREINTA VECES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</si>
  <si>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</si>
  <si>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</si>
  <si>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</si>
  <si>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</si>
  <si>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</si>
  <si>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</si>
  <si>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</si>
  <si>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</si>
  <si>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</si>
  <si>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</si>
  <si>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</si>
  <si>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</si>
  <si>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</si>
  <si>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</si>
  <si>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</si>
  <si>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</si>
  <si>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</si>
  <si>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</si>
  <si>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</si>
  <si>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</si>
  <si>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</si>
  <si>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CONTRATOS Y CONVENIOS INTERADMINISTRATIVOS EN EJECUCIÓN, SUSCRITOS Y MODIFICADOS ENERO 2022</t>
  </si>
  <si>
    <t>NÚMERO DE CONVENIO o CONTRATO</t>
  </si>
  <si>
    <t>FECHA SUSCRIPCIÓN CONVENIO o CONTRATO</t>
  </si>
  <si>
    <t>OBJETO DEL CONVENIO o CONTRATO</t>
  </si>
  <si>
    <t xml:space="preserve"> VALOR TOTAL DEL CONVENIO o CONTRATO (En pesos) </t>
  </si>
  <si>
    <t>ENTIDAD : NOMBRE COMPLETO</t>
  </si>
  <si>
    <t>PLAZO</t>
  </si>
  <si>
    <t>ADICIONES : VALOR TOTAL</t>
  </si>
  <si>
    <t>FECHA INCIO CONVENIO o CONTRATO</t>
  </si>
  <si>
    <t>FECHA TERMINACIÓN CONVENIO o CONTRATO</t>
  </si>
  <si>
    <t>069 DE 2017</t>
  </si>
  <si>
    <t>AUNAR ESFUERZOS PARA FORMULAR, ESTRUCTURAR Y EJECUTAR PROYECTOS INMOBILIARIOS Y/O DE INFRAESTRUCTURA FÍSICA DE INICIATIVA DEL CONSEJO SUPERIOR DE LA JUDICATURA</t>
  </si>
  <si>
    <t>AGENCIA NACIONAL INMOBILIARIA</t>
  </si>
  <si>
    <t>IVAN DARIO CELY</t>
  </si>
  <si>
    <t>218 DE 2017</t>
  </si>
  <si>
    <t>AUNAR ESFUERZOS PARA DESARROLLAR DE MANERA CONJUNTA LA GESTIÓN INMOBILIARIA DE LA ADQUISICIÓN DE PREDIOS E INMUEBLES QUE ATIENDAN NECESIDADES DE LA RAMA JUDICIAL EN MATERIA DE INFRAESTRUCTURA FÍSICA PROPIA PARA EL FUNCIONAMIENTO DE SUS SEDES ADMINISTRATIVAS Y/O JUDICIALES A NIVEL NACIONAL.</t>
  </si>
  <si>
    <t>WLSON FERNANDO MUÑOZ ESPITIA</t>
  </si>
  <si>
    <t>SIN REPORTE</t>
  </si>
  <si>
    <t>072 DE 2018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</si>
  <si>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</si>
  <si>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COLEGIO MAYOR DE NUESTRA SEÑORA DEL ROSARIO</t>
  </si>
  <si>
    <t>LUIS CARLOS PARRA ACEVEDO</t>
  </si>
  <si>
    <t>073 DE 2018</t>
  </si>
  <si>
    <t>064 DE 2019</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</si>
  <si>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</si>
  <si>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UNIVERSIDAAD EXTERNADO DE COLOMBIA</t>
  </si>
  <si>
    <t>078 DE 2019</t>
  </si>
  <si>
    <t>UNIVERSIDAD SERGIO ARBOLEDA</t>
  </si>
  <si>
    <t>147 DE 2019</t>
  </si>
  <si>
    <t>UNIVERSIDAD LA GRAN COLOMBIA</t>
  </si>
  <si>
    <t>166 DE 2019</t>
  </si>
  <si>
    <t>UNIVERSIDAD MARIANA</t>
  </si>
  <si>
    <t>194 DE 2019</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</si>
  <si>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Y/O CON LA VENTA DE LOS MISMOS DE MANERA PERSONAL A TRAVÉS DEL “CARRO VENDING LA LONCHERA COLSUBSIDIO”.</t>
  </si>
  <si>
    <t>CAJA COLOMBIANA DE SUBSIDIO FAMILIAR - COLSUBSIDIO</t>
  </si>
  <si>
    <t>227 DE 2019</t>
  </si>
  <si>
    <t xml:space="preserve">AUNAR ESFUERZOS PARA DESARROLLAR DE MANERA CONJUNTA LA FORMULACION, ESTRUCTURACION Y EJECUCION DE PROYECTOS DE GESTION INTEGRAL INMOBILIARIA, QUE DE COMUN ACUERDO DETERMINEN LAS PARTES. </t>
  </si>
  <si>
    <t xml:space="preserve">AGENCIA NACIONAL INMOBILIARIA </t>
  </si>
  <si>
    <t xml:space="preserve">WILSON FERNANDO MUÑOZ ESPITIA </t>
  </si>
  <si>
    <t>125 DE 2020</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</si>
  <si>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</si>
  <si>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</si>
  <si>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135 DE 2020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</si>
  <si>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</si>
  <si>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PROCURADURIA GENERAL DE LA NACION</t>
  </si>
  <si>
    <t>150 DE 2021</t>
  </si>
  <si>
    <t>LA REGISTRADURÍA permitirá a LA NACION - CONSEJO SUPERIOR DE LA JUDICIATURA, el acceso a la información contenida en la base de datos del Archivo Nacional de Identificación (ANI) y el Sistema de Información de Registro Civil SIRC.</t>
  </si>
  <si>
    <t>REGISTRADURIA NACIONAL DEL ESTADO CIVIL</t>
  </si>
  <si>
    <t>174 DE 2020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</si>
  <si>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</si>
  <si>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POLITECNICO GRANCOLOMBIANO</t>
  </si>
  <si>
    <t>LUIIS CARLOS PARRA ACEVEDO</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</si>
  <si>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</si>
  <si>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</si>
  <si>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</si>
  <si>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190 DE 2020</t>
  </si>
  <si>
    <t>PRESTACIÓN POR PARTE DEL BANCO, DE LOS SIGUIENTES SERVICIOS: PUNTO VIRTUAL PAGOS ELECTRÓNICOS Y/O RECAUDO ELECTRÓNICO A TRAVÉS DEL BOTÓN DE PAGOS PSE (PAGO SEGURO EN LÍNEA), TENIENDO EN CUENTA LO DEFINIDO POR EL CLIENTE EN LA FICHA TÉCNICA.</t>
  </si>
  <si>
    <t>020  DE 2021</t>
  </si>
  <si>
    <t xml:space="preserve">AUNAR ESFUERZOS Y RECURSOS HUMANOS, TÉCNICOS Y ADMINISTRATIVOS, PARA APOYAR LA GESTIÓNADMINISTRATIVA DEL CONSEJO SUPERIOR DE LA JUDICATURA, MEDIANTE EL USO DELAPLICATIVO DENOMINADO SIA POAS MANAGER
</t>
  </si>
  <si>
    <t>AUDITORIA GENERAL DE LA REPUBLICA</t>
  </si>
  <si>
    <t>045 DE 2021</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</si>
  <si>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</si>
  <si>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</si>
  <si>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</si>
  <si>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049 DE 2021</t>
  </si>
  <si>
    <t>UNIVERSIDAD ICESO</t>
  </si>
  <si>
    <t>088 DE 2021</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</si>
  <si>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</si>
  <si>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</si>
  <si>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167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</si>
  <si>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CONTRIBUYENDO AL LOGRO DE LOS PROPÓSITOS HUMANOS DE LA EFICIENCIA, ACCESO A LA JUSTICIA Y APOYO A LA GESTIÓN JUDICIAL</t>
  </si>
  <si>
    <t>CLAUDIA ALEXANDRA BRICEÑO MEJIA</t>
  </si>
  <si>
    <t>172 DE 2021</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</si>
  <si>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VULNERACIÓN DE DERECHOS.</t>
  </si>
  <si>
    <t>DEFENSORÍA DEL PUEBLO</t>
  </si>
  <si>
    <t>SANDRA MILENA PARRADO CRIOLLO</t>
  </si>
  <si>
    <t>197 DE 2021</t>
  </si>
  <si>
    <t>RECIBIR UN TÍTULO GRATUITO DE ORGANIZACIÓN SANTAMARÍA SAS LOS BIENES QUE SE RELACIONAN EN EL CONCEPTO TÉCNICO DE FECHA 1 DE DICIEMBRE DE 2020, EMITIDO POR LA UNIDAD ADMINISTRATIVA DE LA DIRECCIÓN EJECUTIVA DE ADMINISTRACIÓN JUDICIAL CON LAS ESPECIFICACIONES ALLÍ SEÑALADAS, PARA SER DESTINADO AL USO DE LA NACIÓN - CONSEJO SUPERIOR DE LA JUDICATURA.</t>
  </si>
  <si>
    <t>ORGANIZACIÓN SANTAMARÍA SAS</t>
  </si>
  <si>
    <t>200 DE 2021</t>
  </si>
  <si>
    <t>ADQUISICIÓN DE LICENCIAS Y/O CUPOS, CON SERVICIO DE SOPORTE TÉCNICO, MESA DE AYUDA FUNCIONAL Y PEDAGÓGICA, CAPACIDAD TECNOLÓGICA BAJO EL ESQUEMA DE SOFTWARE AS A SERVICE – SAAS, PARA LA OFERTA ACADÉMICA Y DEMANDA DE 10.941 USUARIOS DE LOS CURSOS VIRTUALES QUE IMPARTE LA ESCUELA JUDICIAL “RODRIGO LARA BONILLA”.</t>
  </si>
  <si>
    <t>RED COLOMBIANA DE INSTITUCIONES DE EDUCACIÓN SUPERIOR</t>
  </si>
  <si>
    <t>202 DE 2021</t>
  </si>
  <si>
    <t xml:space="preserve">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 SEGUIMIENTO AL DESARROLLO DEL TRÁMITE JUDICIAL III) MONITOREAR Y VERIFICAR EL CUMPLIMIENTO DE LAS ÓRDENES DERIVADAS DE PROVIDENCIAS JUDICIALES EN EL TRÁMITE DE RESTITUCIÓN DE TIERRAS Y A PARTIR DE LA INFORMACIÓN ESTRATÉGICA PROVENIENTE DE LAS ENTIDADES SUSCRIPTORAS DEL CONVENIO, PREVENIR EL DAÑO ANTIJURÍDICO QUE PUEDA PRESENTARSE PARA ALGUNA DE LAS DOS ENTIDADES DE ACUERDO CON SU MISIONALIDAD. </t>
  </si>
  <si>
    <t>UNIDAD ADMINISTRATIVA ESPECIAL DE GESTIÓN DE RESTITUCIÓN DE TIERRAS DESPOJADAS</t>
  </si>
  <si>
    <t>216 DE 2021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</si>
  <si>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AL LOGRO DE LOS PROPÓSITOS DE LA EFICIENCIA, ACCESO A LA JUSTICIA Y APOYO A LA GESTIÓN JUDICIAL.</t>
  </si>
  <si>
    <t>UNIVERSIDAD
DE LA SALLE</t>
  </si>
  <si>
    <t>CLAUDIA
ALEXANDRA BRICEÑO MEJIA</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</si>
  <si>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</si>
  <si>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</si>
  <si>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</si>
  <si>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ANGELA ARANZAZU MONTOYA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</si>
</sst>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yyyy/mm/dd"/>
    <numFmt numFmtId="167" formatCode="[$$-240A]\ #,##0"/>
    <numFmt numFmtId="168" formatCode="_-[$$-240A]\ * #,##0_-;\-[$$-240A]\ * #,##0_-;_-[$$-240A]\ * &quot;-&quot;_-;_-@_-"/>
  </numFmts>
  <fonts count="18">
    <font>
      <sz val="11"/>
      <color indexed="8"/>
      <name val="Calibri"/>
      <family val="2"/>
      <scheme val="minor"/>
    </font>
    <font>
      <sz val="11"/>
      <color indexed="8"/>
      <name val="Calibri"/>
      <family val="2"/>
      <scheme val="minor"/>
    </font>
    <font>
      <sz val="8"/>
      <name val="Calibri"/>
      <family val="2"/>
      <scheme val="minor"/>
    </font>
    <font>
      <sz val="11"/>
      <color theme="1"/>
      <name val="Calibri"/>
      <family val="2"/>
      <scheme val="minor"/>
    </font>
    <font>
      <sz val="11"/>
      <name val="Calibri (Cuerpo)"/>
    </font>
    <font>
      <sz val="11"/>
      <color indexed="8"/>
      <name val="Calibri (Cuerpo)"/>
    </font>
    <font>
      <b/>
      <sz val="11"/>
      <color indexed="9"/>
      <name val="Calibri (Cuerpo)"/>
    </font>
    <font>
      <b/>
      <sz val="11"/>
      <name val="Calibri (Cuerpo)"/>
    </font>
    <font>
      <sz val="10"/>
      <name val="Calibri (Cuerpo)"/>
    </font>
    <font>
      <b/>
      <sz val="18"/>
      <color rgb="FFFFFFFF"/>
      <name val="Calibri"/>
      <family val="2"/>
    </font>
    <font>
      <sz val="11"/>
      <color rgb="FF000000"/>
      <name val="Calibri"/>
      <family val="2"/>
    </font>
    <font>
      <b/>
      <sz val="8"/>
      <color rgb="FFFFFFFF"/>
      <name val="Calibri"/>
      <family val="2"/>
    </font>
    <font>
      <sz val="9"/>
      <color indexed="8"/>
      <name val="Calibri (Cuerpo)"/>
    </font>
    <font>
      <b/>
      <sz val="9"/>
      <color indexed="9"/>
      <name val="Calibri (Cuerpo)"/>
    </font>
    <font>
      <b/>
      <sz val="9"/>
      <color rgb="FFFFFFFF"/>
      <name val="Calibri"/>
    </font>
    <font>
      <b/>
      <sz val="9"/>
      <color rgb="FFFFFFFF"/>
      <name val="Calibri"/>
      <family val="2"/>
    </font>
    <font>
      <b/>
      <sz val="20"/>
      <color rgb="FFFFFFFF"/>
      <name val="Calibri"/>
      <family val="2"/>
    </font>
    <font>
      <sz val="8"/>
      <color rgb="FF000000"/>
      <name val="Calibri"/>
      <family val="2"/>
    </font>
  </fonts>
  <fills count="6">
    <fill>
      <patternFill patternType="none"/>
    </fill>
    <fill>
      <patternFill patternType="gray125"/>
    </fill>
    <fill>
      <patternFill patternType="solid">
        <fgColor indexed="54"/>
      </patternFill>
    </fill>
    <fill>
      <patternFill patternType="solid">
        <fgColor theme="0"/>
        <bgColor indexed="64"/>
      </patternFill>
    </fill>
    <fill>
      <patternFill patternType="solid">
        <fgColor rgb="FF666699"/>
        <bgColor rgb="FF000000"/>
      </patternFill>
    </fill>
    <fill>
      <patternFill patternType="solid">
        <fgColor rgb="FFFFF2CC"/>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8"/>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s>
  <cellStyleXfs count="4">
    <xf numFmtId="0" fontId="0" fillId="0" borderId="0"/>
    <xf numFmtId="9" fontId="1" fillId="0" borderId="0" applyFont="0" applyFill="0" applyBorder="0" applyAlignment="0" applyProtection="0"/>
    <xf numFmtId="165" fontId="3" fillId="0" borderId="2" applyFont="0" applyFill="0" applyBorder="0" applyAlignment="0" applyProtection="0"/>
    <xf numFmtId="164" fontId="1" fillId="0" borderId="0" applyFont="0" applyFill="0" applyBorder="0" applyAlignment="0" applyProtection="0"/>
  </cellStyleXfs>
  <cellXfs count="95">
    <xf numFmtId="0" fontId="0" fillId="0" borderId="0" xfId="0"/>
    <xf numFmtId="0" fontId="5" fillId="0" borderId="0" xfId="0" applyFont="1" applyAlignment="1">
      <alignment horizontal="center"/>
    </xf>
    <xf numFmtId="0" fontId="6" fillId="2" borderId="1" xfId="0" applyFont="1" applyFill="1" applyBorder="1" applyAlignment="1">
      <alignment horizontal="center" vertical="center"/>
    </xf>
    <xf numFmtId="9" fontId="5" fillId="0" borderId="0" xfId="1" applyFont="1" applyAlignment="1">
      <alignment horizontal="center"/>
    </xf>
    <xf numFmtId="0" fontId="4" fillId="0" borderId="0" xfId="0" applyFont="1" applyAlignment="1">
      <alignment horizontal="right"/>
    </xf>
    <xf numFmtId="9" fontId="4" fillId="0" borderId="0" xfId="1" applyFont="1" applyFill="1" applyAlignment="1">
      <alignment horizontal="right"/>
    </xf>
    <xf numFmtId="0" fontId="4" fillId="3" borderId="0" xfId="0" applyFont="1" applyFill="1" applyAlignment="1">
      <alignment horizontal="right"/>
    </xf>
    <xf numFmtId="9" fontId="4" fillId="3" borderId="0" xfId="1" applyFont="1" applyFill="1" applyAlignment="1">
      <alignment horizontal="right"/>
    </xf>
    <xf numFmtId="0" fontId="5" fillId="3" borderId="0" xfId="0" applyFont="1" applyFill="1" applyAlignment="1">
      <alignment horizontal="right"/>
    </xf>
    <xf numFmtId="9" fontId="5" fillId="3" borderId="0" xfId="1" applyFont="1" applyFill="1" applyAlignment="1">
      <alignment horizontal="right"/>
    </xf>
    <xf numFmtId="0" fontId="5" fillId="3" borderId="2" xfId="0" applyFont="1" applyFill="1" applyBorder="1" applyAlignment="1">
      <alignment horizontal="right" vertical="center"/>
    </xf>
    <xf numFmtId="0" fontId="5" fillId="0" borderId="0" xfId="0" applyFont="1" applyAlignment="1">
      <alignment horizontal="right"/>
    </xf>
    <xf numFmtId="9" fontId="5" fillId="0" borderId="0" xfId="1" applyFont="1" applyAlignment="1">
      <alignment horizontal="right"/>
    </xf>
    <xf numFmtId="0" fontId="4" fillId="0" borderId="3" xfId="0" applyFont="1" applyBorder="1" applyAlignment="1" applyProtection="1">
      <alignment horizontal="right" vertical="center"/>
      <protection locked="0"/>
    </xf>
    <xf numFmtId="0" fontId="7" fillId="0" borderId="3" xfId="0" applyFont="1" applyBorder="1" applyAlignment="1">
      <alignment horizontal="right" vertical="center"/>
    </xf>
    <xf numFmtId="0" fontId="4" fillId="0" borderId="3" xfId="0" applyFont="1" applyBorder="1" applyAlignment="1">
      <alignment horizontal="right"/>
    </xf>
    <xf numFmtId="166" fontId="4" fillId="0" borderId="3" xfId="0" applyNumberFormat="1" applyFont="1" applyBorder="1" applyAlignment="1" applyProtection="1">
      <alignment horizontal="right" vertical="center"/>
      <protection locked="0"/>
    </xf>
    <xf numFmtId="0" fontId="4" fillId="3" borderId="3" xfId="0" applyFont="1" applyFill="1" applyBorder="1" applyAlignment="1" applyProtection="1">
      <alignment horizontal="right" vertical="center"/>
      <protection locked="0"/>
    </xf>
    <xf numFmtId="9" fontId="8" fillId="0" borderId="3" xfId="0" applyNumberFormat="1" applyFont="1" applyBorder="1" applyAlignment="1">
      <alignment horizontal="right" vertical="center"/>
    </xf>
    <xf numFmtId="0" fontId="7" fillId="3" borderId="3" xfId="0" applyFont="1" applyFill="1" applyBorder="1" applyAlignment="1">
      <alignment horizontal="right" vertical="center"/>
    </xf>
    <xf numFmtId="0" fontId="4" fillId="3" borderId="3" xfId="0" applyFont="1" applyFill="1" applyBorder="1" applyAlignment="1">
      <alignment horizontal="right"/>
    </xf>
    <xf numFmtId="166" fontId="4" fillId="3" borderId="3" xfId="0" applyNumberFormat="1" applyFont="1" applyFill="1" applyBorder="1" applyAlignment="1" applyProtection="1">
      <alignment horizontal="right" vertical="center"/>
      <protection locked="0"/>
    </xf>
    <xf numFmtId="9" fontId="8" fillId="3" borderId="3" xfId="0" applyNumberFormat="1" applyFont="1" applyFill="1" applyBorder="1" applyAlignment="1">
      <alignment horizontal="right" vertical="center"/>
    </xf>
    <xf numFmtId="0" fontId="6" fillId="3" borderId="3" xfId="0" applyFont="1" applyFill="1" applyBorder="1" applyAlignment="1">
      <alignment horizontal="right" vertical="center"/>
    </xf>
    <xf numFmtId="0" fontId="5" fillId="3" borderId="3" xfId="0" applyFont="1" applyFill="1" applyBorder="1" applyAlignment="1">
      <alignment horizontal="right"/>
    </xf>
    <xf numFmtId="0" fontId="5" fillId="0" borderId="0" xfId="0" applyFont="1" applyAlignment="1">
      <alignment horizontal="left" wrapText="1"/>
    </xf>
    <xf numFmtId="0" fontId="4" fillId="0" borderId="3" xfId="0" applyFont="1" applyBorder="1" applyAlignment="1" applyProtection="1">
      <alignment horizontal="left" vertical="center" wrapText="1"/>
      <protection locked="0"/>
    </xf>
    <xf numFmtId="0" fontId="4" fillId="3" borderId="3" xfId="0" applyFont="1" applyFill="1" applyBorder="1" applyAlignment="1" applyProtection="1">
      <alignment horizontal="left" vertical="center" wrapText="1"/>
      <protection locked="0"/>
    </xf>
    <xf numFmtId="0" fontId="5" fillId="3" borderId="2" xfId="0" applyFont="1" applyFill="1" applyBorder="1" applyAlignment="1">
      <alignment horizontal="left" vertical="center" wrapText="1"/>
    </xf>
    <xf numFmtId="167" fontId="4" fillId="0" borderId="3" xfId="0" applyNumberFormat="1" applyFont="1" applyBorder="1" applyAlignment="1" applyProtection="1">
      <alignment horizontal="right" vertical="center"/>
      <protection locked="0"/>
    </xf>
    <xf numFmtId="167" fontId="4" fillId="3" borderId="3" xfId="0" applyNumberFormat="1" applyFont="1" applyFill="1" applyBorder="1" applyAlignment="1" applyProtection="1">
      <alignment horizontal="right" vertical="center"/>
      <protection locked="0"/>
    </xf>
    <xf numFmtId="167" fontId="4" fillId="0" borderId="3" xfId="3" applyNumberFormat="1" applyFont="1" applyFill="1" applyBorder="1" applyAlignment="1" applyProtection="1">
      <alignment horizontal="right" vertical="center"/>
      <protection locked="0"/>
    </xf>
    <xf numFmtId="167" fontId="5" fillId="3" borderId="2" xfId="0" applyNumberFormat="1" applyFont="1" applyFill="1" applyBorder="1" applyAlignment="1">
      <alignment horizontal="right" vertical="center"/>
    </xf>
    <xf numFmtId="167" fontId="5" fillId="0" borderId="0" xfId="0" applyNumberFormat="1" applyFont="1" applyAlignment="1">
      <alignment horizontal="right"/>
    </xf>
    <xf numFmtId="0" fontId="4" fillId="0" borderId="3" xfId="0" applyFont="1" applyBorder="1" applyAlignment="1" applyProtection="1">
      <alignment horizontal="left" vertical="center"/>
      <protection locked="0"/>
    </xf>
    <xf numFmtId="0" fontId="5" fillId="0" borderId="0" xfId="0" applyFont="1" applyAlignment="1">
      <alignment horizontal="left"/>
    </xf>
    <xf numFmtId="0" fontId="4" fillId="3" borderId="3" xfId="0" applyFont="1" applyFill="1" applyBorder="1" applyAlignment="1" applyProtection="1">
      <alignment horizontal="left" vertical="center"/>
      <protection locked="0"/>
    </xf>
    <xf numFmtId="0" fontId="5" fillId="3" borderId="2" xfId="0" applyFont="1" applyFill="1" applyBorder="1" applyAlignment="1">
      <alignment horizontal="left" vertical="center"/>
    </xf>
    <xf numFmtId="166" fontId="4" fillId="0" borderId="3" xfId="0" applyNumberFormat="1" applyFont="1" applyBorder="1" applyAlignment="1" applyProtection="1">
      <alignment horizontal="center" vertical="center"/>
      <protection locked="0"/>
    </xf>
    <xf numFmtId="166" fontId="4" fillId="3" borderId="3" xfId="0" applyNumberFormat="1" applyFont="1" applyFill="1" applyBorder="1" applyAlignment="1" applyProtection="1">
      <alignment horizontal="center" vertical="center"/>
      <protection locked="0"/>
    </xf>
    <xf numFmtId="0" fontId="5" fillId="3" borderId="2" xfId="0" applyFont="1" applyFill="1" applyBorder="1" applyAlignment="1">
      <alignment horizontal="center" vertical="center"/>
    </xf>
    <xf numFmtId="0" fontId="4" fillId="0" borderId="0" xfId="0" applyFont="1" applyAlignment="1">
      <alignment horizontal="left"/>
    </xf>
    <xf numFmtId="0" fontId="4" fillId="3" borderId="2" xfId="0" applyFont="1" applyFill="1" applyBorder="1" applyAlignment="1">
      <alignment horizontal="left" vertical="center"/>
    </xf>
    <xf numFmtId="0" fontId="10" fillId="0" borderId="2" xfId="0" applyFont="1" applyFill="1" applyBorder="1" applyAlignment="1">
      <alignment wrapText="1"/>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12" fillId="0" borderId="0" xfId="0" applyFont="1" applyAlignment="1">
      <alignment horizontal="center" vertical="center"/>
    </xf>
    <xf numFmtId="0" fontId="13" fillId="2" borderId="1" xfId="0" applyFont="1" applyFill="1" applyBorder="1" applyAlignment="1">
      <alignment horizontal="center" vertical="center"/>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5" fillId="4" borderId="6" xfId="0" applyFont="1" applyFill="1" applyBorder="1" applyAlignment="1">
      <alignment horizontal="center" vertical="center" wrapText="1"/>
    </xf>
    <xf numFmtId="9" fontId="12" fillId="0" borderId="0" xfId="1" applyFont="1" applyAlignment="1">
      <alignment horizontal="center" vertical="center"/>
    </xf>
    <xf numFmtId="0" fontId="4" fillId="5" borderId="3" xfId="0" applyFont="1" applyFill="1" applyBorder="1" applyAlignment="1" applyProtection="1">
      <alignment horizontal="left" vertical="center"/>
      <protection locked="0"/>
    </xf>
    <xf numFmtId="166" fontId="4" fillId="5" borderId="3" xfId="0" applyNumberFormat="1" applyFont="1" applyFill="1" applyBorder="1" applyAlignment="1" applyProtection="1">
      <alignment horizontal="center" vertical="center"/>
      <protection locked="0"/>
    </xf>
    <xf numFmtId="0" fontId="4" fillId="5" borderId="3"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right" vertical="center"/>
      <protection locked="0"/>
    </xf>
    <xf numFmtId="167" fontId="4" fillId="5" borderId="3" xfId="0" applyNumberFormat="1" applyFont="1" applyFill="1" applyBorder="1" applyAlignment="1" applyProtection="1">
      <alignment horizontal="right" vertical="center"/>
      <protection locked="0"/>
    </xf>
    <xf numFmtId="166" fontId="4" fillId="5" borderId="3" xfId="0" applyNumberFormat="1" applyFont="1" applyFill="1" applyBorder="1" applyAlignment="1" applyProtection="1">
      <alignment horizontal="right" vertical="center"/>
      <protection locked="0"/>
    </xf>
    <xf numFmtId="9" fontId="8" fillId="5" borderId="3" xfId="0" applyNumberFormat="1" applyFont="1" applyFill="1" applyBorder="1" applyAlignment="1">
      <alignment horizontal="right" vertical="center"/>
    </xf>
    <xf numFmtId="0" fontId="4" fillId="0" borderId="3" xfId="0" applyFont="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0" borderId="3" xfId="0" applyFont="1" applyBorder="1" applyAlignment="1">
      <alignment horizontal="left" vertical="top" wrapText="1"/>
    </xf>
    <xf numFmtId="0" fontId="4" fillId="5" borderId="3" xfId="0" applyFont="1" applyFill="1" applyBorder="1" applyAlignment="1" applyProtection="1">
      <alignment horizontal="left" vertical="top" wrapText="1"/>
      <protection locked="0"/>
    </xf>
    <xf numFmtId="0" fontId="5" fillId="3" borderId="2" xfId="0" applyFont="1" applyFill="1" applyBorder="1" applyAlignment="1">
      <alignment horizontal="left" vertical="top" wrapText="1"/>
    </xf>
    <xf numFmtId="0" fontId="5" fillId="0" borderId="0" xfId="0" applyFont="1" applyAlignment="1">
      <alignment horizontal="left" vertical="top" wrapText="1"/>
    </xf>
    <xf numFmtId="0" fontId="14" fillId="4" borderId="6" xfId="0" applyFont="1" applyFill="1" applyBorder="1" applyAlignment="1">
      <alignment vertical="center" wrapText="1"/>
    </xf>
    <xf numFmtId="0" fontId="4" fillId="0" borderId="3" xfId="0" applyFont="1" applyBorder="1" applyAlignment="1" applyProtection="1">
      <alignment vertical="center"/>
      <protection locked="0"/>
    </xf>
    <xf numFmtId="0" fontId="4" fillId="0" borderId="3" xfId="0" applyFont="1" applyBorder="1" applyAlignment="1"/>
    <xf numFmtId="0" fontId="4" fillId="5" borderId="3" xfId="0" applyFont="1" applyFill="1" applyBorder="1" applyAlignment="1" applyProtection="1">
      <alignment vertical="center"/>
      <protection locked="0"/>
    </xf>
    <xf numFmtId="0" fontId="5" fillId="3" borderId="2" xfId="0" applyFont="1" applyFill="1" applyBorder="1" applyAlignment="1">
      <alignment vertical="center"/>
    </xf>
    <xf numFmtId="0" fontId="5" fillId="0" borderId="0" xfId="0" applyFont="1" applyAlignment="1"/>
    <xf numFmtId="0" fontId="10" fillId="0" borderId="2"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left" vertical="top"/>
    </xf>
    <xf numFmtId="0" fontId="17" fillId="0" borderId="2" xfId="0" applyFont="1" applyFill="1" applyBorder="1" applyAlignment="1">
      <alignment horizontal="center" vertical="center" wrapText="1"/>
    </xf>
    <xf numFmtId="0" fontId="0" fillId="0" borderId="0" xfId="0" applyAlignment="1">
      <alignment horizontal="center" vertical="center"/>
    </xf>
    <xf numFmtId="167" fontId="0" fillId="0" borderId="0" xfId="0" applyNumberFormat="1" applyAlignment="1">
      <alignment horizontal="left" vertical="top"/>
    </xf>
    <xf numFmtId="168" fontId="0" fillId="0" borderId="0" xfId="0" applyNumberFormat="1" applyAlignment="1">
      <alignment horizontal="left" vertical="top"/>
    </xf>
    <xf numFmtId="14" fontId="10" fillId="0" borderId="2" xfId="0" applyNumberFormat="1" applyFont="1" applyFill="1" applyBorder="1" applyAlignment="1">
      <alignment horizontal="center" vertical="top" wrapText="1"/>
    </xf>
    <xf numFmtId="0" fontId="11" fillId="4" borderId="9" xfId="0" applyFont="1" applyFill="1" applyBorder="1" applyAlignment="1">
      <alignment horizontal="center" vertical="center" wrapText="1"/>
    </xf>
    <xf numFmtId="0" fontId="11" fillId="4" borderId="9" xfId="0" applyFont="1" applyFill="1" applyBorder="1" applyAlignment="1">
      <alignment horizontal="left" vertical="center"/>
    </xf>
    <xf numFmtId="168" fontId="11" fillId="4" borderId="9" xfId="0" applyNumberFormat="1" applyFont="1" applyFill="1" applyBorder="1" applyAlignment="1">
      <alignment horizontal="left" vertical="center" wrapText="1"/>
    </xf>
    <xf numFmtId="0" fontId="11" fillId="4" borderId="9" xfId="0" applyFont="1" applyFill="1" applyBorder="1" applyAlignment="1">
      <alignment horizontal="center" vertical="center"/>
    </xf>
    <xf numFmtId="0" fontId="0" fillId="0" borderId="9" xfId="0" applyBorder="1" applyAlignment="1">
      <alignment horizontal="center" vertical="top"/>
    </xf>
    <xf numFmtId="14" fontId="0" fillId="0" borderId="9" xfId="0" applyNumberFormat="1" applyBorder="1" applyAlignment="1">
      <alignment horizontal="center" vertical="top"/>
    </xf>
    <xf numFmtId="0" fontId="0" fillId="0" borderId="9" xfId="0" applyBorder="1" applyAlignment="1">
      <alignment horizontal="left" vertical="top" wrapText="1"/>
    </xf>
    <xf numFmtId="168" fontId="0" fillId="0" borderId="9" xfId="0" applyNumberFormat="1" applyBorder="1" applyAlignment="1">
      <alignment horizontal="center" vertical="top"/>
    </xf>
    <xf numFmtId="0" fontId="0" fillId="0" borderId="9" xfId="0" applyBorder="1" applyAlignment="1">
      <alignment horizontal="left" vertical="top"/>
    </xf>
    <xf numFmtId="9" fontId="0" fillId="0" borderId="9" xfId="0" applyNumberFormat="1" applyBorder="1" applyAlignment="1">
      <alignment horizontal="center" vertical="top"/>
    </xf>
    <xf numFmtId="0" fontId="0" fillId="0" borderId="2" xfId="0" applyBorder="1" applyAlignment="1">
      <alignment horizontal="center" vertical="top"/>
    </xf>
    <xf numFmtId="0" fontId="16" fillId="4" borderId="10" xfId="0" applyFont="1" applyFill="1" applyBorder="1" applyAlignment="1">
      <alignment horizontal="center" vertical="top" wrapText="1"/>
    </xf>
    <xf numFmtId="0" fontId="16" fillId="4" borderId="11" xfId="0" applyFont="1" applyFill="1" applyBorder="1" applyAlignment="1">
      <alignment horizontal="center" vertical="top" wrapText="1"/>
    </xf>
    <xf numFmtId="0" fontId="0" fillId="0" borderId="2" xfId="0" applyBorder="1" applyAlignment="1">
      <alignment horizontal="left" vertical="top"/>
    </xf>
    <xf numFmtId="168" fontId="0" fillId="0" borderId="2" xfId="0" applyNumberFormat="1" applyBorder="1" applyAlignment="1">
      <alignment horizontal="center" vertical="top"/>
    </xf>
  </cellXfs>
  <cellStyles count="4">
    <cellStyle name="Millares [0]" xfId="3" builtinId="6"/>
    <cellStyle name="Millares 2" xfId="2" xr:uid="{00000000-0005-0000-0000-000001000000}"/>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258017</xdr:colOff>
      <xdr:row>1</xdr:row>
      <xdr:rowOff>133393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1</xdr:col>
      <xdr:colOff>0</xdr:colOff>
      <xdr:row>0</xdr:row>
      <xdr:rowOff>0</xdr:rowOff>
    </xdr:from>
    <xdr:to>
      <xdr:col>1</xdr:col>
      <xdr:colOff>609709</xdr:colOff>
      <xdr:row>1</xdr:row>
      <xdr:rowOff>123868</xdr:rowOff>
    </xdr:to>
    <xdr:pic>
      <xdr:nvPicPr>
        <xdr:cNvPr id="3" name="Picture 1" descr="Picture">
          <a:extLst>
            <a:ext uri="{FF2B5EF4-FFF2-40B4-BE49-F238E27FC236}">
              <a16:creationId xmlns:a16="http://schemas.microsoft.com/office/drawing/2014/main" id="{89724AFD-84FB-417B-B122-0DE7A8D322DB}"/>
            </a:ext>
          </a:extLst>
        </xdr:cNvPr>
        <xdr:cNvPicPr>
          <a:picLocks noChangeAspect="1"/>
        </xdr:cNvPicPr>
      </xdr:nvPicPr>
      <xdr:blipFill>
        <a:blip xmlns:r="http://schemas.openxmlformats.org/officeDocument/2006/relationships" r:embed="rId1"/>
        <a:stretch>
          <a:fillRect/>
        </a:stretch>
      </xdr:blipFill>
      <xdr:spPr>
        <a:xfrm>
          <a:off x="0" y="0"/>
          <a:ext cx="609709" cy="5486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N349048"/>
  <sheetViews>
    <sheetView topLeftCell="C1" zoomScale="60" zoomScaleNormal="60" workbookViewId="0">
      <pane xSplit="1" ySplit="2" topLeftCell="D3" activePane="bottomRight" state="frozen"/>
      <selection pane="bottomRight" activeCell="I1" sqref="I1:I1048576"/>
      <selection pane="bottomLeft" activeCell="C11" sqref="C11"/>
      <selection pane="topRight" activeCell="F1" sqref="F1"/>
    </sheetView>
  </sheetViews>
  <sheetFormatPr defaultColWidth="41.7109375" defaultRowHeight="33" customHeight="1"/>
  <cols>
    <col min="1" max="1" width="5.140625" style="11" bestFit="1" customWidth="1"/>
    <col min="2" max="2" width="80.28515625" style="11" bestFit="1" customWidth="1"/>
    <col min="3" max="3" width="13.42578125" style="41" customWidth="1"/>
    <col min="4" max="4" width="14" style="1" customWidth="1"/>
    <col min="5" max="5" width="52.28515625" style="65" customWidth="1"/>
    <col min="6" max="7" width="20.28515625" style="25" customWidth="1"/>
    <col min="8" max="8" width="29.28515625" style="25" customWidth="1"/>
    <col min="9" max="9" width="14.85546875" style="71" customWidth="1"/>
    <col min="10" max="10" width="30.5703125" style="35" customWidth="1"/>
    <col min="11" max="11" width="10.5703125" style="11" customWidth="1"/>
    <col min="12" max="12" width="16.7109375" style="33" customWidth="1"/>
    <col min="13" max="13" width="20.5703125" style="11" customWidth="1"/>
    <col min="14" max="14" width="17.28515625" style="33" customWidth="1"/>
    <col min="15" max="16" width="14.5703125" style="11" customWidth="1"/>
    <col min="17" max="17" width="12.5703125" style="11" customWidth="1"/>
    <col min="18" max="19" width="13.5703125" style="11" customWidth="1"/>
    <col min="20" max="20" width="25.7109375" style="11" bestFit="1" customWidth="1"/>
    <col min="21" max="21" width="10.5703125" style="12" bestFit="1" customWidth="1"/>
    <col min="22" max="222" width="41.7109375" style="12"/>
    <col min="223" max="16384" width="41.7109375" style="11"/>
  </cols>
  <sheetData>
    <row r="1" spans="1:222" s="1" customFormat="1" ht="33" customHeight="1">
      <c r="B1" s="2"/>
      <c r="C1" s="44" t="s">
        <v>0</v>
      </c>
      <c r="D1" s="45"/>
      <c r="E1" s="45"/>
      <c r="F1" s="45"/>
      <c r="G1" s="45"/>
      <c r="H1" s="45"/>
      <c r="I1" s="45"/>
      <c r="J1" s="45"/>
      <c r="K1" s="45"/>
      <c r="L1" s="45"/>
      <c r="M1" s="43"/>
      <c r="N1" s="43"/>
      <c r="O1" s="43"/>
      <c r="P1" s="43"/>
      <c r="Q1" s="43"/>
      <c r="R1" s="43"/>
      <c r="S1" s="4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row>
    <row r="2" spans="1:222" s="46" customFormat="1" ht="63" customHeight="1">
      <c r="B2" s="47"/>
      <c r="C2" s="48" t="s">
        <v>1</v>
      </c>
      <c r="D2" s="49" t="s">
        <v>2</v>
      </c>
      <c r="E2" s="49" t="s">
        <v>3</v>
      </c>
      <c r="F2" s="49" t="s">
        <v>4</v>
      </c>
      <c r="G2" s="49" t="s">
        <v>5</v>
      </c>
      <c r="H2" s="50" t="s">
        <v>6</v>
      </c>
      <c r="I2" s="66" t="s">
        <v>7</v>
      </c>
      <c r="J2" s="50" t="s">
        <v>8</v>
      </c>
      <c r="K2" s="50" t="s">
        <v>9</v>
      </c>
      <c r="L2" s="50" t="s">
        <v>10</v>
      </c>
      <c r="M2" s="50" t="s">
        <v>11</v>
      </c>
      <c r="N2" s="50" t="s">
        <v>12</v>
      </c>
      <c r="O2" s="50" t="s">
        <v>13</v>
      </c>
      <c r="P2" s="51" t="s">
        <v>14</v>
      </c>
      <c r="Q2" s="50" t="s">
        <v>15</v>
      </c>
      <c r="R2" s="50" t="s">
        <v>16</v>
      </c>
      <c r="S2" s="50" t="s">
        <v>17</v>
      </c>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2"/>
      <c r="FA2" s="52"/>
      <c r="FB2" s="52"/>
      <c r="FC2" s="52"/>
      <c r="FD2" s="52"/>
      <c r="FE2" s="52"/>
      <c r="FF2" s="52"/>
      <c r="FG2" s="52"/>
      <c r="FH2" s="52"/>
      <c r="FI2" s="52"/>
      <c r="FJ2" s="52"/>
      <c r="FK2" s="52"/>
      <c r="FL2" s="52"/>
      <c r="FM2" s="52"/>
      <c r="FN2" s="52"/>
      <c r="FO2" s="52"/>
      <c r="FP2" s="52"/>
      <c r="FQ2" s="52"/>
      <c r="FR2" s="52"/>
      <c r="FS2" s="52"/>
      <c r="FT2" s="52"/>
      <c r="FU2" s="52"/>
      <c r="FV2" s="52"/>
      <c r="FW2" s="52"/>
      <c r="FX2" s="52"/>
      <c r="FY2" s="52"/>
      <c r="FZ2" s="52"/>
      <c r="GA2" s="52"/>
      <c r="GB2" s="52"/>
      <c r="GC2" s="52"/>
      <c r="GD2" s="52"/>
      <c r="GE2" s="52"/>
      <c r="GF2" s="52"/>
      <c r="GG2" s="52"/>
      <c r="GH2" s="52"/>
      <c r="GI2" s="52"/>
      <c r="GJ2" s="52"/>
      <c r="GK2" s="52"/>
      <c r="GL2" s="52"/>
      <c r="GM2" s="52"/>
      <c r="GN2" s="52"/>
      <c r="GO2" s="52"/>
      <c r="GP2" s="52"/>
      <c r="GQ2" s="52"/>
      <c r="GR2" s="52"/>
      <c r="GS2" s="52"/>
      <c r="GT2" s="52"/>
      <c r="GU2" s="52"/>
      <c r="GV2" s="52"/>
      <c r="GW2" s="52"/>
      <c r="GX2" s="52"/>
      <c r="GY2" s="52"/>
      <c r="GZ2" s="52"/>
      <c r="HA2" s="52"/>
      <c r="HB2" s="52"/>
      <c r="HC2" s="52"/>
      <c r="HD2" s="52"/>
      <c r="HE2" s="52"/>
      <c r="HF2" s="52"/>
      <c r="HG2" s="52"/>
      <c r="HH2" s="52"/>
      <c r="HI2" s="52"/>
      <c r="HJ2" s="52"/>
      <c r="HK2" s="52"/>
      <c r="HL2" s="52"/>
      <c r="HM2" s="52"/>
      <c r="HN2" s="52"/>
    </row>
    <row r="3" spans="1:222" s="4" customFormat="1" ht="33" customHeight="1">
      <c r="A3" s="14">
        <v>1</v>
      </c>
      <c r="B3" s="15" t="s">
        <v>18</v>
      </c>
      <c r="C3" s="34" t="s">
        <v>19</v>
      </c>
      <c r="D3" s="38" t="s">
        <v>20</v>
      </c>
      <c r="E3" s="60" t="s">
        <v>21</v>
      </c>
      <c r="F3" s="26" t="s">
        <v>22</v>
      </c>
      <c r="G3" s="26" t="s">
        <v>23</v>
      </c>
      <c r="H3" s="26" t="s">
        <v>24</v>
      </c>
      <c r="I3" s="67" t="s">
        <v>25</v>
      </c>
      <c r="J3" s="34" t="s">
        <v>26</v>
      </c>
      <c r="K3" s="13">
        <v>375</v>
      </c>
      <c r="L3" s="29">
        <v>2126000000</v>
      </c>
      <c r="M3" s="29">
        <v>1204516969</v>
      </c>
      <c r="N3" s="13">
        <v>1213</v>
      </c>
      <c r="O3" s="16" t="s">
        <v>20</v>
      </c>
      <c r="P3" s="16" t="s">
        <v>27</v>
      </c>
      <c r="Q3" s="18">
        <v>0</v>
      </c>
      <c r="R3" s="18">
        <v>0</v>
      </c>
      <c r="S3" s="13" t="s">
        <v>25</v>
      </c>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row>
    <row r="4" spans="1:222" s="4" customFormat="1" ht="33" customHeight="1">
      <c r="A4" s="14"/>
      <c r="B4" s="15"/>
      <c r="C4" s="34" t="s">
        <v>28</v>
      </c>
      <c r="D4" s="38">
        <v>42899</v>
      </c>
      <c r="E4" s="60" t="s">
        <v>29</v>
      </c>
      <c r="F4" s="26" t="s">
        <v>30</v>
      </c>
      <c r="G4" s="26" t="s">
        <v>31</v>
      </c>
      <c r="H4" s="26" t="s">
        <v>32</v>
      </c>
      <c r="I4" s="67" t="s">
        <v>25</v>
      </c>
      <c r="J4" s="34" t="s">
        <v>33</v>
      </c>
      <c r="K4" s="13">
        <v>1097</v>
      </c>
      <c r="L4" s="29">
        <v>0</v>
      </c>
      <c r="M4" s="29">
        <v>0</v>
      </c>
      <c r="N4" s="13">
        <f>+(P4-O4+1)-K4</f>
        <v>914</v>
      </c>
      <c r="O4" s="16">
        <v>42916</v>
      </c>
      <c r="P4" s="16">
        <v>44926</v>
      </c>
      <c r="Q4" s="18">
        <v>1</v>
      </c>
      <c r="R4" s="18" t="s">
        <v>34</v>
      </c>
      <c r="S4" s="13" t="s">
        <v>25</v>
      </c>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row>
    <row r="5" spans="1:222" s="4" customFormat="1" ht="33" customHeight="1">
      <c r="A5" s="14">
        <v>2</v>
      </c>
      <c r="B5" s="15" t="s">
        <v>35</v>
      </c>
      <c r="C5" s="34" t="s">
        <v>36</v>
      </c>
      <c r="D5" s="38" t="s">
        <v>37</v>
      </c>
      <c r="E5" s="60" t="s">
        <v>38</v>
      </c>
      <c r="F5" s="26" t="s">
        <v>30</v>
      </c>
      <c r="G5" s="26" t="s">
        <v>23</v>
      </c>
      <c r="H5" s="26" t="s">
        <v>39</v>
      </c>
      <c r="I5" s="67" t="s">
        <v>25</v>
      </c>
      <c r="J5" s="34" t="s">
        <v>40</v>
      </c>
      <c r="K5" s="13">
        <v>1096</v>
      </c>
      <c r="L5" s="29">
        <v>8706030806</v>
      </c>
      <c r="M5" s="29">
        <v>38000000</v>
      </c>
      <c r="N5" s="13">
        <v>30</v>
      </c>
      <c r="O5" s="16" t="s">
        <v>41</v>
      </c>
      <c r="P5" s="16">
        <v>44530</v>
      </c>
      <c r="Q5" s="18">
        <v>0.87</v>
      </c>
      <c r="R5" s="18" t="s">
        <v>42</v>
      </c>
      <c r="S5" s="13" t="s">
        <v>25</v>
      </c>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row>
    <row r="6" spans="1:222" s="4" customFormat="1" ht="33" customHeight="1">
      <c r="A6" s="14"/>
      <c r="B6" s="15"/>
      <c r="C6" s="34" t="s">
        <v>43</v>
      </c>
      <c r="D6" s="38">
        <v>43399</v>
      </c>
      <c r="E6" s="60" t="s">
        <v>44</v>
      </c>
      <c r="F6" s="26" t="s">
        <v>45</v>
      </c>
      <c r="G6" s="26" t="s">
        <v>46</v>
      </c>
      <c r="H6" s="26" t="s">
        <v>47</v>
      </c>
      <c r="I6" s="67" t="s">
        <v>25</v>
      </c>
      <c r="J6" s="34" t="s">
        <v>48</v>
      </c>
      <c r="K6" s="13">
        <v>1096</v>
      </c>
      <c r="L6" s="29">
        <v>6876970980</v>
      </c>
      <c r="M6" s="29">
        <v>0</v>
      </c>
      <c r="N6" s="13">
        <v>276</v>
      </c>
      <c r="O6" s="16">
        <v>43405</v>
      </c>
      <c r="P6" s="16">
        <v>44773</v>
      </c>
      <c r="Q6" s="18">
        <v>0.87</v>
      </c>
      <c r="R6" s="18">
        <v>0.53</v>
      </c>
      <c r="S6" s="13" t="s">
        <v>25</v>
      </c>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row>
    <row r="7" spans="1:222" s="4" customFormat="1" ht="33" customHeight="1">
      <c r="A7" s="14">
        <v>3</v>
      </c>
      <c r="B7" s="15" t="s">
        <v>49</v>
      </c>
      <c r="C7" s="34" t="s">
        <v>50</v>
      </c>
      <c r="D7" s="38" t="s">
        <v>51</v>
      </c>
      <c r="E7" s="60" t="s">
        <v>52</v>
      </c>
      <c r="F7" s="26" t="s">
        <v>53</v>
      </c>
      <c r="G7" s="26" t="s">
        <v>23</v>
      </c>
      <c r="H7" s="26" t="s">
        <v>54</v>
      </c>
      <c r="I7" s="67" t="s">
        <v>25</v>
      </c>
      <c r="J7" s="34" t="s">
        <v>55</v>
      </c>
      <c r="K7" s="13">
        <v>1081</v>
      </c>
      <c r="L7" s="29">
        <v>8515643947</v>
      </c>
      <c r="M7" s="29">
        <v>89293107</v>
      </c>
      <c r="N7" s="13">
        <v>10</v>
      </c>
      <c r="O7" s="16" t="s">
        <v>51</v>
      </c>
      <c r="P7" s="16">
        <v>44510</v>
      </c>
      <c r="Q7" s="18">
        <v>0.85</v>
      </c>
      <c r="R7" s="18">
        <v>0.79</v>
      </c>
      <c r="S7" s="13" t="s">
        <v>25</v>
      </c>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row>
    <row r="8" spans="1:222" s="4" customFormat="1" ht="33" customHeight="1">
      <c r="A8" s="14">
        <v>4</v>
      </c>
      <c r="B8" s="15" t="s">
        <v>56</v>
      </c>
      <c r="C8" s="34" t="s">
        <v>57</v>
      </c>
      <c r="D8" s="38" t="s">
        <v>58</v>
      </c>
      <c r="E8" s="60" t="s">
        <v>59</v>
      </c>
      <c r="F8" s="26" t="s">
        <v>22</v>
      </c>
      <c r="G8" s="26" t="s">
        <v>23</v>
      </c>
      <c r="H8" s="26" t="s">
        <v>60</v>
      </c>
      <c r="I8" s="67" t="s">
        <v>25</v>
      </c>
      <c r="J8" s="34" t="s">
        <v>61</v>
      </c>
      <c r="K8" s="13">
        <v>1036</v>
      </c>
      <c r="L8" s="29">
        <v>0</v>
      </c>
      <c r="M8" s="29">
        <v>0</v>
      </c>
      <c r="N8" s="13">
        <v>366</v>
      </c>
      <c r="O8" s="16" t="s">
        <v>62</v>
      </c>
      <c r="P8" s="16">
        <v>44865</v>
      </c>
      <c r="Q8" s="18">
        <v>0.25</v>
      </c>
      <c r="R8" s="18">
        <v>0</v>
      </c>
      <c r="S8" s="13" t="s">
        <v>25</v>
      </c>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row>
    <row r="9" spans="1:222" s="4" customFormat="1" ht="33" customHeight="1">
      <c r="A9" s="14">
        <v>5</v>
      </c>
      <c r="B9" s="15" t="s">
        <v>63</v>
      </c>
      <c r="C9" s="34" t="s">
        <v>64</v>
      </c>
      <c r="D9" s="38" t="s">
        <v>65</v>
      </c>
      <c r="E9" s="60" t="s">
        <v>66</v>
      </c>
      <c r="F9" s="26" t="s">
        <v>45</v>
      </c>
      <c r="G9" s="26" t="s">
        <v>23</v>
      </c>
      <c r="H9" s="26" t="s">
        <v>67</v>
      </c>
      <c r="I9" s="67" t="s">
        <v>25</v>
      </c>
      <c r="J9" s="34" t="s">
        <v>68</v>
      </c>
      <c r="K9" s="13">
        <v>1066</v>
      </c>
      <c r="L9" s="29">
        <v>1744367464</v>
      </c>
      <c r="M9" s="29">
        <v>0</v>
      </c>
      <c r="N9" s="13">
        <v>0</v>
      </c>
      <c r="O9" s="16" t="s">
        <v>62</v>
      </c>
      <c r="P9" s="16" t="s">
        <v>69</v>
      </c>
      <c r="Q9" s="18">
        <v>1</v>
      </c>
      <c r="R9" s="18">
        <v>1</v>
      </c>
      <c r="S9" s="13" t="s">
        <v>25</v>
      </c>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row>
    <row r="10" spans="1:222" s="4" customFormat="1" ht="33" customHeight="1">
      <c r="A10" s="14">
        <v>6</v>
      </c>
      <c r="B10" s="15" t="s">
        <v>70</v>
      </c>
      <c r="C10" s="34" t="s">
        <v>71</v>
      </c>
      <c r="D10" s="38" t="s">
        <v>65</v>
      </c>
      <c r="E10" s="60" t="s">
        <v>72</v>
      </c>
      <c r="F10" s="26" t="s">
        <v>30</v>
      </c>
      <c r="G10" s="26" t="s">
        <v>73</v>
      </c>
      <c r="H10" s="26" t="s">
        <v>74</v>
      </c>
      <c r="I10" s="67" t="s">
        <v>25</v>
      </c>
      <c r="J10" s="34" t="s">
        <v>55</v>
      </c>
      <c r="K10" s="13">
        <v>1066</v>
      </c>
      <c r="L10" s="29">
        <v>1036732670</v>
      </c>
      <c r="M10" s="29">
        <f>220184923+61435526</f>
        <v>281620449</v>
      </c>
      <c r="N10" s="13">
        <f>60+210</f>
        <v>270</v>
      </c>
      <c r="O10" s="16" t="s">
        <v>62</v>
      </c>
      <c r="P10" s="16">
        <v>44561</v>
      </c>
      <c r="Q10" s="18">
        <v>0.84670000000000001</v>
      </c>
      <c r="R10" s="18">
        <v>0.83</v>
      </c>
      <c r="S10" s="13" t="s">
        <v>25</v>
      </c>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row>
    <row r="11" spans="1:222" s="4" customFormat="1" ht="33" customHeight="1">
      <c r="A11" s="14">
        <v>7</v>
      </c>
      <c r="B11" s="15" t="s">
        <v>75</v>
      </c>
      <c r="C11" s="34" t="s">
        <v>76</v>
      </c>
      <c r="D11" s="38" t="s">
        <v>65</v>
      </c>
      <c r="E11" s="60" t="s">
        <v>77</v>
      </c>
      <c r="F11" s="26" t="s">
        <v>30</v>
      </c>
      <c r="G11" s="26" t="s">
        <v>73</v>
      </c>
      <c r="H11" s="26" t="s">
        <v>74</v>
      </c>
      <c r="I11" s="67" t="s">
        <v>25</v>
      </c>
      <c r="J11" s="34" t="s">
        <v>55</v>
      </c>
      <c r="K11" s="13">
        <v>1066</v>
      </c>
      <c r="L11" s="29">
        <v>888259189</v>
      </c>
      <c r="M11" s="29">
        <f>51856296+185852975</f>
        <v>237709271</v>
      </c>
      <c r="N11" s="13">
        <f>210+60</f>
        <v>270</v>
      </c>
      <c r="O11" s="16" t="s">
        <v>62</v>
      </c>
      <c r="P11" s="16">
        <v>44773</v>
      </c>
      <c r="Q11" s="18">
        <v>0.84670000000000001</v>
      </c>
      <c r="R11" s="18">
        <v>0.83</v>
      </c>
      <c r="S11" s="13" t="s">
        <v>25</v>
      </c>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row>
    <row r="12" spans="1:222" s="4" customFormat="1" ht="33" customHeight="1">
      <c r="A12" s="14">
        <v>8</v>
      </c>
      <c r="B12" s="15" t="s">
        <v>78</v>
      </c>
      <c r="C12" s="34" t="s">
        <v>79</v>
      </c>
      <c r="D12" s="38" t="s">
        <v>65</v>
      </c>
      <c r="E12" s="60" t="s">
        <v>80</v>
      </c>
      <c r="F12" s="26" t="s">
        <v>30</v>
      </c>
      <c r="G12" s="26" t="s">
        <v>73</v>
      </c>
      <c r="H12" s="26" t="s">
        <v>74</v>
      </c>
      <c r="I12" s="67" t="s">
        <v>25</v>
      </c>
      <c r="J12" s="34" t="s">
        <v>55</v>
      </c>
      <c r="K12" s="13">
        <v>1066</v>
      </c>
      <c r="L12" s="29">
        <v>6939405622</v>
      </c>
      <c r="M12" s="29">
        <v>90000000</v>
      </c>
      <c r="N12" s="13">
        <v>15</v>
      </c>
      <c r="O12" s="16" t="s">
        <v>62</v>
      </c>
      <c r="P12" s="16">
        <v>44530</v>
      </c>
      <c r="Q12" s="18">
        <v>0.84670000000000001</v>
      </c>
      <c r="R12" s="18">
        <v>0.83</v>
      </c>
      <c r="S12" s="13" t="s">
        <v>25</v>
      </c>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row>
    <row r="13" spans="1:222" s="4" customFormat="1" ht="33" customHeight="1">
      <c r="A13" s="14">
        <v>9</v>
      </c>
      <c r="B13" s="15" t="s">
        <v>81</v>
      </c>
      <c r="C13" s="34" t="s">
        <v>82</v>
      </c>
      <c r="D13" s="38" t="s">
        <v>83</v>
      </c>
      <c r="E13" s="60" t="s">
        <v>84</v>
      </c>
      <c r="F13" s="26" t="s">
        <v>45</v>
      </c>
      <c r="G13" s="26" t="s">
        <v>23</v>
      </c>
      <c r="H13" s="26" t="s">
        <v>85</v>
      </c>
      <c r="I13" s="67" t="s">
        <v>25</v>
      </c>
      <c r="J13" s="34" t="s">
        <v>86</v>
      </c>
      <c r="K13" s="13">
        <v>1049</v>
      </c>
      <c r="L13" s="29">
        <v>435332498</v>
      </c>
      <c r="M13" s="29">
        <f>43835296+64000000</f>
        <v>107835296</v>
      </c>
      <c r="N13" s="13">
        <v>60</v>
      </c>
      <c r="O13" s="16" t="s">
        <v>87</v>
      </c>
      <c r="P13" s="16">
        <v>44561</v>
      </c>
      <c r="Q13" s="18">
        <v>0.86</v>
      </c>
      <c r="R13" s="18">
        <v>0.76</v>
      </c>
      <c r="S13" s="13" t="s">
        <v>25</v>
      </c>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row>
    <row r="14" spans="1:222" s="4" customFormat="1" ht="33" customHeight="1">
      <c r="A14" s="14">
        <v>10</v>
      </c>
      <c r="B14" s="15" t="s">
        <v>88</v>
      </c>
      <c r="C14" s="34" t="s">
        <v>89</v>
      </c>
      <c r="D14" s="38" t="s">
        <v>90</v>
      </c>
      <c r="E14" s="60" t="s">
        <v>91</v>
      </c>
      <c r="F14" s="26" t="s">
        <v>53</v>
      </c>
      <c r="G14" s="26" t="s">
        <v>23</v>
      </c>
      <c r="H14" s="26" t="s">
        <v>92</v>
      </c>
      <c r="I14" s="67" t="s">
        <v>25</v>
      </c>
      <c r="J14" s="34" t="s">
        <v>86</v>
      </c>
      <c r="K14" s="13">
        <v>1048</v>
      </c>
      <c r="L14" s="29">
        <v>979528426</v>
      </c>
      <c r="M14" s="29">
        <f>29778132+67573264</f>
        <v>97351396</v>
      </c>
      <c r="N14" s="13">
        <v>60</v>
      </c>
      <c r="O14" s="16" t="s">
        <v>93</v>
      </c>
      <c r="P14" s="16">
        <v>44561</v>
      </c>
      <c r="Q14" s="18">
        <v>0.95</v>
      </c>
      <c r="R14" s="18">
        <v>0.91</v>
      </c>
      <c r="S14" s="13" t="s">
        <v>25</v>
      </c>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row>
    <row r="15" spans="1:222" s="4" customFormat="1" ht="33" customHeight="1">
      <c r="A15" s="14">
        <v>11</v>
      </c>
      <c r="B15" s="15" t="s">
        <v>94</v>
      </c>
      <c r="C15" s="34" t="s">
        <v>95</v>
      </c>
      <c r="D15" s="38" t="s">
        <v>87</v>
      </c>
      <c r="E15" s="60" t="s">
        <v>96</v>
      </c>
      <c r="F15" s="26" t="s">
        <v>30</v>
      </c>
      <c r="G15" s="26" t="s">
        <v>23</v>
      </c>
      <c r="H15" s="26" t="s">
        <v>97</v>
      </c>
      <c r="I15" s="67" t="s">
        <v>25</v>
      </c>
      <c r="J15" s="34" t="s">
        <v>98</v>
      </c>
      <c r="K15" s="13">
        <v>1047</v>
      </c>
      <c r="L15" s="29">
        <v>203599390</v>
      </c>
      <c r="M15" s="29">
        <v>12063554</v>
      </c>
      <c r="N15" s="13">
        <v>60</v>
      </c>
      <c r="O15" s="16" t="s">
        <v>99</v>
      </c>
      <c r="P15" s="16">
        <v>44561</v>
      </c>
      <c r="Q15" s="18">
        <v>0.86046511627906974</v>
      </c>
      <c r="R15" s="18">
        <v>0.81395348837209303</v>
      </c>
      <c r="S15" s="13" t="s">
        <v>25</v>
      </c>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row>
    <row r="16" spans="1:222" s="4" customFormat="1" ht="33" customHeight="1">
      <c r="A16" s="14">
        <v>12</v>
      </c>
      <c r="B16" s="15" t="s">
        <v>100</v>
      </c>
      <c r="C16" s="34" t="s">
        <v>101</v>
      </c>
      <c r="D16" s="38" t="s">
        <v>99</v>
      </c>
      <c r="E16" s="60" t="s">
        <v>102</v>
      </c>
      <c r="F16" s="26" t="s">
        <v>30</v>
      </c>
      <c r="G16" s="26" t="s">
        <v>103</v>
      </c>
      <c r="H16" s="26" t="s">
        <v>24</v>
      </c>
      <c r="I16" s="67" t="s">
        <v>25</v>
      </c>
      <c r="J16" s="34" t="s">
        <v>104</v>
      </c>
      <c r="K16" s="13">
        <v>1325</v>
      </c>
      <c r="L16" s="29">
        <v>4064127086</v>
      </c>
      <c r="M16" s="29">
        <v>87563495</v>
      </c>
      <c r="N16" s="13">
        <v>0</v>
      </c>
      <c r="O16" s="16" t="s">
        <v>105</v>
      </c>
      <c r="P16" s="16" t="s">
        <v>106</v>
      </c>
      <c r="Q16" s="18">
        <v>0.83</v>
      </c>
      <c r="R16" s="18">
        <v>0.88</v>
      </c>
      <c r="S16" s="13" t="s">
        <v>25</v>
      </c>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row>
    <row r="17" spans="1:221" s="4" customFormat="1" ht="33" customHeight="1">
      <c r="A17" s="14">
        <v>13</v>
      </c>
      <c r="B17" s="15" t="s">
        <v>107</v>
      </c>
      <c r="C17" s="34" t="s">
        <v>108</v>
      </c>
      <c r="D17" s="38" t="s">
        <v>109</v>
      </c>
      <c r="E17" s="60" t="s">
        <v>110</v>
      </c>
      <c r="F17" s="26" t="s">
        <v>111</v>
      </c>
      <c r="G17" s="26" t="s">
        <v>23</v>
      </c>
      <c r="H17" s="26" t="s">
        <v>112</v>
      </c>
      <c r="I17" s="67" t="s">
        <v>25</v>
      </c>
      <c r="J17" s="34" t="s">
        <v>68</v>
      </c>
      <c r="K17" s="13">
        <v>1101</v>
      </c>
      <c r="L17" s="29">
        <v>32289810</v>
      </c>
      <c r="M17" s="29">
        <v>6691860</v>
      </c>
      <c r="N17" s="13">
        <f>210+60</f>
        <v>270</v>
      </c>
      <c r="O17" s="16" t="s">
        <v>113</v>
      </c>
      <c r="P17" s="16">
        <v>44773</v>
      </c>
      <c r="Q17" s="18">
        <v>0.86</v>
      </c>
      <c r="R17" s="18">
        <v>0.76</v>
      </c>
      <c r="S17" s="13" t="s">
        <v>25</v>
      </c>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row>
    <row r="18" spans="1:221" s="4" customFormat="1" ht="33" customHeight="1">
      <c r="A18" s="14">
        <v>14</v>
      </c>
      <c r="B18" s="15" t="s">
        <v>114</v>
      </c>
      <c r="C18" s="34" t="s">
        <v>115</v>
      </c>
      <c r="D18" s="38" t="s">
        <v>109</v>
      </c>
      <c r="E18" s="60" t="s">
        <v>116</v>
      </c>
      <c r="F18" s="26" t="s">
        <v>53</v>
      </c>
      <c r="G18" s="26" t="s">
        <v>23</v>
      </c>
      <c r="H18" s="26" t="s">
        <v>117</v>
      </c>
      <c r="I18" s="67" t="s">
        <v>25</v>
      </c>
      <c r="J18" s="34" t="s">
        <v>86</v>
      </c>
      <c r="K18" s="13">
        <v>1038</v>
      </c>
      <c r="L18" s="29">
        <v>2516895222</v>
      </c>
      <c r="M18" s="29">
        <v>89395534</v>
      </c>
      <c r="N18" s="13">
        <v>60</v>
      </c>
      <c r="O18" s="16" t="s">
        <v>118</v>
      </c>
      <c r="P18" s="16">
        <v>44560</v>
      </c>
      <c r="Q18" s="18">
        <v>0.86</v>
      </c>
      <c r="R18" s="18">
        <v>0.17</v>
      </c>
      <c r="S18" s="13" t="s">
        <v>25</v>
      </c>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row>
    <row r="19" spans="1:221" s="4" customFormat="1" ht="33" customHeight="1">
      <c r="A19" s="14">
        <v>15</v>
      </c>
      <c r="B19" s="15" t="s">
        <v>119</v>
      </c>
      <c r="C19" s="34" t="s">
        <v>120</v>
      </c>
      <c r="D19" s="38" t="s">
        <v>113</v>
      </c>
      <c r="E19" s="60" t="s">
        <v>121</v>
      </c>
      <c r="F19" s="26" t="s">
        <v>111</v>
      </c>
      <c r="G19" s="26" t="s">
        <v>23</v>
      </c>
      <c r="H19" s="26" t="s">
        <v>122</v>
      </c>
      <c r="I19" s="67" t="s">
        <v>25</v>
      </c>
      <c r="J19" s="34" t="s">
        <v>86</v>
      </c>
      <c r="K19" s="13">
        <v>1039</v>
      </c>
      <c r="L19" s="29">
        <v>77737950</v>
      </c>
      <c r="M19" s="29">
        <v>0</v>
      </c>
      <c r="N19" s="13">
        <v>60</v>
      </c>
      <c r="O19" s="16" t="s">
        <v>118</v>
      </c>
      <c r="P19" s="16">
        <v>44561</v>
      </c>
      <c r="Q19" s="18">
        <v>0.86</v>
      </c>
      <c r="R19" s="18">
        <v>0.83</v>
      </c>
      <c r="S19" s="13" t="s">
        <v>25</v>
      </c>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row>
    <row r="20" spans="1:221" s="4" customFormat="1" ht="33" customHeight="1">
      <c r="A20" s="14">
        <v>16</v>
      </c>
      <c r="B20" s="15" t="s">
        <v>123</v>
      </c>
      <c r="C20" s="34" t="s">
        <v>124</v>
      </c>
      <c r="D20" s="38" t="s">
        <v>113</v>
      </c>
      <c r="E20" s="60" t="s">
        <v>125</v>
      </c>
      <c r="F20" s="26" t="s">
        <v>53</v>
      </c>
      <c r="G20" s="26" t="s">
        <v>23</v>
      </c>
      <c r="H20" s="26" t="s">
        <v>126</v>
      </c>
      <c r="I20" s="67" t="s">
        <v>25</v>
      </c>
      <c r="J20" s="34" t="s">
        <v>86</v>
      </c>
      <c r="K20" s="13">
        <v>1039</v>
      </c>
      <c r="L20" s="29">
        <v>830406580</v>
      </c>
      <c r="M20" s="29">
        <v>51631351</v>
      </c>
      <c r="N20" s="13">
        <v>60</v>
      </c>
      <c r="O20" s="16" t="s">
        <v>118</v>
      </c>
      <c r="P20" s="16">
        <v>44561</v>
      </c>
      <c r="Q20" s="18">
        <v>1</v>
      </c>
      <c r="R20" s="18">
        <v>0.95</v>
      </c>
      <c r="S20" s="13" t="s">
        <v>25</v>
      </c>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row>
    <row r="21" spans="1:221" s="4" customFormat="1" ht="33" customHeight="1">
      <c r="A21" s="14">
        <v>17</v>
      </c>
      <c r="B21" s="15" t="s">
        <v>127</v>
      </c>
      <c r="C21" s="34" t="s">
        <v>128</v>
      </c>
      <c r="D21" s="38" t="s">
        <v>113</v>
      </c>
      <c r="E21" s="60" t="s">
        <v>129</v>
      </c>
      <c r="F21" s="26" t="s">
        <v>53</v>
      </c>
      <c r="G21" s="26" t="s">
        <v>23</v>
      </c>
      <c r="H21" s="26" t="s">
        <v>130</v>
      </c>
      <c r="I21" s="67" t="s">
        <v>24</v>
      </c>
      <c r="J21" s="34" t="s">
        <v>25</v>
      </c>
      <c r="K21" s="13">
        <v>943</v>
      </c>
      <c r="L21" s="29">
        <v>67335112067</v>
      </c>
      <c r="M21" s="29">
        <v>0</v>
      </c>
      <c r="N21" s="13">
        <v>0</v>
      </c>
      <c r="O21" s="16" t="s">
        <v>131</v>
      </c>
      <c r="P21" s="16" t="s">
        <v>132</v>
      </c>
      <c r="Q21" s="18">
        <v>0.84</v>
      </c>
      <c r="R21" s="18">
        <v>0.67</v>
      </c>
      <c r="S21" s="13" t="s">
        <v>25</v>
      </c>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row>
    <row r="22" spans="1:221" s="4" customFormat="1" ht="33" customHeight="1">
      <c r="A22" s="14">
        <v>18</v>
      </c>
      <c r="B22" s="15" t="s">
        <v>133</v>
      </c>
      <c r="C22" s="34" t="s">
        <v>134</v>
      </c>
      <c r="D22" s="38" t="s">
        <v>113</v>
      </c>
      <c r="E22" s="60" t="s">
        <v>135</v>
      </c>
      <c r="F22" s="26" t="s">
        <v>45</v>
      </c>
      <c r="G22" s="26" t="s">
        <v>23</v>
      </c>
      <c r="H22" s="26" t="s">
        <v>136</v>
      </c>
      <c r="I22" s="67" t="s">
        <v>25</v>
      </c>
      <c r="J22" s="34" t="s">
        <v>55</v>
      </c>
      <c r="K22" s="13">
        <v>1036</v>
      </c>
      <c r="L22" s="29">
        <v>228108440</v>
      </c>
      <c r="M22" s="29">
        <v>79000000</v>
      </c>
      <c r="N22" s="13">
        <v>0</v>
      </c>
      <c r="O22" s="16" t="s">
        <v>131</v>
      </c>
      <c r="P22" s="16" t="s">
        <v>69</v>
      </c>
      <c r="Q22" s="18">
        <v>0.9</v>
      </c>
      <c r="R22" s="18">
        <v>0.86</v>
      </c>
      <c r="S22" s="13" t="s">
        <v>25</v>
      </c>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row>
    <row r="23" spans="1:221" s="4" customFormat="1" ht="33" customHeight="1">
      <c r="A23" s="14">
        <v>19</v>
      </c>
      <c r="B23" s="15" t="s">
        <v>137</v>
      </c>
      <c r="C23" s="34" t="s">
        <v>138</v>
      </c>
      <c r="D23" s="38" t="s">
        <v>118</v>
      </c>
      <c r="E23" s="60" t="s">
        <v>139</v>
      </c>
      <c r="F23" s="26" t="s">
        <v>30</v>
      </c>
      <c r="G23" s="26" t="s">
        <v>23</v>
      </c>
      <c r="H23" s="26" t="s">
        <v>140</v>
      </c>
      <c r="I23" s="67" t="s">
        <v>25</v>
      </c>
      <c r="J23" s="34" t="s">
        <v>55</v>
      </c>
      <c r="K23" s="13">
        <v>1039</v>
      </c>
      <c r="L23" s="29">
        <v>962469840</v>
      </c>
      <c r="M23" s="29">
        <v>47351506</v>
      </c>
      <c r="N23" s="13">
        <v>60</v>
      </c>
      <c r="O23" s="16" t="s">
        <v>118</v>
      </c>
      <c r="P23" s="16">
        <v>44561</v>
      </c>
      <c r="Q23" s="18">
        <v>0.86</v>
      </c>
      <c r="R23" s="18">
        <v>0.47</v>
      </c>
      <c r="S23" s="13" t="s">
        <v>25</v>
      </c>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row>
    <row r="24" spans="1:221" s="4" customFormat="1" ht="33" customHeight="1">
      <c r="A24" s="14">
        <v>20</v>
      </c>
      <c r="B24" s="15" t="s">
        <v>141</v>
      </c>
      <c r="C24" s="34" t="s">
        <v>142</v>
      </c>
      <c r="D24" s="38" t="s">
        <v>118</v>
      </c>
      <c r="E24" s="60" t="s">
        <v>143</v>
      </c>
      <c r="F24" s="26" t="s">
        <v>45</v>
      </c>
      <c r="G24" s="26" t="s">
        <v>23</v>
      </c>
      <c r="H24" s="26" t="s">
        <v>144</v>
      </c>
      <c r="I24" s="67" t="s">
        <v>25</v>
      </c>
      <c r="J24" s="34" t="s">
        <v>86</v>
      </c>
      <c r="K24" s="13">
        <v>1039</v>
      </c>
      <c r="L24" s="29">
        <v>356070989</v>
      </c>
      <c r="M24" s="29">
        <v>9875722</v>
      </c>
      <c r="N24" s="13">
        <v>60</v>
      </c>
      <c r="O24" s="16" t="s">
        <v>118</v>
      </c>
      <c r="P24" s="16">
        <v>44561</v>
      </c>
      <c r="Q24" s="18">
        <v>0.25</v>
      </c>
      <c r="R24" s="18">
        <v>0.22</v>
      </c>
      <c r="S24" s="13" t="s">
        <v>25</v>
      </c>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row>
    <row r="25" spans="1:221" s="4" customFormat="1" ht="33" customHeight="1">
      <c r="A25" s="14">
        <v>21</v>
      </c>
      <c r="B25" s="15" t="s">
        <v>145</v>
      </c>
      <c r="C25" s="34" t="s">
        <v>146</v>
      </c>
      <c r="D25" s="38" t="s">
        <v>118</v>
      </c>
      <c r="E25" s="60" t="s">
        <v>147</v>
      </c>
      <c r="F25" s="26" t="s">
        <v>53</v>
      </c>
      <c r="G25" s="26" t="s">
        <v>148</v>
      </c>
      <c r="H25" s="26" t="s">
        <v>149</v>
      </c>
      <c r="I25" s="67" t="s">
        <v>150</v>
      </c>
      <c r="J25" s="34" t="s">
        <v>25</v>
      </c>
      <c r="K25" s="13">
        <v>1039</v>
      </c>
      <c r="L25" s="29">
        <v>6464723502</v>
      </c>
      <c r="M25" s="29">
        <v>0</v>
      </c>
      <c r="N25" s="13">
        <v>0</v>
      </c>
      <c r="O25" s="16" t="s">
        <v>118</v>
      </c>
      <c r="P25" s="16" t="s">
        <v>69</v>
      </c>
      <c r="Q25" s="18">
        <v>0.25</v>
      </c>
      <c r="R25" s="18">
        <v>0.22</v>
      </c>
      <c r="S25" s="13" t="s">
        <v>25</v>
      </c>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row>
    <row r="26" spans="1:221" s="4" customFormat="1" ht="33" customHeight="1">
      <c r="A26" s="14">
        <v>22</v>
      </c>
      <c r="B26" s="15" t="s">
        <v>151</v>
      </c>
      <c r="C26" s="34" t="s">
        <v>152</v>
      </c>
      <c r="D26" s="38" t="s">
        <v>118</v>
      </c>
      <c r="E26" s="60" t="s">
        <v>153</v>
      </c>
      <c r="F26" s="26" t="s">
        <v>22</v>
      </c>
      <c r="G26" s="26" t="s">
        <v>103</v>
      </c>
      <c r="H26" s="26" t="s">
        <v>150</v>
      </c>
      <c r="I26" s="67" t="s">
        <v>25</v>
      </c>
      <c r="J26" s="34" t="s">
        <v>154</v>
      </c>
      <c r="K26" s="13">
        <v>1039</v>
      </c>
      <c r="L26" s="29">
        <v>439014800</v>
      </c>
      <c r="M26" s="29">
        <v>0</v>
      </c>
      <c r="N26" s="13">
        <v>0</v>
      </c>
      <c r="O26" s="16" t="s">
        <v>118</v>
      </c>
      <c r="P26" s="16" t="s">
        <v>69</v>
      </c>
      <c r="Q26" s="18">
        <v>0.25</v>
      </c>
      <c r="R26" s="18">
        <v>0.22</v>
      </c>
      <c r="S26" s="13" t="s">
        <v>25</v>
      </c>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row>
    <row r="27" spans="1:221" s="4" customFormat="1" ht="33" customHeight="1">
      <c r="A27" s="14">
        <v>23</v>
      </c>
      <c r="B27" s="15" t="s">
        <v>155</v>
      </c>
      <c r="C27" s="34" t="s">
        <v>156</v>
      </c>
      <c r="D27" s="38" t="s">
        <v>118</v>
      </c>
      <c r="E27" s="60" t="s">
        <v>157</v>
      </c>
      <c r="F27" s="26" t="s">
        <v>53</v>
      </c>
      <c r="G27" s="26" t="s">
        <v>158</v>
      </c>
      <c r="H27" s="26" t="s">
        <v>159</v>
      </c>
      <c r="I27" s="67" t="s">
        <v>25</v>
      </c>
      <c r="J27" s="34" t="s">
        <v>61</v>
      </c>
      <c r="K27" s="13">
        <v>1037</v>
      </c>
      <c r="L27" s="29">
        <v>45988156867</v>
      </c>
      <c r="M27" s="29">
        <v>0</v>
      </c>
      <c r="N27" s="13">
        <v>365</v>
      </c>
      <c r="O27" s="16" t="s">
        <v>160</v>
      </c>
      <c r="P27" s="16">
        <v>44865</v>
      </c>
      <c r="Q27" s="18">
        <v>0.95</v>
      </c>
      <c r="R27" s="18">
        <v>0.9</v>
      </c>
      <c r="S27" s="13" t="s">
        <v>25</v>
      </c>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row>
    <row r="28" spans="1:221" s="4" customFormat="1" ht="33" customHeight="1">
      <c r="A28" s="14">
        <v>24</v>
      </c>
      <c r="B28" s="15" t="s">
        <v>161</v>
      </c>
      <c r="C28" s="34" t="s">
        <v>162</v>
      </c>
      <c r="D28" s="38" t="s">
        <v>118</v>
      </c>
      <c r="E28" s="60" t="s">
        <v>163</v>
      </c>
      <c r="F28" s="26" t="s">
        <v>53</v>
      </c>
      <c r="G28" s="26" t="s">
        <v>148</v>
      </c>
      <c r="H28" s="26" t="s">
        <v>164</v>
      </c>
      <c r="I28" s="67" t="s">
        <v>165</v>
      </c>
      <c r="J28" s="34" t="s">
        <v>25</v>
      </c>
      <c r="K28" s="13">
        <v>1088</v>
      </c>
      <c r="L28" s="29">
        <v>6248255300</v>
      </c>
      <c r="M28" s="29">
        <v>0</v>
      </c>
      <c r="N28" s="13">
        <v>0</v>
      </c>
      <c r="O28" s="16" t="s">
        <v>118</v>
      </c>
      <c r="P28" s="16" t="s">
        <v>166</v>
      </c>
      <c r="Q28" s="18">
        <v>0.95</v>
      </c>
      <c r="R28" s="18">
        <v>0.9</v>
      </c>
      <c r="S28" s="13" t="s">
        <v>25</v>
      </c>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row>
    <row r="29" spans="1:221" s="4" customFormat="1" ht="33" customHeight="1">
      <c r="A29" s="14">
        <v>25</v>
      </c>
      <c r="B29" s="15" t="s">
        <v>167</v>
      </c>
      <c r="C29" s="34" t="s">
        <v>168</v>
      </c>
      <c r="D29" s="38" t="s">
        <v>118</v>
      </c>
      <c r="E29" s="60" t="s">
        <v>163</v>
      </c>
      <c r="F29" s="26" t="s">
        <v>22</v>
      </c>
      <c r="G29" s="26" t="s">
        <v>103</v>
      </c>
      <c r="H29" s="26" t="s">
        <v>165</v>
      </c>
      <c r="I29" s="67" t="s">
        <v>25</v>
      </c>
      <c r="J29" s="34" t="s">
        <v>169</v>
      </c>
      <c r="K29" s="13">
        <v>1088</v>
      </c>
      <c r="L29" s="29">
        <v>449107428</v>
      </c>
      <c r="M29" s="29">
        <v>0</v>
      </c>
      <c r="N29" s="13">
        <v>0</v>
      </c>
      <c r="O29" s="16" t="s">
        <v>118</v>
      </c>
      <c r="P29" s="16" t="s">
        <v>166</v>
      </c>
      <c r="Q29" s="18">
        <v>0.95</v>
      </c>
      <c r="R29" s="18">
        <v>0.9</v>
      </c>
      <c r="S29" s="13" t="s">
        <v>25</v>
      </c>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row>
    <row r="30" spans="1:221" s="4" customFormat="1" ht="33" customHeight="1">
      <c r="A30" s="14">
        <v>26</v>
      </c>
      <c r="B30" s="15" t="s">
        <v>170</v>
      </c>
      <c r="C30" s="34" t="s">
        <v>171</v>
      </c>
      <c r="D30" s="38" t="s">
        <v>172</v>
      </c>
      <c r="E30" s="60" t="s">
        <v>173</v>
      </c>
      <c r="F30" s="26" t="s">
        <v>22</v>
      </c>
      <c r="G30" s="26" t="s">
        <v>103</v>
      </c>
      <c r="H30" s="26" t="s">
        <v>174</v>
      </c>
      <c r="I30" s="67" t="s">
        <v>25</v>
      </c>
      <c r="J30" s="34" t="s">
        <v>175</v>
      </c>
      <c r="K30" s="13">
        <v>493</v>
      </c>
      <c r="L30" s="29">
        <v>580336344</v>
      </c>
      <c r="M30" s="29">
        <v>0</v>
      </c>
      <c r="N30" s="13">
        <v>189</v>
      </c>
      <c r="O30" s="16" t="s">
        <v>176</v>
      </c>
      <c r="P30" s="16" t="s">
        <v>177</v>
      </c>
      <c r="Q30" s="18">
        <v>1</v>
      </c>
      <c r="R30" s="18">
        <v>1</v>
      </c>
      <c r="S30" s="13" t="s">
        <v>25</v>
      </c>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row>
    <row r="31" spans="1:221" s="4" customFormat="1" ht="33" customHeight="1">
      <c r="A31" s="14">
        <v>27</v>
      </c>
      <c r="B31" s="15" t="s">
        <v>178</v>
      </c>
      <c r="C31" s="34" t="s">
        <v>179</v>
      </c>
      <c r="D31" s="38" t="s">
        <v>180</v>
      </c>
      <c r="E31" s="60" t="s">
        <v>181</v>
      </c>
      <c r="F31" s="26" t="s">
        <v>45</v>
      </c>
      <c r="G31" s="26" t="s">
        <v>23</v>
      </c>
      <c r="H31" s="26" t="s">
        <v>182</v>
      </c>
      <c r="I31" s="67" t="s">
        <v>25</v>
      </c>
      <c r="J31" s="34" t="s">
        <v>183</v>
      </c>
      <c r="K31" s="13">
        <v>666</v>
      </c>
      <c r="L31" s="29">
        <v>1621800</v>
      </c>
      <c r="M31" s="29">
        <v>12000000</v>
      </c>
      <c r="N31" s="13">
        <v>75</v>
      </c>
      <c r="O31" s="16" t="s">
        <v>184</v>
      </c>
      <c r="P31" s="16" t="s">
        <v>185</v>
      </c>
      <c r="Q31" s="18">
        <v>0.85074626865671643</v>
      </c>
      <c r="R31" s="18">
        <v>0.85074626865671643</v>
      </c>
      <c r="S31" s="13" t="s">
        <v>25</v>
      </c>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row>
    <row r="32" spans="1:221" s="4" customFormat="1" ht="33" customHeight="1">
      <c r="A32" s="14">
        <v>28</v>
      </c>
      <c r="B32" s="15" t="s">
        <v>186</v>
      </c>
      <c r="C32" s="34" t="s">
        <v>187</v>
      </c>
      <c r="D32" s="38" t="s">
        <v>188</v>
      </c>
      <c r="E32" s="60" t="s">
        <v>189</v>
      </c>
      <c r="F32" s="26" t="s">
        <v>30</v>
      </c>
      <c r="G32" s="26" t="s">
        <v>73</v>
      </c>
      <c r="H32" s="26" t="s">
        <v>190</v>
      </c>
      <c r="I32" s="67" t="s">
        <v>25</v>
      </c>
      <c r="J32" s="34" t="s">
        <v>191</v>
      </c>
      <c r="K32" s="13">
        <v>1019</v>
      </c>
      <c r="L32" s="29">
        <v>12904834814</v>
      </c>
      <c r="M32" s="29">
        <v>0</v>
      </c>
      <c r="N32" s="13">
        <v>0</v>
      </c>
      <c r="O32" s="16" t="s">
        <v>192</v>
      </c>
      <c r="P32" s="16" t="s">
        <v>193</v>
      </c>
      <c r="Q32" s="18">
        <v>0.61970000000000003</v>
      </c>
      <c r="R32" s="18">
        <v>0.61970000000000003</v>
      </c>
      <c r="S32" s="13" t="s">
        <v>25</v>
      </c>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row>
    <row r="33" spans="1:221" s="4" customFormat="1" ht="33" customHeight="1">
      <c r="A33" s="14">
        <v>29</v>
      </c>
      <c r="B33" s="15" t="s">
        <v>194</v>
      </c>
      <c r="C33" s="34" t="s">
        <v>195</v>
      </c>
      <c r="D33" s="38" t="s">
        <v>196</v>
      </c>
      <c r="E33" s="60" t="s">
        <v>197</v>
      </c>
      <c r="F33" s="26" t="s">
        <v>53</v>
      </c>
      <c r="G33" s="26" t="s">
        <v>23</v>
      </c>
      <c r="H33" s="26" t="s">
        <v>198</v>
      </c>
      <c r="I33" s="67" t="s">
        <v>25</v>
      </c>
      <c r="J33" s="34" t="s">
        <v>199</v>
      </c>
      <c r="K33" s="13">
        <v>463</v>
      </c>
      <c r="L33" s="29">
        <v>7190000000</v>
      </c>
      <c r="M33" s="29">
        <v>0</v>
      </c>
      <c r="N33" s="13">
        <v>420</v>
      </c>
      <c r="O33" s="16" t="s">
        <v>200</v>
      </c>
      <c r="P33" s="16" t="s">
        <v>201</v>
      </c>
      <c r="Q33" s="18">
        <v>0.98</v>
      </c>
      <c r="R33" s="18">
        <v>0.45</v>
      </c>
      <c r="S33" s="13" t="s">
        <v>25</v>
      </c>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row>
    <row r="34" spans="1:221" s="4" customFormat="1" ht="33" customHeight="1">
      <c r="A34" s="14">
        <v>31</v>
      </c>
      <c r="B34" s="15" t="s">
        <v>202</v>
      </c>
      <c r="C34" s="34" t="s">
        <v>203</v>
      </c>
      <c r="D34" s="38" t="s">
        <v>204</v>
      </c>
      <c r="E34" s="60" t="s">
        <v>205</v>
      </c>
      <c r="F34" s="26" t="s">
        <v>22</v>
      </c>
      <c r="G34" s="26" t="s">
        <v>206</v>
      </c>
      <c r="H34" s="26" t="s">
        <v>207</v>
      </c>
      <c r="I34" s="67" t="s">
        <v>25</v>
      </c>
      <c r="J34" s="34" t="s">
        <v>199</v>
      </c>
      <c r="K34" s="13">
        <v>382</v>
      </c>
      <c r="L34" s="29">
        <v>249999896</v>
      </c>
      <c r="M34" s="29">
        <v>0</v>
      </c>
      <c r="N34" s="13">
        <v>300</v>
      </c>
      <c r="O34" s="16" t="s">
        <v>208</v>
      </c>
      <c r="P34" s="16">
        <v>44530</v>
      </c>
      <c r="Q34" s="18">
        <v>0.99</v>
      </c>
      <c r="R34" s="18">
        <v>0.54</v>
      </c>
      <c r="S34" s="13" t="s">
        <v>25</v>
      </c>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row>
    <row r="35" spans="1:221" s="4" customFormat="1" ht="33" customHeight="1">
      <c r="A35" s="14">
        <v>33</v>
      </c>
      <c r="B35" s="15" t="s">
        <v>209</v>
      </c>
      <c r="C35" s="34" t="s">
        <v>210</v>
      </c>
      <c r="D35" s="38" t="s">
        <v>211</v>
      </c>
      <c r="E35" s="60" t="s">
        <v>212</v>
      </c>
      <c r="F35" s="26" t="s">
        <v>53</v>
      </c>
      <c r="G35" s="26" t="s">
        <v>148</v>
      </c>
      <c r="H35" s="26" t="s">
        <v>213</v>
      </c>
      <c r="I35" s="67" t="s">
        <v>25</v>
      </c>
      <c r="J35" s="34" t="s">
        <v>214</v>
      </c>
      <c r="K35" s="13">
        <v>336</v>
      </c>
      <c r="L35" s="29">
        <v>1001601293</v>
      </c>
      <c r="M35" s="29">
        <f>171372834+153734794</f>
        <v>325107628</v>
      </c>
      <c r="N35" s="13">
        <v>100</v>
      </c>
      <c r="O35" s="16" t="s">
        <v>215</v>
      </c>
      <c r="P35" s="16">
        <v>44561</v>
      </c>
      <c r="Q35" s="18">
        <v>0</v>
      </c>
      <c r="R35" s="18">
        <v>0</v>
      </c>
      <c r="S35" s="13" t="s">
        <v>25</v>
      </c>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row>
    <row r="36" spans="1:221" s="4" customFormat="1" ht="33" customHeight="1">
      <c r="A36" s="14">
        <v>34</v>
      </c>
      <c r="B36" s="15" t="s">
        <v>216</v>
      </c>
      <c r="C36" s="34" t="s">
        <v>217</v>
      </c>
      <c r="D36" s="38" t="s">
        <v>211</v>
      </c>
      <c r="E36" s="60" t="s">
        <v>218</v>
      </c>
      <c r="F36" s="26" t="s">
        <v>53</v>
      </c>
      <c r="G36" s="26" t="s">
        <v>148</v>
      </c>
      <c r="H36" s="26" t="s">
        <v>219</v>
      </c>
      <c r="I36" s="67" t="s">
        <v>25</v>
      </c>
      <c r="J36" s="34" t="s">
        <v>214</v>
      </c>
      <c r="K36" s="13">
        <v>456</v>
      </c>
      <c r="L36" s="29">
        <v>1787422993</v>
      </c>
      <c r="M36" s="29">
        <v>1232202648</v>
      </c>
      <c r="N36" s="13">
        <v>75</v>
      </c>
      <c r="O36" s="16" t="s">
        <v>215</v>
      </c>
      <c r="P36" s="16" t="s">
        <v>220</v>
      </c>
      <c r="Q36" s="18">
        <v>0</v>
      </c>
      <c r="R36" s="18">
        <v>0</v>
      </c>
      <c r="S36" s="13" t="s">
        <v>25</v>
      </c>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row>
    <row r="37" spans="1:221" s="4" customFormat="1" ht="33" customHeight="1">
      <c r="A37" s="14">
        <v>35</v>
      </c>
      <c r="B37" s="15" t="s">
        <v>221</v>
      </c>
      <c r="C37" s="34" t="s">
        <v>222</v>
      </c>
      <c r="D37" s="38" t="s">
        <v>223</v>
      </c>
      <c r="E37" s="60" t="s">
        <v>224</v>
      </c>
      <c r="F37" s="26" t="s">
        <v>45</v>
      </c>
      <c r="G37" s="26" t="s">
        <v>148</v>
      </c>
      <c r="H37" s="26" t="s">
        <v>225</v>
      </c>
      <c r="I37" s="67" t="s">
        <v>25</v>
      </c>
      <c r="J37" s="34" t="s">
        <v>214</v>
      </c>
      <c r="K37" s="13">
        <v>183</v>
      </c>
      <c r="L37" s="29">
        <v>181700214</v>
      </c>
      <c r="M37" s="29">
        <v>0</v>
      </c>
      <c r="N37" s="13">
        <v>131</v>
      </c>
      <c r="O37" s="16" t="s">
        <v>215</v>
      </c>
      <c r="P37" s="16" t="s">
        <v>226</v>
      </c>
      <c r="Q37" s="18">
        <v>0</v>
      </c>
      <c r="R37" s="18">
        <v>0</v>
      </c>
      <c r="S37" s="13" t="s">
        <v>25</v>
      </c>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row>
    <row r="38" spans="1:221" s="4" customFormat="1" ht="33" customHeight="1">
      <c r="A38" s="14">
        <v>36</v>
      </c>
      <c r="B38" s="15" t="s">
        <v>227</v>
      </c>
      <c r="C38" s="34" t="s">
        <v>228</v>
      </c>
      <c r="D38" s="38" t="s">
        <v>215</v>
      </c>
      <c r="E38" s="60" t="s">
        <v>229</v>
      </c>
      <c r="F38" s="26" t="s">
        <v>45</v>
      </c>
      <c r="G38" s="26" t="s">
        <v>23</v>
      </c>
      <c r="H38" s="26" t="s">
        <v>230</v>
      </c>
      <c r="I38" s="67" t="s">
        <v>25</v>
      </c>
      <c r="J38" s="34" t="s">
        <v>231</v>
      </c>
      <c r="K38" s="13">
        <v>822</v>
      </c>
      <c r="L38" s="29">
        <v>13000000</v>
      </c>
      <c r="M38" s="29">
        <v>0</v>
      </c>
      <c r="N38" s="13">
        <v>130</v>
      </c>
      <c r="O38" s="16" t="s">
        <v>232</v>
      </c>
      <c r="P38" s="16">
        <v>44773</v>
      </c>
      <c r="Q38" s="18">
        <v>0</v>
      </c>
      <c r="R38" s="18">
        <v>0</v>
      </c>
      <c r="S38" s="13" t="s">
        <v>25</v>
      </c>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row>
    <row r="39" spans="1:221" s="4" customFormat="1" ht="33" customHeight="1">
      <c r="A39" s="14">
        <v>37</v>
      </c>
      <c r="B39" s="15" t="s">
        <v>233</v>
      </c>
      <c r="C39" s="34" t="s">
        <v>234</v>
      </c>
      <c r="D39" s="38" t="s">
        <v>215</v>
      </c>
      <c r="E39" s="60" t="s">
        <v>235</v>
      </c>
      <c r="F39" s="26" t="s">
        <v>22</v>
      </c>
      <c r="G39" s="26" t="s">
        <v>206</v>
      </c>
      <c r="H39" s="26" t="s">
        <v>236</v>
      </c>
      <c r="I39" s="67" t="s">
        <v>25</v>
      </c>
      <c r="J39" s="34" t="s">
        <v>199</v>
      </c>
      <c r="K39" s="13">
        <v>716</v>
      </c>
      <c r="L39" s="29">
        <v>1877463782</v>
      </c>
      <c r="M39" s="29">
        <v>0</v>
      </c>
      <c r="N39" s="13">
        <v>90</v>
      </c>
      <c r="O39" s="16" t="s">
        <v>232</v>
      </c>
      <c r="P39" s="16">
        <v>44635</v>
      </c>
      <c r="Q39" s="18">
        <v>0.67</v>
      </c>
      <c r="R39" s="18">
        <v>0.88</v>
      </c>
      <c r="S39" s="13" t="s">
        <v>25</v>
      </c>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row>
    <row r="40" spans="1:221" s="4" customFormat="1" ht="33" customHeight="1">
      <c r="A40" s="14">
        <v>38</v>
      </c>
      <c r="B40" s="15" t="s">
        <v>237</v>
      </c>
      <c r="C40" s="34" t="s">
        <v>238</v>
      </c>
      <c r="D40" s="38" t="s">
        <v>215</v>
      </c>
      <c r="E40" s="60" t="s">
        <v>239</v>
      </c>
      <c r="F40" s="26" t="s">
        <v>22</v>
      </c>
      <c r="G40" s="26" t="s">
        <v>103</v>
      </c>
      <c r="H40" s="26" t="s">
        <v>240</v>
      </c>
      <c r="I40" s="67" t="s">
        <v>25</v>
      </c>
      <c r="J40" s="34" t="s">
        <v>241</v>
      </c>
      <c r="K40" s="13">
        <v>456</v>
      </c>
      <c r="L40" s="29">
        <v>286207965</v>
      </c>
      <c r="M40" s="29">
        <v>102598227</v>
      </c>
      <c r="N40" s="13">
        <v>174</v>
      </c>
      <c r="O40" s="16" t="s">
        <v>232</v>
      </c>
      <c r="P40" s="16">
        <v>44590</v>
      </c>
      <c r="Q40" s="18">
        <v>0.67</v>
      </c>
      <c r="R40" s="18">
        <v>0.88</v>
      </c>
      <c r="S40" s="13" t="s">
        <v>25</v>
      </c>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row>
    <row r="41" spans="1:221" s="4" customFormat="1" ht="33" customHeight="1">
      <c r="A41" s="14">
        <v>39</v>
      </c>
      <c r="B41" s="15" t="s">
        <v>242</v>
      </c>
      <c r="C41" s="34" t="s">
        <v>243</v>
      </c>
      <c r="D41" s="38" t="s">
        <v>215</v>
      </c>
      <c r="E41" s="60" t="s">
        <v>244</v>
      </c>
      <c r="F41" s="26" t="s">
        <v>22</v>
      </c>
      <c r="G41" s="26" t="s">
        <v>103</v>
      </c>
      <c r="H41" s="26" t="s">
        <v>245</v>
      </c>
      <c r="I41" s="67" t="s">
        <v>25</v>
      </c>
      <c r="J41" s="34" t="s">
        <v>241</v>
      </c>
      <c r="K41" s="13">
        <v>336</v>
      </c>
      <c r="L41" s="29">
        <v>218898400</v>
      </c>
      <c r="M41" s="29">
        <v>25797144</v>
      </c>
      <c r="N41" s="13">
        <f>135+107</f>
        <v>242</v>
      </c>
      <c r="O41" s="16" t="s">
        <v>232</v>
      </c>
      <c r="P41" s="16">
        <v>44561</v>
      </c>
      <c r="Q41" s="18">
        <v>0</v>
      </c>
      <c r="R41" s="18">
        <v>0</v>
      </c>
      <c r="S41" s="13" t="s">
        <v>25</v>
      </c>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row>
    <row r="42" spans="1:221" s="4" customFormat="1" ht="33" customHeight="1">
      <c r="A42" s="14">
        <v>40</v>
      </c>
      <c r="B42" s="15" t="s">
        <v>246</v>
      </c>
      <c r="C42" s="34" t="s">
        <v>247</v>
      </c>
      <c r="D42" s="38" t="s">
        <v>248</v>
      </c>
      <c r="E42" s="60" t="s">
        <v>249</v>
      </c>
      <c r="F42" s="26" t="s">
        <v>45</v>
      </c>
      <c r="G42" s="26" t="s">
        <v>23</v>
      </c>
      <c r="H42" s="26" t="s">
        <v>250</v>
      </c>
      <c r="I42" s="67" t="s">
        <v>25</v>
      </c>
      <c r="J42" s="34" t="s">
        <v>251</v>
      </c>
      <c r="K42" s="13">
        <v>182</v>
      </c>
      <c r="L42" s="29">
        <v>130557536</v>
      </c>
      <c r="M42" s="29">
        <v>0</v>
      </c>
      <c r="N42" s="13">
        <v>301</v>
      </c>
      <c r="O42" s="16" t="s">
        <v>248</v>
      </c>
      <c r="P42" s="16">
        <v>44651</v>
      </c>
      <c r="Q42" s="18">
        <v>0.33</v>
      </c>
      <c r="R42" s="18">
        <v>0.33</v>
      </c>
      <c r="S42" s="13" t="s">
        <v>25</v>
      </c>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row>
    <row r="43" spans="1:221" s="4" customFormat="1" ht="33" customHeight="1">
      <c r="A43" s="14">
        <v>41</v>
      </c>
      <c r="B43" s="15" t="s">
        <v>252</v>
      </c>
      <c r="C43" s="34" t="s">
        <v>253</v>
      </c>
      <c r="D43" s="38" t="s">
        <v>254</v>
      </c>
      <c r="E43" s="60" t="s">
        <v>255</v>
      </c>
      <c r="F43" s="26" t="s">
        <v>30</v>
      </c>
      <c r="G43" s="26" t="s">
        <v>23</v>
      </c>
      <c r="H43" s="26" t="s">
        <v>256</v>
      </c>
      <c r="I43" s="67" t="s">
        <v>25</v>
      </c>
      <c r="J43" s="34" t="s">
        <v>199</v>
      </c>
      <c r="K43" s="13">
        <v>98</v>
      </c>
      <c r="L43" s="29">
        <v>12965683000</v>
      </c>
      <c r="M43" s="29">
        <v>0</v>
      </c>
      <c r="N43" s="13">
        <v>240</v>
      </c>
      <c r="O43" s="16" t="s">
        <v>257</v>
      </c>
      <c r="P43" s="16">
        <v>44540</v>
      </c>
      <c r="Q43" s="18">
        <v>0</v>
      </c>
      <c r="R43" s="18">
        <v>0</v>
      </c>
      <c r="S43" s="13" t="s">
        <v>25</v>
      </c>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row>
    <row r="44" spans="1:221" s="4" customFormat="1" ht="33" customHeight="1">
      <c r="A44" s="14"/>
      <c r="B44" s="15"/>
      <c r="C44" s="34" t="s">
        <v>258</v>
      </c>
      <c r="D44" s="38">
        <v>44145</v>
      </c>
      <c r="E44" s="60" t="s">
        <v>259</v>
      </c>
      <c r="F44" s="26" t="s">
        <v>45</v>
      </c>
      <c r="G44" s="26" t="s">
        <v>46</v>
      </c>
      <c r="H44" s="26" t="s">
        <v>260</v>
      </c>
      <c r="I44" s="67" t="s">
        <v>25</v>
      </c>
      <c r="J44" s="34" t="s">
        <v>55</v>
      </c>
      <c r="K44" s="13">
        <v>596</v>
      </c>
      <c r="L44" s="29">
        <v>1331391631</v>
      </c>
      <c r="M44" s="29">
        <v>0</v>
      </c>
      <c r="N44" s="13">
        <v>0</v>
      </c>
      <c r="O44" s="16">
        <v>44185</v>
      </c>
      <c r="P44" s="16">
        <v>44742</v>
      </c>
      <c r="Q44" s="18">
        <v>0.70899999999999996</v>
      </c>
      <c r="R44" s="18">
        <v>0.70899999999999996</v>
      </c>
      <c r="S44" s="13" t="s">
        <v>25</v>
      </c>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row>
    <row r="45" spans="1:221" s="4" customFormat="1" ht="33" customHeight="1">
      <c r="A45" s="14"/>
      <c r="B45" s="15"/>
      <c r="C45" s="34" t="s">
        <v>261</v>
      </c>
      <c r="D45" s="38">
        <v>44179</v>
      </c>
      <c r="E45" s="60" t="s">
        <v>262</v>
      </c>
      <c r="F45" s="26" t="s">
        <v>45</v>
      </c>
      <c r="G45" s="26" t="s">
        <v>23</v>
      </c>
      <c r="H45" s="26" t="s">
        <v>263</v>
      </c>
      <c r="I45" s="67" t="s">
        <v>25</v>
      </c>
      <c r="J45" s="34" t="s">
        <v>264</v>
      </c>
      <c r="K45" s="13">
        <v>587</v>
      </c>
      <c r="L45" s="29">
        <v>3002095018</v>
      </c>
      <c r="M45" s="29"/>
      <c r="N45" s="13"/>
      <c r="O45" s="16">
        <v>44186</v>
      </c>
      <c r="P45" s="16">
        <v>44772</v>
      </c>
      <c r="Q45" s="18">
        <v>0.02</v>
      </c>
      <c r="R45" s="18">
        <v>0.02</v>
      </c>
      <c r="S45" s="13" t="s">
        <v>25</v>
      </c>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row>
    <row r="46" spans="1:221" s="4" customFormat="1" ht="33" customHeight="1">
      <c r="A46" s="14">
        <v>42</v>
      </c>
      <c r="B46" s="15" t="s">
        <v>265</v>
      </c>
      <c r="C46" s="34" t="s">
        <v>266</v>
      </c>
      <c r="D46" s="38" t="s">
        <v>267</v>
      </c>
      <c r="E46" s="60" t="s">
        <v>268</v>
      </c>
      <c r="F46" s="26" t="s">
        <v>45</v>
      </c>
      <c r="G46" s="26" t="s">
        <v>23</v>
      </c>
      <c r="H46" s="26" t="s">
        <v>269</v>
      </c>
      <c r="I46" s="67" t="s">
        <v>25</v>
      </c>
      <c r="J46" s="34" t="s">
        <v>270</v>
      </c>
      <c r="K46" s="13">
        <v>44774</v>
      </c>
      <c r="L46" s="29">
        <v>21310853120</v>
      </c>
      <c r="M46" s="29">
        <v>0</v>
      </c>
      <c r="N46" s="13">
        <v>0</v>
      </c>
      <c r="O46" s="16" t="s">
        <v>271</v>
      </c>
      <c r="P46" s="16" t="s">
        <v>272</v>
      </c>
      <c r="Q46" s="18">
        <v>0.59209999999999996</v>
      </c>
      <c r="R46" s="18">
        <v>0.59209999999999996</v>
      </c>
      <c r="S46" s="13" t="s">
        <v>25</v>
      </c>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row>
    <row r="47" spans="1:221" s="4" customFormat="1" ht="33" customHeight="1">
      <c r="A47" s="14">
        <v>43</v>
      </c>
      <c r="B47" s="15" t="s">
        <v>273</v>
      </c>
      <c r="C47" s="34" t="s">
        <v>274</v>
      </c>
      <c r="D47" s="38" t="s">
        <v>275</v>
      </c>
      <c r="E47" s="60" t="s">
        <v>276</v>
      </c>
      <c r="F47" s="26" t="s">
        <v>30</v>
      </c>
      <c r="G47" s="26" t="s">
        <v>73</v>
      </c>
      <c r="H47" s="26" t="s">
        <v>277</v>
      </c>
      <c r="I47" s="67" t="s">
        <v>25</v>
      </c>
      <c r="J47" s="34" t="s">
        <v>55</v>
      </c>
      <c r="K47" s="13">
        <v>350</v>
      </c>
      <c r="L47" s="29">
        <v>1549950289</v>
      </c>
      <c r="M47" s="29">
        <v>0</v>
      </c>
      <c r="N47" s="13">
        <v>0</v>
      </c>
      <c r="O47" s="16" t="s">
        <v>275</v>
      </c>
      <c r="P47" s="16" t="s">
        <v>201</v>
      </c>
      <c r="Q47" s="18">
        <v>1</v>
      </c>
      <c r="R47" s="18">
        <v>1</v>
      </c>
      <c r="S47" s="13" t="s">
        <v>25</v>
      </c>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row>
    <row r="48" spans="1:221" s="4" customFormat="1" ht="33" customHeight="1">
      <c r="A48" s="14">
        <v>44</v>
      </c>
      <c r="B48" s="15" t="s">
        <v>278</v>
      </c>
      <c r="C48" s="34" t="s">
        <v>279</v>
      </c>
      <c r="D48" s="38" t="s">
        <v>275</v>
      </c>
      <c r="E48" s="60" t="s">
        <v>280</v>
      </c>
      <c r="F48" s="26" t="s">
        <v>45</v>
      </c>
      <c r="G48" s="26" t="s">
        <v>46</v>
      </c>
      <c r="H48" s="26" t="s">
        <v>281</v>
      </c>
      <c r="I48" s="67" t="s">
        <v>25</v>
      </c>
      <c r="J48" s="34" t="s">
        <v>270</v>
      </c>
      <c r="K48" s="13">
        <v>365</v>
      </c>
      <c r="L48" s="29">
        <v>19754808632</v>
      </c>
      <c r="M48" s="29">
        <v>0</v>
      </c>
      <c r="N48" s="13">
        <v>180</v>
      </c>
      <c r="O48" s="16" t="s">
        <v>282</v>
      </c>
      <c r="P48" s="16">
        <v>44741</v>
      </c>
      <c r="Q48" s="18">
        <v>0.77729999999999999</v>
      </c>
      <c r="R48" s="18">
        <v>0.77729999999999999</v>
      </c>
      <c r="S48" s="13" t="s">
        <v>25</v>
      </c>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row>
    <row r="49" spans="1:221" s="4" customFormat="1" ht="33" customHeight="1">
      <c r="A49" s="14">
        <v>46</v>
      </c>
      <c r="B49" s="15" t="s">
        <v>283</v>
      </c>
      <c r="C49" s="34" t="s">
        <v>284</v>
      </c>
      <c r="D49" s="38" t="s">
        <v>285</v>
      </c>
      <c r="E49" s="60" t="s">
        <v>286</v>
      </c>
      <c r="F49" s="26" t="s">
        <v>45</v>
      </c>
      <c r="G49" s="26" t="s">
        <v>23</v>
      </c>
      <c r="H49" s="26" t="s">
        <v>287</v>
      </c>
      <c r="I49" s="67" t="s">
        <v>25</v>
      </c>
      <c r="J49" s="34" t="s">
        <v>288</v>
      </c>
      <c r="K49" s="13">
        <v>573</v>
      </c>
      <c r="L49" s="29">
        <v>216177520</v>
      </c>
      <c r="M49" s="29">
        <v>0</v>
      </c>
      <c r="N49" s="13">
        <v>0</v>
      </c>
      <c r="O49" s="16" t="s">
        <v>289</v>
      </c>
      <c r="P49" s="16" t="s">
        <v>272</v>
      </c>
      <c r="Q49" s="18">
        <v>1</v>
      </c>
      <c r="R49" s="18">
        <v>1</v>
      </c>
      <c r="S49" s="13" t="s">
        <v>25</v>
      </c>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row>
    <row r="50" spans="1:221" s="4" customFormat="1" ht="33" customHeight="1">
      <c r="A50" s="14">
        <v>47</v>
      </c>
      <c r="B50" s="15" t="s">
        <v>290</v>
      </c>
      <c r="C50" s="34" t="s">
        <v>291</v>
      </c>
      <c r="D50" s="38" t="s">
        <v>282</v>
      </c>
      <c r="E50" s="60" t="s">
        <v>292</v>
      </c>
      <c r="F50" s="26" t="s">
        <v>45</v>
      </c>
      <c r="G50" s="26" t="s">
        <v>46</v>
      </c>
      <c r="H50" s="26" t="s">
        <v>293</v>
      </c>
      <c r="I50" s="67" t="s">
        <v>294</v>
      </c>
      <c r="J50" s="34" t="s">
        <v>25</v>
      </c>
      <c r="K50" s="13">
        <v>181</v>
      </c>
      <c r="L50" s="29">
        <v>406000000</v>
      </c>
      <c r="M50" s="29">
        <v>0</v>
      </c>
      <c r="N50" s="13">
        <v>0</v>
      </c>
      <c r="O50" s="16" t="s">
        <v>295</v>
      </c>
      <c r="P50" s="16" t="s">
        <v>296</v>
      </c>
      <c r="Q50" s="18">
        <v>0.08</v>
      </c>
      <c r="R50" s="18">
        <v>0.08</v>
      </c>
      <c r="S50" s="13" t="s">
        <v>25</v>
      </c>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row>
    <row r="51" spans="1:221" s="4" customFormat="1" ht="33" customHeight="1">
      <c r="A51" s="14">
        <v>48</v>
      </c>
      <c r="B51" s="15" t="s">
        <v>297</v>
      </c>
      <c r="C51" s="34" t="s">
        <v>298</v>
      </c>
      <c r="D51" s="38" t="s">
        <v>282</v>
      </c>
      <c r="E51" s="60" t="s">
        <v>299</v>
      </c>
      <c r="F51" s="26" t="s">
        <v>111</v>
      </c>
      <c r="G51" s="26" t="s">
        <v>103</v>
      </c>
      <c r="H51" s="26" t="s">
        <v>294</v>
      </c>
      <c r="I51" s="67" t="s">
        <v>25</v>
      </c>
      <c r="J51" s="34" t="s">
        <v>300</v>
      </c>
      <c r="K51" s="13">
        <v>181</v>
      </c>
      <c r="L51" s="29">
        <v>35000000</v>
      </c>
      <c r="M51" s="29">
        <v>0</v>
      </c>
      <c r="N51" s="13">
        <v>0</v>
      </c>
      <c r="O51" s="16" t="s">
        <v>295</v>
      </c>
      <c r="P51" s="16" t="s">
        <v>296</v>
      </c>
      <c r="Q51" s="18">
        <v>0.08</v>
      </c>
      <c r="R51" s="18">
        <v>0.08</v>
      </c>
      <c r="S51" s="13" t="s">
        <v>25</v>
      </c>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row>
    <row r="52" spans="1:221" s="4" customFormat="1" ht="33" customHeight="1">
      <c r="A52" s="14">
        <v>49</v>
      </c>
      <c r="B52" s="15" t="s">
        <v>301</v>
      </c>
      <c r="C52" s="34" t="s">
        <v>302</v>
      </c>
      <c r="D52" s="38" t="s">
        <v>303</v>
      </c>
      <c r="E52" s="60" t="s">
        <v>304</v>
      </c>
      <c r="F52" s="26" t="s">
        <v>30</v>
      </c>
      <c r="G52" s="26" t="s">
        <v>23</v>
      </c>
      <c r="H52" s="26" t="s">
        <v>305</v>
      </c>
      <c r="I52" s="67" t="s">
        <v>25</v>
      </c>
      <c r="J52" s="34" t="s">
        <v>270</v>
      </c>
      <c r="K52" s="13">
        <v>364</v>
      </c>
      <c r="L52" s="29">
        <v>463639338</v>
      </c>
      <c r="M52" s="29">
        <v>0</v>
      </c>
      <c r="N52" s="13">
        <v>0</v>
      </c>
      <c r="O52" s="16" t="s">
        <v>282</v>
      </c>
      <c r="P52" s="16" t="s">
        <v>306</v>
      </c>
      <c r="Q52" s="18">
        <v>1</v>
      </c>
      <c r="R52" s="18">
        <v>1</v>
      </c>
      <c r="S52" s="13" t="s">
        <v>25</v>
      </c>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row>
    <row r="53" spans="1:221" s="4" customFormat="1" ht="33" customHeight="1">
      <c r="A53" s="14">
        <v>50</v>
      </c>
      <c r="B53" s="15" t="s">
        <v>307</v>
      </c>
      <c r="C53" s="34" t="s">
        <v>308</v>
      </c>
      <c r="D53" s="38" t="s">
        <v>303</v>
      </c>
      <c r="E53" s="60" t="s">
        <v>309</v>
      </c>
      <c r="F53" s="26" t="s">
        <v>53</v>
      </c>
      <c r="G53" s="26" t="s">
        <v>23</v>
      </c>
      <c r="H53" s="26" t="s">
        <v>310</v>
      </c>
      <c r="I53" s="67" t="s">
        <v>25</v>
      </c>
      <c r="J53" s="34" t="s">
        <v>264</v>
      </c>
      <c r="K53" s="13">
        <v>574</v>
      </c>
      <c r="L53" s="29">
        <v>15454050000</v>
      </c>
      <c r="M53" s="29">
        <v>0</v>
      </c>
      <c r="N53" s="13">
        <v>0</v>
      </c>
      <c r="O53" s="16" t="s">
        <v>311</v>
      </c>
      <c r="P53" s="16" t="s">
        <v>272</v>
      </c>
      <c r="Q53" s="18">
        <v>1</v>
      </c>
      <c r="R53" s="18">
        <v>1</v>
      </c>
      <c r="S53" s="13" t="s">
        <v>25</v>
      </c>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row>
    <row r="54" spans="1:221" s="4" customFormat="1" ht="33" customHeight="1">
      <c r="A54" s="14">
        <v>51</v>
      </c>
      <c r="B54" s="15" t="s">
        <v>312</v>
      </c>
      <c r="C54" s="34" t="s">
        <v>313</v>
      </c>
      <c r="D54" s="38" t="s">
        <v>314</v>
      </c>
      <c r="E54" s="60" t="s">
        <v>315</v>
      </c>
      <c r="F54" s="26" t="s">
        <v>22</v>
      </c>
      <c r="G54" s="26" t="s">
        <v>103</v>
      </c>
      <c r="H54" s="26" t="s">
        <v>316</v>
      </c>
      <c r="I54" s="67" t="s">
        <v>25</v>
      </c>
      <c r="J54" s="34" t="s">
        <v>317</v>
      </c>
      <c r="K54" s="13">
        <v>44573</v>
      </c>
      <c r="L54" s="29">
        <v>104600000</v>
      </c>
      <c r="M54" s="29">
        <v>0</v>
      </c>
      <c r="N54" s="13">
        <v>0</v>
      </c>
      <c r="O54" s="16" t="s">
        <v>271</v>
      </c>
      <c r="P54" s="16" t="s">
        <v>318</v>
      </c>
      <c r="Q54" s="18">
        <v>0.8</v>
      </c>
      <c r="R54" s="18">
        <v>0.8</v>
      </c>
      <c r="S54" s="13" t="s">
        <v>25</v>
      </c>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row>
    <row r="55" spans="1:221" s="4" customFormat="1" ht="33" customHeight="1">
      <c r="A55" s="14">
        <v>52</v>
      </c>
      <c r="B55" s="15" t="s">
        <v>319</v>
      </c>
      <c r="C55" s="34" t="s">
        <v>320</v>
      </c>
      <c r="D55" s="38" t="s">
        <v>314</v>
      </c>
      <c r="E55" s="60" t="s">
        <v>321</v>
      </c>
      <c r="F55" s="26" t="s">
        <v>22</v>
      </c>
      <c r="G55" s="26" t="s">
        <v>103</v>
      </c>
      <c r="H55" s="26" t="s">
        <v>322</v>
      </c>
      <c r="I55" s="67" t="s">
        <v>25</v>
      </c>
      <c r="J55" s="34" t="s">
        <v>264</v>
      </c>
      <c r="K55" s="13">
        <v>44774</v>
      </c>
      <c r="L55" s="29">
        <v>928000000</v>
      </c>
      <c r="M55" s="29">
        <v>0</v>
      </c>
      <c r="N55" s="13">
        <v>0</v>
      </c>
      <c r="O55" s="16" t="s">
        <v>323</v>
      </c>
      <c r="P55" s="16" t="s">
        <v>272</v>
      </c>
      <c r="Q55" s="18">
        <v>0.8</v>
      </c>
      <c r="R55" s="18">
        <v>0.8</v>
      </c>
      <c r="S55" s="13" t="s">
        <v>25</v>
      </c>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row>
    <row r="56" spans="1:221" s="4" customFormat="1" ht="33" customHeight="1">
      <c r="A56" s="14">
        <v>53</v>
      </c>
      <c r="B56" s="15" t="s">
        <v>324</v>
      </c>
      <c r="C56" s="34" t="s">
        <v>325</v>
      </c>
      <c r="D56" s="38" t="s">
        <v>314</v>
      </c>
      <c r="E56" s="60" t="s">
        <v>326</v>
      </c>
      <c r="F56" s="26" t="s">
        <v>22</v>
      </c>
      <c r="G56" s="26" t="s">
        <v>206</v>
      </c>
      <c r="H56" s="26" t="s">
        <v>327</v>
      </c>
      <c r="I56" s="67" t="s">
        <v>316</v>
      </c>
      <c r="J56" s="34" t="s">
        <v>25</v>
      </c>
      <c r="K56" s="13">
        <v>365</v>
      </c>
      <c r="L56" s="29">
        <v>768759846</v>
      </c>
      <c r="M56" s="29">
        <v>0</v>
      </c>
      <c r="N56" s="13">
        <v>0</v>
      </c>
      <c r="O56" s="16" t="s">
        <v>289</v>
      </c>
      <c r="P56" s="16" t="s">
        <v>328</v>
      </c>
      <c r="Q56" s="18">
        <v>0.8</v>
      </c>
      <c r="R56" s="18">
        <v>0.8</v>
      </c>
      <c r="S56" s="13" t="s">
        <v>25</v>
      </c>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row>
    <row r="57" spans="1:221" s="4" customFormat="1" ht="33" customHeight="1">
      <c r="A57" s="14">
        <v>54</v>
      </c>
      <c r="B57" s="15" t="s">
        <v>329</v>
      </c>
      <c r="C57" s="34" t="s">
        <v>330</v>
      </c>
      <c r="D57" s="38" t="s">
        <v>282</v>
      </c>
      <c r="E57" s="60" t="s">
        <v>331</v>
      </c>
      <c r="F57" s="26" t="s">
        <v>22</v>
      </c>
      <c r="G57" s="26" t="s">
        <v>103</v>
      </c>
      <c r="H57" s="26" t="s">
        <v>332</v>
      </c>
      <c r="I57" s="67" t="s">
        <v>25</v>
      </c>
      <c r="J57" s="34" t="s">
        <v>270</v>
      </c>
      <c r="K57" s="13">
        <v>44789</v>
      </c>
      <c r="L57" s="29">
        <v>1581283377</v>
      </c>
      <c r="M57" s="29">
        <v>0</v>
      </c>
      <c r="N57" s="13">
        <v>0</v>
      </c>
      <c r="O57" s="16" t="s">
        <v>295</v>
      </c>
      <c r="P57" s="16" t="s">
        <v>333</v>
      </c>
      <c r="Q57" s="18">
        <v>0.68479999999999996</v>
      </c>
      <c r="R57" s="18">
        <v>0.68479999999999996</v>
      </c>
      <c r="S57" s="13" t="s">
        <v>25</v>
      </c>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row>
    <row r="58" spans="1:221" s="4" customFormat="1" ht="33" customHeight="1">
      <c r="A58" s="14">
        <v>55</v>
      </c>
      <c r="B58" s="15" t="s">
        <v>334</v>
      </c>
      <c r="C58" s="34" t="s">
        <v>335</v>
      </c>
      <c r="D58" s="38" t="s">
        <v>282</v>
      </c>
      <c r="E58" s="60" t="s">
        <v>336</v>
      </c>
      <c r="F58" s="26" t="s">
        <v>22</v>
      </c>
      <c r="G58" s="26" t="s">
        <v>206</v>
      </c>
      <c r="H58" s="26" t="s">
        <v>337</v>
      </c>
      <c r="I58" s="67" t="s">
        <v>338</v>
      </c>
      <c r="J58" s="34" t="s">
        <v>25</v>
      </c>
      <c r="K58" s="13">
        <v>44574</v>
      </c>
      <c r="L58" s="29">
        <v>1344474230</v>
      </c>
      <c r="M58" s="29">
        <v>528357782.27999997</v>
      </c>
      <c r="N58" s="13">
        <v>144</v>
      </c>
      <c r="O58" s="16" t="s">
        <v>339</v>
      </c>
      <c r="P58" s="16">
        <v>44725</v>
      </c>
      <c r="Q58" s="18">
        <v>0</v>
      </c>
      <c r="R58" s="18">
        <v>0</v>
      </c>
      <c r="S58" s="13" t="s">
        <v>25</v>
      </c>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row>
    <row r="59" spans="1:221" s="4" customFormat="1" ht="33" customHeight="1">
      <c r="A59" s="14">
        <v>56</v>
      </c>
      <c r="B59" s="15" t="s">
        <v>340</v>
      </c>
      <c r="C59" s="34" t="s">
        <v>341</v>
      </c>
      <c r="D59" s="38" t="s">
        <v>282</v>
      </c>
      <c r="E59" s="60" t="s">
        <v>342</v>
      </c>
      <c r="F59" s="26" t="s">
        <v>22</v>
      </c>
      <c r="G59" s="26" t="s">
        <v>103</v>
      </c>
      <c r="H59" s="26" t="s">
        <v>338</v>
      </c>
      <c r="I59" s="67" t="s">
        <v>25</v>
      </c>
      <c r="J59" s="34" t="s">
        <v>317</v>
      </c>
      <c r="K59" s="13">
        <v>365</v>
      </c>
      <c r="L59" s="29">
        <v>168972000</v>
      </c>
      <c r="M59" s="29">
        <v>66403408</v>
      </c>
      <c r="N59" s="13">
        <v>144</v>
      </c>
      <c r="O59" s="16" t="s">
        <v>295</v>
      </c>
      <c r="P59" s="16">
        <v>44725</v>
      </c>
      <c r="Q59" s="18">
        <v>0</v>
      </c>
      <c r="R59" s="18">
        <v>0</v>
      </c>
      <c r="S59" s="13" t="s">
        <v>25</v>
      </c>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row>
    <row r="60" spans="1:221" s="4" customFormat="1" ht="33" customHeight="1">
      <c r="A60" s="14">
        <v>57</v>
      </c>
      <c r="B60" s="15" t="s">
        <v>343</v>
      </c>
      <c r="C60" s="34" t="s">
        <v>344</v>
      </c>
      <c r="D60" s="38" t="s">
        <v>345</v>
      </c>
      <c r="E60" s="60" t="s">
        <v>346</v>
      </c>
      <c r="F60" s="26" t="s">
        <v>30</v>
      </c>
      <c r="G60" s="26" t="s">
        <v>23</v>
      </c>
      <c r="H60" s="26" t="s">
        <v>347</v>
      </c>
      <c r="I60" s="67" t="s">
        <v>25</v>
      </c>
      <c r="J60" s="34" t="s">
        <v>348</v>
      </c>
      <c r="K60" s="13">
        <v>334</v>
      </c>
      <c r="L60" s="29">
        <v>61710000</v>
      </c>
      <c r="M60" s="29">
        <v>0</v>
      </c>
      <c r="N60" s="13">
        <v>0</v>
      </c>
      <c r="O60" s="16" t="s">
        <v>345</v>
      </c>
      <c r="P60" s="16" t="s">
        <v>349</v>
      </c>
      <c r="Q60" s="18">
        <v>0</v>
      </c>
      <c r="R60" s="18">
        <v>0</v>
      </c>
      <c r="S60" s="13" t="s">
        <v>25</v>
      </c>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row>
    <row r="61" spans="1:221" s="4" customFormat="1" ht="33" customHeight="1">
      <c r="A61" s="14">
        <v>58</v>
      </c>
      <c r="B61" s="15" t="s">
        <v>350</v>
      </c>
      <c r="C61" s="34" t="s">
        <v>351</v>
      </c>
      <c r="D61" s="38" t="s">
        <v>271</v>
      </c>
      <c r="E61" s="60" t="s">
        <v>352</v>
      </c>
      <c r="F61" s="26" t="s">
        <v>30</v>
      </c>
      <c r="G61" s="26" t="s">
        <v>23</v>
      </c>
      <c r="H61" s="26" t="s">
        <v>353</v>
      </c>
      <c r="I61" s="67" t="s">
        <v>25</v>
      </c>
      <c r="J61" s="34" t="s">
        <v>199</v>
      </c>
      <c r="K61" s="13">
        <v>304</v>
      </c>
      <c r="L61" s="29">
        <v>74113200</v>
      </c>
      <c r="M61" s="29">
        <v>0</v>
      </c>
      <c r="N61" s="13">
        <v>0</v>
      </c>
      <c r="O61" s="16" t="s">
        <v>354</v>
      </c>
      <c r="P61" s="16" t="s">
        <v>355</v>
      </c>
      <c r="Q61" s="18">
        <v>1</v>
      </c>
      <c r="R61" s="18">
        <v>0.9</v>
      </c>
      <c r="S61" s="13" t="s">
        <v>25</v>
      </c>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row>
    <row r="62" spans="1:221" s="4" customFormat="1" ht="33" customHeight="1">
      <c r="A62" s="14">
        <v>59</v>
      </c>
      <c r="B62" s="15" t="s">
        <v>356</v>
      </c>
      <c r="C62" s="34" t="s">
        <v>357</v>
      </c>
      <c r="D62" s="38" t="s">
        <v>271</v>
      </c>
      <c r="E62" s="60" t="s">
        <v>358</v>
      </c>
      <c r="F62" s="26" t="s">
        <v>30</v>
      </c>
      <c r="G62" s="26" t="s">
        <v>23</v>
      </c>
      <c r="H62" s="26" t="s">
        <v>359</v>
      </c>
      <c r="I62" s="67" t="s">
        <v>25</v>
      </c>
      <c r="J62" s="34" t="s">
        <v>360</v>
      </c>
      <c r="K62" s="13">
        <v>338</v>
      </c>
      <c r="L62" s="29">
        <v>2500000</v>
      </c>
      <c r="M62" s="29">
        <v>0</v>
      </c>
      <c r="N62" s="13">
        <v>0</v>
      </c>
      <c r="O62" s="16" t="s">
        <v>271</v>
      </c>
      <c r="P62" s="16" t="s">
        <v>361</v>
      </c>
      <c r="Q62" s="18">
        <v>1</v>
      </c>
      <c r="R62" s="18">
        <v>1</v>
      </c>
      <c r="S62" s="13" t="s">
        <v>25</v>
      </c>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5"/>
      <c r="HD62" s="5"/>
      <c r="HE62" s="5"/>
      <c r="HF62" s="5"/>
      <c r="HG62" s="5"/>
      <c r="HH62" s="5"/>
      <c r="HI62" s="5"/>
      <c r="HJ62" s="5"/>
      <c r="HK62" s="5"/>
      <c r="HL62" s="5"/>
      <c r="HM62" s="5"/>
    </row>
    <row r="63" spans="1:221" s="4" customFormat="1" ht="33" customHeight="1">
      <c r="A63" s="14">
        <v>63</v>
      </c>
      <c r="B63" s="15" t="s">
        <v>362</v>
      </c>
      <c r="C63" s="34" t="s">
        <v>363</v>
      </c>
      <c r="D63" s="38" t="s">
        <v>364</v>
      </c>
      <c r="E63" s="60" t="s">
        <v>365</v>
      </c>
      <c r="F63" s="26" t="s">
        <v>30</v>
      </c>
      <c r="G63" s="26" t="s">
        <v>23</v>
      </c>
      <c r="H63" s="26" t="s">
        <v>366</v>
      </c>
      <c r="I63" s="67" t="s">
        <v>25</v>
      </c>
      <c r="J63" s="34" t="s">
        <v>367</v>
      </c>
      <c r="K63" s="13">
        <v>150</v>
      </c>
      <c r="L63" s="29">
        <v>40000000</v>
      </c>
      <c r="M63" s="29">
        <v>0</v>
      </c>
      <c r="N63" s="13">
        <v>60</v>
      </c>
      <c r="O63" s="16" t="s">
        <v>364</v>
      </c>
      <c r="P63" s="16">
        <v>44470</v>
      </c>
      <c r="Q63" s="18">
        <v>0</v>
      </c>
      <c r="R63" s="18">
        <v>0</v>
      </c>
      <c r="S63" s="13" t="s">
        <v>25</v>
      </c>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row>
    <row r="64" spans="1:221" s="4" customFormat="1" ht="33" customHeight="1">
      <c r="A64" s="14">
        <v>65</v>
      </c>
      <c r="B64" s="15" t="s">
        <v>368</v>
      </c>
      <c r="C64" s="34" t="s">
        <v>369</v>
      </c>
      <c r="D64" s="38" t="s">
        <v>370</v>
      </c>
      <c r="E64" s="60" t="s">
        <v>371</v>
      </c>
      <c r="F64" s="26" t="s">
        <v>30</v>
      </c>
      <c r="G64" s="26" t="s">
        <v>23</v>
      </c>
      <c r="H64" s="26" t="s">
        <v>372</v>
      </c>
      <c r="I64" s="67" t="s">
        <v>25</v>
      </c>
      <c r="J64" s="34" t="s">
        <v>373</v>
      </c>
      <c r="K64" s="13">
        <v>214</v>
      </c>
      <c r="L64" s="29">
        <v>40177613</v>
      </c>
      <c r="M64" s="29">
        <v>17218977</v>
      </c>
      <c r="N64" s="13">
        <v>90</v>
      </c>
      <c r="O64" s="16" t="s">
        <v>374</v>
      </c>
      <c r="P64" s="16">
        <v>44561</v>
      </c>
      <c r="Q64" s="18">
        <v>1</v>
      </c>
      <c r="R64" s="18">
        <v>0.9</v>
      </c>
      <c r="S64" s="13" t="s">
        <v>25</v>
      </c>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row>
    <row r="65" spans="1:221" s="4" customFormat="1" ht="33" customHeight="1">
      <c r="A65" s="14">
        <v>66</v>
      </c>
      <c r="B65" s="15" t="s">
        <v>375</v>
      </c>
      <c r="C65" s="34" t="s">
        <v>376</v>
      </c>
      <c r="D65" s="38" t="s">
        <v>377</v>
      </c>
      <c r="E65" s="60" t="s">
        <v>378</v>
      </c>
      <c r="F65" s="26" t="s">
        <v>111</v>
      </c>
      <c r="G65" s="26" t="s">
        <v>46</v>
      </c>
      <c r="H65" s="26" t="s">
        <v>379</v>
      </c>
      <c r="I65" s="67" t="s">
        <v>25</v>
      </c>
      <c r="J65" s="34" t="s">
        <v>380</v>
      </c>
      <c r="K65" s="13">
        <v>289</v>
      </c>
      <c r="L65" s="29">
        <v>90000000</v>
      </c>
      <c r="M65" s="29">
        <v>0</v>
      </c>
      <c r="N65" s="13">
        <v>0</v>
      </c>
      <c r="O65" s="16" t="s">
        <v>381</v>
      </c>
      <c r="P65" s="16" t="s">
        <v>361</v>
      </c>
      <c r="Q65" s="18">
        <v>1</v>
      </c>
      <c r="R65" s="18">
        <v>0.98529999999999995</v>
      </c>
      <c r="S65" s="13" t="s">
        <v>25</v>
      </c>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row>
    <row r="66" spans="1:221" s="4" customFormat="1" ht="33" customHeight="1">
      <c r="A66" s="14">
        <v>67</v>
      </c>
      <c r="B66" s="15" t="s">
        <v>382</v>
      </c>
      <c r="C66" s="34" t="s">
        <v>383</v>
      </c>
      <c r="D66" s="38" t="s">
        <v>384</v>
      </c>
      <c r="E66" s="60" t="s">
        <v>385</v>
      </c>
      <c r="F66" s="26" t="s">
        <v>30</v>
      </c>
      <c r="G66" s="26" t="s">
        <v>23</v>
      </c>
      <c r="H66" s="26" t="s">
        <v>386</v>
      </c>
      <c r="I66" s="67" t="s">
        <v>25</v>
      </c>
      <c r="J66" s="34" t="s">
        <v>387</v>
      </c>
      <c r="K66" s="13">
        <v>275</v>
      </c>
      <c r="L66" s="29">
        <v>74999358</v>
      </c>
      <c r="M66" s="29">
        <v>0</v>
      </c>
      <c r="N66" s="13">
        <v>0</v>
      </c>
      <c r="O66" s="16" t="s">
        <v>384</v>
      </c>
      <c r="P66" s="16" t="s">
        <v>388</v>
      </c>
      <c r="Q66" s="18">
        <v>1</v>
      </c>
      <c r="R66" s="18">
        <v>0.92</v>
      </c>
      <c r="S66" s="13" t="s">
        <v>25</v>
      </c>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row>
    <row r="67" spans="1:221" s="4" customFormat="1" ht="33" customHeight="1">
      <c r="A67" s="14">
        <v>68</v>
      </c>
      <c r="B67" s="15" t="s">
        <v>389</v>
      </c>
      <c r="C67" s="34" t="s">
        <v>390</v>
      </c>
      <c r="D67" s="38" t="s">
        <v>391</v>
      </c>
      <c r="E67" s="60" t="s">
        <v>392</v>
      </c>
      <c r="F67" s="26" t="s">
        <v>111</v>
      </c>
      <c r="G67" s="26" t="s">
        <v>46</v>
      </c>
      <c r="H67" s="26" t="s">
        <v>393</v>
      </c>
      <c r="I67" s="67" t="s">
        <v>25</v>
      </c>
      <c r="J67" s="34" t="s">
        <v>394</v>
      </c>
      <c r="K67" s="13">
        <v>298</v>
      </c>
      <c r="L67" s="29">
        <v>14637000</v>
      </c>
      <c r="M67" s="29">
        <v>0</v>
      </c>
      <c r="N67" s="13">
        <v>0</v>
      </c>
      <c r="O67" s="16" t="s">
        <v>391</v>
      </c>
      <c r="P67" s="16" t="s">
        <v>361</v>
      </c>
      <c r="Q67" s="18">
        <v>0.84</v>
      </c>
      <c r="R67" s="18">
        <v>0.84</v>
      </c>
      <c r="S67" s="13" t="s">
        <v>25</v>
      </c>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row>
    <row r="68" spans="1:221" s="4" customFormat="1" ht="33" customHeight="1">
      <c r="A68" s="14">
        <v>69</v>
      </c>
      <c r="B68" s="15" t="s">
        <v>395</v>
      </c>
      <c r="C68" s="34" t="s">
        <v>396</v>
      </c>
      <c r="D68" s="38" t="s">
        <v>397</v>
      </c>
      <c r="E68" s="60" t="s">
        <v>398</v>
      </c>
      <c r="F68" s="26" t="s">
        <v>30</v>
      </c>
      <c r="G68" s="26" t="s">
        <v>23</v>
      </c>
      <c r="H68" s="26" t="s">
        <v>399</v>
      </c>
      <c r="I68" s="67" t="s">
        <v>25</v>
      </c>
      <c r="J68" s="34" t="s">
        <v>400</v>
      </c>
      <c r="K68" s="13">
        <v>275</v>
      </c>
      <c r="L68" s="29">
        <v>74999367</v>
      </c>
      <c r="M68" s="29">
        <v>0</v>
      </c>
      <c r="N68" s="13">
        <v>0</v>
      </c>
      <c r="O68" s="16" t="s">
        <v>401</v>
      </c>
      <c r="P68" s="16" t="s">
        <v>402</v>
      </c>
      <c r="Q68" s="18">
        <v>1</v>
      </c>
      <c r="R68" s="18">
        <v>1</v>
      </c>
      <c r="S68" s="13" t="s">
        <v>25</v>
      </c>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row>
    <row r="69" spans="1:221" s="4" customFormat="1" ht="33" customHeight="1">
      <c r="A69" s="14">
        <v>70</v>
      </c>
      <c r="B69" s="15" t="s">
        <v>403</v>
      </c>
      <c r="C69" s="34" t="s">
        <v>404</v>
      </c>
      <c r="D69" s="38" t="s">
        <v>405</v>
      </c>
      <c r="E69" s="60" t="s">
        <v>406</v>
      </c>
      <c r="F69" s="26" t="s">
        <v>30</v>
      </c>
      <c r="G69" s="26" t="s">
        <v>23</v>
      </c>
      <c r="H69" s="26" t="s">
        <v>407</v>
      </c>
      <c r="I69" s="67" t="s">
        <v>25</v>
      </c>
      <c r="J69" s="34" t="s">
        <v>408</v>
      </c>
      <c r="K69" s="13">
        <v>184</v>
      </c>
      <c r="L69" s="29">
        <v>15300000</v>
      </c>
      <c r="M69" s="29">
        <v>7650000</v>
      </c>
      <c r="N69" s="13">
        <v>60</v>
      </c>
      <c r="O69" s="16" t="s">
        <v>409</v>
      </c>
      <c r="P69" s="16">
        <v>44555</v>
      </c>
      <c r="Q69" s="18">
        <v>1</v>
      </c>
      <c r="R69" s="18">
        <v>1</v>
      </c>
      <c r="S69" s="13" t="s">
        <v>25</v>
      </c>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row>
    <row r="70" spans="1:221" s="4" customFormat="1" ht="33" customHeight="1">
      <c r="A70" s="14">
        <v>71</v>
      </c>
      <c r="B70" s="15" t="s">
        <v>410</v>
      </c>
      <c r="C70" s="34" t="s">
        <v>411</v>
      </c>
      <c r="D70" s="38" t="s">
        <v>405</v>
      </c>
      <c r="E70" s="60" t="s">
        <v>406</v>
      </c>
      <c r="F70" s="26" t="s">
        <v>30</v>
      </c>
      <c r="G70" s="26" t="s">
        <v>23</v>
      </c>
      <c r="H70" s="26" t="s">
        <v>412</v>
      </c>
      <c r="I70" s="67" t="s">
        <v>25</v>
      </c>
      <c r="J70" s="34" t="s">
        <v>408</v>
      </c>
      <c r="K70" s="13">
        <v>184</v>
      </c>
      <c r="L70" s="29">
        <v>15300000</v>
      </c>
      <c r="M70" s="29">
        <v>7650000</v>
      </c>
      <c r="N70" s="13">
        <v>60</v>
      </c>
      <c r="O70" s="16" t="s">
        <v>409</v>
      </c>
      <c r="P70" s="16">
        <v>44555</v>
      </c>
      <c r="Q70" s="18">
        <v>1</v>
      </c>
      <c r="R70" s="18">
        <v>1</v>
      </c>
      <c r="S70" s="13" t="s">
        <v>25</v>
      </c>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row>
    <row r="71" spans="1:221" s="4" customFormat="1" ht="33" customHeight="1">
      <c r="A71" s="14">
        <v>72</v>
      </c>
      <c r="B71" s="15" t="s">
        <v>413</v>
      </c>
      <c r="C71" s="34" t="s">
        <v>414</v>
      </c>
      <c r="D71" s="38" t="s">
        <v>415</v>
      </c>
      <c r="E71" s="60" t="s">
        <v>416</v>
      </c>
      <c r="F71" s="26" t="s">
        <v>30</v>
      </c>
      <c r="G71" s="26" t="s">
        <v>23</v>
      </c>
      <c r="H71" s="26" t="s">
        <v>417</v>
      </c>
      <c r="I71" s="67" t="s">
        <v>25</v>
      </c>
      <c r="J71" s="34" t="s">
        <v>418</v>
      </c>
      <c r="K71" s="13">
        <v>214</v>
      </c>
      <c r="L71" s="29">
        <v>40598250</v>
      </c>
      <c r="M71" s="29">
        <v>0</v>
      </c>
      <c r="N71" s="13">
        <v>0</v>
      </c>
      <c r="O71" s="16" t="s">
        <v>415</v>
      </c>
      <c r="P71" s="16" t="s">
        <v>419</v>
      </c>
      <c r="Q71" s="18">
        <v>1</v>
      </c>
      <c r="R71" s="18">
        <v>1</v>
      </c>
      <c r="S71" s="13" t="s">
        <v>25</v>
      </c>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row>
    <row r="72" spans="1:221" s="4" customFormat="1" ht="33" customHeight="1">
      <c r="A72" s="14">
        <v>73</v>
      </c>
      <c r="B72" s="15" t="s">
        <v>420</v>
      </c>
      <c r="C72" s="34" t="s">
        <v>421</v>
      </c>
      <c r="D72" s="38" t="s">
        <v>422</v>
      </c>
      <c r="E72" s="60" t="s">
        <v>423</v>
      </c>
      <c r="F72" s="26" t="s">
        <v>30</v>
      </c>
      <c r="G72" s="26" t="s">
        <v>23</v>
      </c>
      <c r="H72" s="26" t="s">
        <v>424</v>
      </c>
      <c r="I72" s="67" t="s">
        <v>25</v>
      </c>
      <c r="J72" s="34" t="s">
        <v>418</v>
      </c>
      <c r="K72" s="13">
        <v>214</v>
      </c>
      <c r="L72" s="29">
        <v>46900000</v>
      </c>
      <c r="M72" s="29">
        <v>0</v>
      </c>
      <c r="N72" s="13">
        <v>0</v>
      </c>
      <c r="O72" s="16" t="s">
        <v>425</v>
      </c>
      <c r="P72" s="16" t="s">
        <v>426</v>
      </c>
      <c r="Q72" s="18">
        <v>1</v>
      </c>
      <c r="R72" s="18">
        <v>1</v>
      </c>
      <c r="S72" s="13" t="s">
        <v>25</v>
      </c>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row>
    <row r="73" spans="1:221" s="4" customFormat="1" ht="33" customHeight="1">
      <c r="A73" s="14">
        <v>74</v>
      </c>
      <c r="B73" s="15" t="s">
        <v>427</v>
      </c>
      <c r="C73" s="34" t="s">
        <v>428</v>
      </c>
      <c r="D73" s="38" t="s">
        <v>415</v>
      </c>
      <c r="E73" s="60" t="s">
        <v>429</v>
      </c>
      <c r="F73" s="26" t="s">
        <v>30</v>
      </c>
      <c r="G73" s="26" t="s">
        <v>23</v>
      </c>
      <c r="H73" s="26" t="s">
        <v>430</v>
      </c>
      <c r="I73" s="67" t="s">
        <v>25</v>
      </c>
      <c r="J73" s="34" t="s">
        <v>431</v>
      </c>
      <c r="K73" s="13">
        <v>263</v>
      </c>
      <c r="L73" s="29">
        <v>1310000000</v>
      </c>
      <c r="M73" s="29">
        <v>0</v>
      </c>
      <c r="N73" s="13">
        <v>0</v>
      </c>
      <c r="O73" s="16" t="s">
        <v>432</v>
      </c>
      <c r="P73" s="16" t="s">
        <v>361</v>
      </c>
      <c r="Q73" s="18">
        <v>0.65</v>
      </c>
      <c r="R73" s="18">
        <v>0.18129999999999999</v>
      </c>
      <c r="S73" s="13" t="s">
        <v>25</v>
      </c>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row>
    <row r="74" spans="1:221" s="4" customFormat="1" ht="33" customHeight="1">
      <c r="A74" s="14">
        <v>75</v>
      </c>
      <c r="B74" s="15" t="s">
        <v>433</v>
      </c>
      <c r="C74" s="34" t="s">
        <v>434</v>
      </c>
      <c r="D74" s="38" t="s">
        <v>435</v>
      </c>
      <c r="E74" s="60" t="s">
        <v>436</v>
      </c>
      <c r="F74" s="26" t="s">
        <v>53</v>
      </c>
      <c r="G74" s="26" t="s">
        <v>148</v>
      </c>
      <c r="H74" s="26" t="s">
        <v>437</v>
      </c>
      <c r="I74" s="67" t="s">
        <v>25</v>
      </c>
      <c r="J74" s="34" t="s">
        <v>431</v>
      </c>
      <c r="K74" s="13">
        <v>488</v>
      </c>
      <c r="L74" s="29">
        <v>13780956877</v>
      </c>
      <c r="M74" s="29">
        <v>0</v>
      </c>
      <c r="N74" s="13">
        <v>0</v>
      </c>
      <c r="O74" s="16" t="s">
        <v>438</v>
      </c>
      <c r="P74" s="16" t="s">
        <v>439</v>
      </c>
      <c r="Q74" s="18">
        <v>0</v>
      </c>
      <c r="R74" s="18">
        <v>0</v>
      </c>
      <c r="S74" s="13" t="s">
        <v>25</v>
      </c>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row>
    <row r="75" spans="1:221" s="4" customFormat="1" ht="33" customHeight="1">
      <c r="A75" s="14">
        <v>76</v>
      </c>
      <c r="B75" s="15" t="s">
        <v>440</v>
      </c>
      <c r="C75" s="34" t="s">
        <v>441</v>
      </c>
      <c r="D75" s="38" t="s">
        <v>442</v>
      </c>
      <c r="E75" s="60" t="s">
        <v>443</v>
      </c>
      <c r="F75" s="26" t="s">
        <v>30</v>
      </c>
      <c r="G75" s="26" t="s">
        <v>23</v>
      </c>
      <c r="H75" s="26" t="s">
        <v>444</v>
      </c>
      <c r="I75" s="67" t="s">
        <v>25</v>
      </c>
      <c r="J75" s="34" t="s">
        <v>445</v>
      </c>
      <c r="K75" s="13">
        <v>153</v>
      </c>
      <c r="L75" s="29">
        <v>45000000</v>
      </c>
      <c r="M75" s="29">
        <v>0</v>
      </c>
      <c r="N75" s="13">
        <v>60</v>
      </c>
      <c r="O75" s="16" t="s">
        <v>442</v>
      </c>
      <c r="P75" s="16">
        <v>44520</v>
      </c>
      <c r="Q75" s="18">
        <v>0</v>
      </c>
      <c r="R75" s="18">
        <v>0</v>
      </c>
      <c r="S75" s="13" t="s">
        <v>25</v>
      </c>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row>
    <row r="76" spans="1:221" s="4" customFormat="1" ht="33" customHeight="1">
      <c r="A76" s="14">
        <v>77</v>
      </c>
      <c r="B76" s="15" t="s">
        <v>446</v>
      </c>
      <c r="C76" s="34" t="s">
        <v>447</v>
      </c>
      <c r="D76" s="38" t="s">
        <v>448</v>
      </c>
      <c r="E76" s="60" t="s">
        <v>449</v>
      </c>
      <c r="F76" s="26" t="s">
        <v>111</v>
      </c>
      <c r="G76" s="26" t="s">
        <v>23</v>
      </c>
      <c r="H76" s="26" t="s">
        <v>450</v>
      </c>
      <c r="I76" s="67" t="s">
        <v>25</v>
      </c>
      <c r="J76" s="34" t="s">
        <v>451</v>
      </c>
      <c r="K76" s="13">
        <v>250</v>
      </c>
      <c r="L76" s="29">
        <v>13000000</v>
      </c>
      <c r="M76" s="29">
        <v>0</v>
      </c>
      <c r="N76" s="13">
        <v>0</v>
      </c>
      <c r="O76" s="16" t="s">
        <v>452</v>
      </c>
      <c r="P76" s="16" t="s">
        <v>361</v>
      </c>
      <c r="Q76" s="18">
        <v>1</v>
      </c>
      <c r="R76" s="18">
        <v>0.46</v>
      </c>
      <c r="S76" s="13" t="s">
        <v>25</v>
      </c>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row>
    <row r="77" spans="1:221" s="4" customFormat="1" ht="33" customHeight="1">
      <c r="A77" s="14">
        <v>78</v>
      </c>
      <c r="B77" s="15" t="s">
        <v>453</v>
      </c>
      <c r="C77" s="34" t="s">
        <v>454</v>
      </c>
      <c r="D77" s="38" t="s">
        <v>455</v>
      </c>
      <c r="E77" s="60" t="s">
        <v>456</v>
      </c>
      <c r="F77" s="26" t="s">
        <v>45</v>
      </c>
      <c r="G77" s="26" t="s">
        <v>23</v>
      </c>
      <c r="H77" s="26" t="s">
        <v>457</v>
      </c>
      <c r="I77" s="67" t="s">
        <v>25</v>
      </c>
      <c r="J77" s="34" t="s">
        <v>458</v>
      </c>
      <c r="K77" s="13">
        <v>242</v>
      </c>
      <c r="L77" s="29">
        <v>153600000</v>
      </c>
      <c r="M77" s="29">
        <v>0</v>
      </c>
      <c r="N77" s="13">
        <v>0</v>
      </c>
      <c r="O77" s="16" t="s">
        <v>459</v>
      </c>
      <c r="P77" s="16" t="s">
        <v>361</v>
      </c>
      <c r="Q77" s="18">
        <v>1</v>
      </c>
      <c r="R77" s="18">
        <v>0.93</v>
      </c>
      <c r="S77" s="13" t="s">
        <v>25</v>
      </c>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row>
    <row r="78" spans="1:221" s="4" customFormat="1" ht="33" customHeight="1">
      <c r="A78" s="14">
        <v>79</v>
      </c>
      <c r="B78" s="15" t="s">
        <v>460</v>
      </c>
      <c r="C78" s="34" t="s">
        <v>461</v>
      </c>
      <c r="D78" s="38" t="s">
        <v>438</v>
      </c>
      <c r="E78" s="60" t="s">
        <v>462</v>
      </c>
      <c r="F78" s="26" t="s">
        <v>45</v>
      </c>
      <c r="G78" s="26" t="s">
        <v>23</v>
      </c>
      <c r="H78" s="26" t="s">
        <v>463</v>
      </c>
      <c r="I78" s="67" t="s">
        <v>464</v>
      </c>
      <c r="J78" s="34" t="s">
        <v>25</v>
      </c>
      <c r="K78" s="13">
        <v>422</v>
      </c>
      <c r="L78" s="29">
        <v>22000000000</v>
      </c>
      <c r="M78" s="29">
        <v>0</v>
      </c>
      <c r="N78" s="13">
        <v>0</v>
      </c>
      <c r="O78" s="16" t="s">
        <v>465</v>
      </c>
      <c r="P78" s="16" t="s">
        <v>466</v>
      </c>
      <c r="Q78" s="18">
        <v>0.38</v>
      </c>
      <c r="R78" s="18">
        <v>0.36359999999999998</v>
      </c>
      <c r="S78" s="13" t="s">
        <v>25</v>
      </c>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row>
    <row r="79" spans="1:221" s="4" customFormat="1" ht="33" customHeight="1">
      <c r="A79" s="14">
        <v>80</v>
      </c>
      <c r="B79" s="15" t="s">
        <v>467</v>
      </c>
      <c r="C79" s="34" t="s">
        <v>468</v>
      </c>
      <c r="D79" s="38" t="s">
        <v>465</v>
      </c>
      <c r="E79" s="60" t="s">
        <v>469</v>
      </c>
      <c r="F79" s="26" t="s">
        <v>30</v>
      </c>
      <c r="G79" s="26" t="s">
        <v>23</v>
      </c>
      <c r="H79" s="26" t="s">
        <v>470</v>
      </c>
      <c r="I79" s="67" t="s">
        <v>25</v>
      </c>
      <c r="J79" s="34" t="s">
        <v>471</v>
      </c>
      <c r="K79" s="13">
        <v>227</v>
      </c>
      <c r="L79" s="29">
        <v>60000000</v>
      </c>
      <c r="M79" s="29">
        <v>0</v>
      </c>
      <c r="N79" s="13">
        <v>0</v>
      </c>
      <c r="O79" s="16" t="s">
        <v>472</v>
      </c>
      <c r="P79" s="16" t="s">
        <v>361</v>
      </c>
      <c r="Q79" s="18">
        <v>0</v>
      </c>
      <c r="R79" s="18">
        <v>0</v>
      </c>
      <c r="S79" s="13" t="s">
        <v>25</v>
      </c>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row>
    <row r="80" spans="1:221" s="4" customFormat="1" ht="33" customHeight="1">
      <c r="A80" s="14">
        <v>81</v>
      </c>
      <c r="B80" s="15" t="s">
        <v>473</v>
      </c>
      <c r="C80" s="34" t="s">
        <v>474</v>
      </c>
      <c r="D80" s="38" t="s">
        <v>472</v>
      </c>
      <c r="E80" s="60" t="s">
        <v>475</v>
      </c>
      <c r="F80" s="26" t="s">
        <v>22</v>
      </c>
      <c r="G80" s="26" t="s">
        <v>103</v>
      </c>
      <c r="H80" s="26" t="s">
        <v>464</v>
      </c>
      <c r="I80" s="67" t="s">
        <v>25</v>
      </c>
      <c r="J80" s="34" t="s">
        <v>264</v>
      </c>
      <c r="K80" s="13">
        <v>433</v>
      </c>
      <c r="L80" s="29">
        <v>1419000000</v>
      </c>
      <c r="M80" s="29">
        <v>0</v>
      </c>
      <c r="N80" s="13">
        <v>90</v>
      </c>
      <c r="O80" s="16" t="s">
        <v>476</v>
      </c>
      <c r="P80" s="16" t="s">
        <v>477</v>
      </c>
      <c r="Q80" s="18">
        <v>0.56999999999999995</v>
      </c>
      <c r="R80" s="18">
        <v>0.49</v>
      </c>
      <c r="S80" s="13" t="s">
        <v>25</v>
      </c>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row>
    <row r="81" spans="1:221" s="4" customFormat="1" ht="33" customHeight="1">
      <c r="A81" s="14">
        <v>82</v>
      </c>
      <c r="B81" s="15" t="s">
        <v>478</v>
      </c>
      <c r="C81" s="34" t="s">
        <v>479</v>
      </c>
      <c r="D81" s="38" t="s">
        <v>480</v>
      </c>
      <c r="E81" s="60" t="s">
        <v>481</v>
      </c>
      <c r="F81" s="26" t="s">
        <v>22</v>
      </c>
      <c r="G81" s="26" t="s">
        <v>103</v>
      </c>
      <c r="H81" s="26" t="s">
        <v>482</v>
      </c>
      <c r="I81" s="67" t="s">
        <v>25</v>
      </c>
      <c r="J81" s="34" t="s">
        <v>483</v>
      </c>
      <c r="K81" s="13">
        <v>488</v>
      </c>
      <c r="L81" s="29">
        <v>1385200000</v>
      </c>
      <c r="M81" s="29">
        <v>0</v>
      </c>
      <c r="N81" s="13">
        <v>0</v>
      </c>
      <c r="O81" s="16" t="s">
        <v>484</v>
      </c>
      <c r="P81" s="16" t="s">
        <v>485</v>
      </c>
      <c r="Q81" s="18">
        <v>0</v>
      </c>
      <c r="R81" s="18">
        <v>0</v>
      </c>
      <c r="S81" s="13" t="s">
        <v>25</v>
      </c>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row>
    <row r="82" spans="1:221" s="4" customFormat="1" ht="33" customHeight="1">
      <c r="A82" s="14">
        <v>83</v>
      </c>
      <c r="B82" s="15" t="s">
        <v>486</v>
      </c>
      <c r="C82" s="34" t="s">
        <v>487</v>
      </c>
      <c r="D82" s="38" t="s">
        <v>465</v>
      </c>
      <c r="E82" s="60" t="s">
        <v>488</v>
      </c>
      <c r="F82" s="26" t="s">
        <v>30</v>
      </c>
      <c r="G82" s="26" t="s">
        <v>23</v>
      </c>
      <c r="H82" s="26" t="s">
        <v>489</v>
      </c>
      <c r="I82" s="67" t="s">
        <v>25</v>
      </c>
      <c r="J82" s="34" t="s">
        <v>264</v>
      </c>
      <c r="K82" s="13">
        <v>227</v>
      </c>
      <c r="L82" s="29">
        <v>226576000</v>
      </c>
      <c r="M82" s="29">
        <v>0</v>
      </c>
      <c r="N82" s="13">
        <v>0</v>
      </c>
      <c r="O82" s="16" t="s">
        <v>472</v>
      </c>
      <c r="P82" s="16" t="s">
        <v>361</v>
      </c>
      <c r="Q82" s="18">
        <v>1</v>
      </c>
      <c r="R82" s="18">
        <v>1</v>
      </c>
      <c r="S82" s="13" t="s">
        <v>25</v>
      </c>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row>
    <row r="83" spans="1:221" s="4" customFormat="1" ht="33" customHeight="1">
      <c r="A83" s="14">
        <v>84</v>
      </c>
      <c r="B83" s="15" t="s">
        <v>490</v>
      </c>
      <c r="C83" s="34" t="s">
        <v>491</v>
      </c>
      <c r="D83" s="38" t="s">
        <v>465</v>
      </c>
      <c r="E83" s="60" t="s">
        <v>492</v>
      </c>
      <c r="F83" s="26" t="s">
        <v>30</v>
      </c>
      <c r="G83" s="26" t="s">
        <v>23</v>
      </c>
      <c r="H83" s="26" t="s">
        <v>493</v>
      </c>
      <c r="I83" s="67" t="s">
        <v>25</v>
      </c>
      <c r="J83" s="34" t="s">
        <v>264</v>
      </c>
      <c r="K83" s="13">
        <v>227</v>
      </c>
      <c r="L83" s="29">
        <v>163134720</v>
      </c>
      <c r="M83" s="29">
        <v>0</v>
      </c>
      <c r="N83" s="13">
        <v>0</v>
      </c>
      <c r="O83" s="16" t="s">
        <v>472</v>
      </c>
      <c r="P83" s="16" t="s">
        <v>361</v>
      </c>
      <c r="Q83" s="18">
        <v>1</v>
      </c>
      <c r="R83" s="18">
        <v>0.93</v>
      </c>
      <c r="S83" s="13" t="s">
        <v>25</v>
      </c>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row>
    <row r="84" spans="1:221" s="4" customFormat="1" ht="33" customHeight="1">
      <c r="A84" s="14">
        <v>85</v>
      </c>
      <c r="B84" s="15" t="s">
        <v>494</v>
      </c>
      <c r="C84" s="34" t="s">
        <v>495</v>
      </c>
      <c r="D84" s="38" t="s">
        <v>465</v>
      </c>
      <c r="E84" s="60" t="s">
        <v>496</v>
      </c>
      <c r="F84" s="26" t="s">
        <v>30</v>
      </c>
      <c r="G84" s="26" t="s">
        <v>23</v>
      </c>
      <c r="H84" s="26" t="s">
        <v>497</v>
      </c>
      <c r="I84" s="67" t="s">
        <v>25</v>
      </c>
      <c r="J84" s="34" t="s">
        <v>264</v>
      </c>
      <c r="K84" s="13">
        <v>227</v>
      </c>
      <c r="L84" s="29">
        <v>164591280</v>
      </c>
      <c r="M84" s="29">
        <v>0</v>
      </c>
      <c r="N84" s="13">
        <v>0</v>
      </c>
      <c r="O84" s="16" t="s">
        <v>472</v>
      </c>
      <c r="P84" s="16" t="s">
        <v>361</v>
      </c>
      <c r="Q84" s="18">
        <v>1</v>
      </c>
      <c r="R84" s="18">
        <v>0.93</v>
      </c>
      <c r="S84" s="13" t="s">
        <v>25</v>
      </c>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row>
    <row r="85" spans="1:221" s="4" customFormat="1" ht="33" customHeight="1">
      <c r="A85" s="14">
        <v>86</v>
      </c>
      <c r="B85" s="15" t="s">
        <v>498</v>
      </c>
      <c r="C85" s="34" t="s">
        <v>499</v>
      </c>
      <c r="D85" s="38" t="s">
        <v>465</v>
      </c>
      <c r="E85" s="60" t="s">
        <v>500</v>
      </c>
      <c r="F85" s="26" t="s">
        <v>30</v>
      </c>
      <c r="G85" s="26" t="s">
        <v>23</v>
      </c>
      <c r="H85" s="26" t="s">
        <v>501</v>
      </c>
      <c r="I85" s="67" t="s">
        <v>25</v>
      </c>
      <c r="J85" s="34" t="s">
        <v>264</v>
      </c>
      <c r="K85" s="13">
        <v>227</v>
      </c>
      <c r="L85" s="29">
        <v>164591280</v>
      </c>
      <c r="M85" s="29">
        <v>0</v>
      </c>
      <c r="N85" s="13">
        <v>0</v>
      </c>
      <c r="O85" s="16" t="s">
        <v>472</v>
      </c>
      <c r="P85" s="16" t="s">
        <v>361</v>
      </c>
      <c r="Q85" s="18">
        <v>1</v>
      </c>
      <c r="R85" s="18">
        <v>0.93</v>
      </c>
      <c r="S85" s="13" t="s">
        <v>25</v>
      </c>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c r="GK85" s="5"/>
      <c r="GL85" s="5"/>
      <c r="GM85" s="5"/>
      <c r="GN85" s="5"/>
      <c r="GO85" s="5"/>
      <c r="GP85" s="5"/>
      <c r="GQ85" s="5"/>
      <c r="GR85" s="5"/>
      <c r="GS85" s="5"/>
      <c r="GT85" s="5"/>
      <c r="GU85" s="5"/>
      <c r="GV85" s="5"/>
      <c r="GW85" s="5"/>
      <c r="GX85" s="5"/>
      <c r="GY85" s="5"/>
      <c r="GZ85" s="5"/>
      <c r="HA85" s="5"/>
      <c r="HB85" s="5"/>
      <c r="HC85" s="5"/>
      <c r="HD85" s="5"/>
      <c r="HE85" s="5"/>
      <c r="HF85" s="5"/>
      <c r="HG85" s="5"/>
      <c r="HH85" s="5"/>
      <c r="HI85" s="5"/>
      <c r="HJ85" s="5"/>
      <c r="HK85" s="5"/>
      <c r="HL85" s="5"/>
      <c r="HM85" s="5"/>
    </row>
    <row r="86" spans="1:221" s="4" customFormat="1" ht="33" customHeight="1">
      <c r="A86" s="14">
        <v>87</v>
      </c>
      <c r="B86" s="15" t="s">
        <v>502</v>
      </c>
      <c r="C86" s="34" t="s">
        <v>503</v>
      </c>
      <c r="D86" s="38" t="s">
        <v>504</v>
      </c>
      <c r="E86" s="60" t="s">
        <v>505</v>
      </c>
      <c r="F86" s="26" t="s">
        <v>30</v>
      </c>
      <c r="G86" s="26" t="s">
        <v>23</v>
      </c>
      <c r="H86" s="26" t="s">
        <v>506</v>
      </c>
      <c r="I86" s="67" t="s">
        <v>25</v>
      </c>
      <c r="J86" s="34" t="s">
        <v>264</v>
      </c>
      <c r="K86" s="13">
        <v>225</v>
      </c>
      <c r="L86" s="29">
        <v>162406440</v>
      </c>
      <c r="M86" s="29">
        <v>0</v>
      </c>
      <c r="N86" s="13">
        <v>0</v>
      </c>
      <c r="O86" s="16" t="s">
        <v>507</v>
      </c>
      <c r="P86" s="16" t="s">
        <v>361</v>
      </c>
      <c r="Q86" s="18">
        <v>1</v>
      </c>
      <c r="R86" s="18">
        <v>1</v>
      </c>
      <c r="S86" s="13" t="s">
        <v>25</v>
      </c>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row>
    <row r="87" spans="1:221" s="4" customFormat="1" ht="33" customHeight="1">
      <c r="A87" s="14">
        <v>88</v>
      </c>
      <c r="B87" s="15" t="s">
        <v>508</v>
      </c>
      <c r="C87" s="34" t="s">
        <v>509</v>
      </c>
      <c r="D87" s="38" t="s">
        <v>504</v>
      </c>
      <c r="E87" s="60" t="s">
        <v>510</v>
      </c>
      <c r="F87" s="26" t="s">
        <v>30</v>
      </c>
      <c r="G87" s="26" t="s">
        <v>23</v>
      </c>
      <c r="H87" s="26" t="s">
        <v>511</v>
      </c>
      <c r="I87" s="67" t="s">
        <v>25</v>
      </c>
      <c r="J87" s="34" t="s">
        <v>512</v>
      </c>
      <c r="K87" s="13">
        <v>225</v>
      </c>
      <c r="L87" s="29">
        <v>162406440</v>
      </c>
      <c r="M87" s="29">
        <v>0</v>
      </c>
      <c r="N87" s="13">
        <v>0</v>
      </c>
      <c r="O87" s="16" t="s">
        <v>507</v>
      </c>
      <c r="P87" s="16" t="s">
        <v>361</v>
      </c>
      <c r="Q87" s="18">
        <v>0</v>
      </c>
      <c r="R87" s="18">
        <v>0</v>
      </c>
      <c r="S87" s="13" t="s">
        <v>25</v>
      </c>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c r="GK87" s="5"/>
      <c r="GL87" s="5"/>
      <c r="GM87" s="5"/>
      <c r="GN87" s="5"/>
      <c r="GO87" s="5"/>
      <c r="GP87" s="5"/>
      <c r="GQ87" s="5"/>
      <c r="GR87" s="5"/>
      <c r="GS87" s="5"/>
      <c r="GT87" s="5"/>
      <c r="GU87" s="5"/>
      <c r="GV87" s="5"/>
      <c r="GW87" s="5"/>
      <c r="GX87" s="5"/>
      <c r="GY87" s="5"/>
      <c r="GZ87" s="5"/>
      <c r="HA87" s="5"/>
      <c r="HB87" s="5"/>
      <c r="HC87" s="5"/>
      <c r="HD87" s="5"/>
      <c r="HE87" s="5"/>
      <c r="HF87" s="5"/>
      <c r="HG87" s="5"/>
      <c r="HH87" s="5"/>
      <c r="HI87" s="5"/>
      <c r="HJ87" s="5"/>
      <c r="HK87" s="5"/>
      <c r="HL87" s="5"/>
      <c r="HM87" s="5"/>
    </row>
    <row r="88" spans="1:221" s="4" customFormat="1" ht="33" customHeight="1">
      <c r="A88" s="14">
        <v>89</v>
      </c>
      <c r="B88" s="15" t="s">
        <v>513</v>
      </c>
      <c r="C88" s="34" t="s">
        <v>514</v>
      </c>
      <c r="D88" s="38" t="s">
        <v>504</v>
      </c>
      <c r="E88" s="60" t="s">
        <v>515</v>
      </c>
      <c r="F88" s="26" t="s">
        <v>30</v>
      </c>
      <c r="G88" s="26" t="s">
        <v>23</v>
      </c>
      <c r="H88" s="26" t="s">
        <v>516</v>
      </c>
      <c r="I88" s="67" t="s">
        <v>25</v>
      </c>
      <c r="J88" s="34" t="s">
        <v>512</v>
      </c>
      <c r="K88" s="13">
        <v>225</v>
      </c>
      <c r="L88" s="29">
        <v>162406440</v>
      </c>
      <c r="M88" s="29">
        <v>0</v>
      </c>
      <c r="N88" s="13">
        <v>0</v>
      </c>
      <c r="O88" s="16" t="s">
        <v>507</v>
      </c>
      <c r="P88" s="16" t="s">
        <v>361</v>
      </c>
      <c r="Q88" s="18">
        <v>0</v>
      </c>
      <c r="R88" s="18">
        <v>0</v>
      </c>
      <c r="S88" s="13" t="s">
        <v>25</v>
      </c>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row>
    <row r="89" spans="1:221" s="4" customFormat="1" ht="33" customHeight="1">
      <c r="A89" s="14">
        <v>90</v>
      </c>
      <c r="B89" s="15" t="s">
        <v>517</v>
      </c>
      <c r="C89" s="34" t="s">
        <v>518</v>
      </c>
      <c r="D89" s="38" t="s">
        <v>504</v>
      </c>
      <c r="E89" s="60" t="s">
        <v>519</v>
      </c>
      <c r="F89" s="26" t="s">
        <v>30</v>
      </c>
      <c r="G89" s="26" t="s">
        <v>23</v>
      </c>
      <c r="H89" s="26" t="s">
        <v>520</v>
      </c>
      <c r="I89" s="67" t="s">
        <v>25</v>
      </c>
      <c r="J89" s="34" t="s">
        <v>512</v>
      </c>
      <c r="K89" s="13">
        <v>225</v>
      </c>
      <c r="L89" s="29">
        <v>126316120</v>
      </c>
      <c r="M89" s="29">
        <v>0</v>
      </c>
      <c r="N89" s="13">
        <v>0</v>
      </c>
      <c r="O89" s="16" t="s">
        <v>507</v>
      </c>
      <c r="P89" s="16" t="s">
        <v>361</v>
      </c>
      <c r="Q89" s="18">
        <v>0</v>
      </c>
      <c r="R89" s="18">
        <v>0</v>
      </c>
      <c r="S89" s="13" t="s">
        <v>25</v>
      </c>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row>
    <row r="90" spans="1:221" s="4" customFormat="1" ht="33" customHeight="1">
      <c r="A90" s="14">
        <v>91</v>
      </c>
      <c r="B90" s="15" t="s">
        <v>521</v>
      </c>
      <c r="C90" s="34" t="s">
        <v>522</v>
      </c>
      <c r="D90" s="38" t="s">
        <v>504</v>
      </c>
      <c r="E90" s="60" t="s">
        <v>523</v>
      </c>
      <c r="F90" s="26" t="s">
        <v>30</v>
      </c>
      <c r="G90" s="26" t="s">
        <v>23</v>
      </c>
      <c r="H90" s="26" t="s">
        <v>524</v>
      </c>
      <c r="I90" s="67" t="s">
        <v>25</v>
      </c>
      <c r="J90" s="34" t="s">
        <v>512</v>
      </c>
      <c r="K90" s="13">
        <v>225</v>
      </c>
      <c r="L90" s="29">
        <v>162406440</v>
      </c>
      <c r="M90" s="29">
        <v>0</v>
      </c>
      <c r="N90" s="13">
        <v>0</v>
      </c>
      <c r="O90" s="16" t="s">
        <v>507</v>
      </c>
      <c r="P90" s="16" t="s">
        <v>361</v>
      </c>
      <c r="Q90" s="18">
        <v>0</v>
      </c>
      <c r="R90" s="18">
        <v>0</v>
      </c>
      <c r="S90" s="13" t="s">
        <v>25</v>
      </c>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row>
    <row r="91" spans="1:221" s="4" customFormat="1" ht="33" customHeight="1">
      <c r="A91" s="14">
        <v>92</v>
      </c>
      <c r="B91" s="15" t="s">
        <v>525</v>
      </c>
      <c r="C91" s="34" t="s">
        <v>526</v>
      </c>
      <c r="D91" s="38" t="s">
        <v>504</v>
      </c>
      <c r="E91" s="60" t="s">
        <v>527</v>
      </c>
      <c r="F91" s="26" t="s">
        <v>30</v>
      </c>
      <c r="G91" s="26" t="s">
        <v>23</v>
      </c>
      <c r="H91" s="26" t="s">
        <v>528</v>
      </c>
      <c r="I91" s="67" t="s">
        <v>25</v>
      </c>
      <c r="J91" s="34" t="s">
        <v>512</v>
      </c>
      <c r="K91" s="13">
        <v>225</v>
      </c>
      <c r="L91" s="29">
        <v>126316120</v>
      </c>
      <c r="M91" s="29">
        <v>0</v>
      </c>
      <c r="N91" s="13">
        <v>0</v>
      </c>
      <c r="O91" s="16" t="s">
        <v>507</v>
      </c>
      <c r="P91" s="16" t="s">
        <v>361</v>
      </c>
      <c r="Q91" s="18">
        <v>0</v>
      </c>
      <c r="R91" s="18">
        <v>0</v>
      </c>
      <c r="S91" s="13" t="s">
        <v>25</v>
      </c>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c r="GK91" s="5"/>
      <c r="GL91" s="5"/>
      <c r="GM91" s="5"/>
      <c r="GN91" s="5"/>
      <c r="GO91" s="5"/>
      <c r="GP91" s="5"/>
      <c r="GQ91" s="5"/>
      <c r="GR91" s="5"/>
      <c r="GS91" s="5"/>
      <c r="GT91" s="5"/>
      <c r="GU91" s="5"/>
      <c r="GV91" s="5"/>
      <c r="GW91" s="5"/>
      <c r="GX91" s="5"/>
      <c r="GY91" s="5"/>
      <c r="GZ91" s="5"/>
      <c r="HA91" s="5"/>
      <c r="HB91" s="5"/>
      <c r="HC91" s="5"/>
      <c r="HD91" s="5"/>
      <c r="HE91" s="5"/>
      <c r="HF91" s="5"/>
      <c r="HG91" s="5"/>
      <c r="HH91" s="5"/>
      <c r="HI91" s="5"/>
      <c r="HJ91" s="5"/>
      <c r="HK91" s="5"/>
      <c r="HL91" s="5"/>
      <c r="HM91" s="5"/>
    </row>
    <row r="92" spans="1:221" s="4" customFormat="1" ht="33" customHeight="1">
      <c r="A92" s="14">
        <v>93</v>
      </c>
      <c r="B92" s="15" t="s">
        <v>529</v>
      </c>
      <c r="C92" s="34" t="s">
        <v>530</v>
      </c>
      <c r="D92" s="38" t="s">
        <v>504</v>
      </c>
      <c r="E92" s="60" t="s">
        <v>531</v>
      </c>
      <c r="F92" s="26" t="s">
        <v>30</v>
      </c>
      <c r="G92" s="26" t="s">
        <v>23</v>
      </c>
      <c r="H92" s="26" t="s">
        <v>532</v>
      </c>
      <c r="I92" s="67" t="s">
        <v>25</v>
      </c>
      <c r="J92" s="34" t="s">
        <v>512</v>
      </c>
      <c r="K92" s="13">
        <v>225</v>
      </c>
      <c r="L92" s="29">
        <v>162406440</v>
      </c>
      <c r="M92" s="29">
        <v>0</v>
      </c>
      <c r="N92" s="13">
        <v>0</v>
      </c>
      <c r="O92" s="16" t="s">
        <v>507</v>
      </c>
      <c r="P92" s="16" t="s">
        <v>361</v>
      </c>
      <c r="Q92" s="18">
        <v>0</v>
      </c>
      <c r="R92" s="18">
        <v>0</v>
      </c>
      <c r="S92" s="13" t="s">
        <v>25</v>
      </c>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row>
    <row r="93" spans="1:221" s="4" customFormat="1" ht="33" customHeight="1">
      <c r="A93" s="14">
        <v>94</v>
      </c>
      <c r="B93" s="15" t="s">
        <v>533</v>
      </c>
      <c r="C93" s="34" t="s">
        <v>534</v>
      </c>
      <c r="D93" s="38" t="s">
        <v>535</v>
      </c>
      <c r="E93" s="60" t="s">
        <v>536</v>
      </c>
      <c r="F93" s="26" t="s">
        <v>30</v>
      </c>
      <c r="G93" s="26" t="s">
        <v>23</v>
      </c>
      <c r="H93" s="26" t="s">
        <v>537</v>
      </c>
      <c r="I93" s="67" t="s">
        <v>25</v>
      </c>
      <c r="J93" s="34" t="s">
        <v>538</v>
      </c>
      <c r="K93" s="13">
        <v>209</v>
      </c>
      <c r="L93" s="29">
        <v>302116600</v>
      </c>
      <c r="M93" s="29">
        <v>0</v>
      </c>
      <c r="N93" s="13">
        <v>0</v>
      </c>
      <c r="O93" s="16" t="s">
        <v>539</v>
      </c>
      <c r="P93" s="16" t="s">
        <v>306</v>
      </c>
      <c r="Q93" s="18">
        <v>0</v>
      </c>
      <c r="R93" s="18">
        <v>0</v>
      </c>
      <c r="S93" s="13" t="s">
        <v>25</v>
      </c>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c r="GI93" s="5"/>
      <c r="GJ93" s="5"/>
      <c r="GK93" s="5"/>
      <c r="GL93" s="5"/>
      <c r="GM93" s="5"/>
      <c r="GN93" s="5"/>
      <c r="GO93" s="5"/>
      <c r="GP93" s="5"/>
      <c r="GQ93" s="5"/>
      <c r="GR93" s="5"/>
      <c r="GS93" s="5"/>
      <c r="GT93" s="5"/>
      <c r="GU93" s="5"/>
      <c r="GV93" s="5"/>
      <c r="GW93" s="5"/>
      <c r="GX93" s="5"/>
      <c r="GY93" s="5"/>
      <c r="GZ93" s="5"/>
      <c r="HA93" s="5"/>
      <c r="HB93" s="5"/>
      <c r="HC93" s="5"/>
      <c r="HD93" s="5"/>
      <c r="HE93" s="5"/>
      <c r="HF93" s="5"/>
      <c r="HG93" s="5"/>
      <c r="HH93" s="5"/>
      <c r="HI93" s="5"/>
      <c r="HJ93" s="5"/>
      <c r="HK93" s="5"/>
      <c r="HL93" s="5"/>
      <c r="HM93" s="5"/>
    </row>
    <row r="94" spans="1:221" s="4" customFormat="1" ht="33" customHeight="1">
      <c r="A94" s="14">
        <v>95</v>
      </c>
      <c r="B94" s="15" t="s">
        <v>540</v>
      </c>
      <c r="C94" s="34" t="s">
        <v>541</v>
      </c>
      <c r="D94" s="38" t="s">
        <v>535</v>
      </c>
      <c r="E94" s="60" t="s">
        <v>542</v>
      </c>
      <c r="F94" s="26" t="s">
        <v>30</v>
      </c>
      <c r="G94" s="26" t="s">
        <v>23</v>
      </c>
      <c r="H94" s="26" t="s">
        <v>543</v>
      </c>
      <c r="I94" s="67" t="s">
        <v>25</v>
      </c>
      <c r="J94" s="34" t="s">
        <v>544</v>
      </c>
      <c r="K94" s="13">
        <v>207</v>
      </c>
      <c r="L94" s="29">
        <v>20738000</v>
      </c>
      <c r="M94" s="29">
        <v>0</v>
      </c>
      <c r="N94" s="13">
        <v>0</v>
      </c>
      <c r="O94" s="16" t="s">
        <v>545</v>
      </c>
      <c r="P94" s="16" t="s">
        <v>361</v>
      </c>
      <c r="Q94" s="18">
        <v>1</v>
      </c>
      <c r="R94" s="18">
        <v>1</v>
      </c>
      <c r="S94" s="13" t="s">
        <v>25</v>
      </c>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row>
    <row r="95" spans="1:221" s="4" customFormat="1" ht="33" customHeight="1">
      <c r="A95" s="14">
        <v>96</v>
      </c>
      <c r="B95" s="15" t="s">
        <v>546</v>
      </c>
      <c r="C95" s="34" t="s">
        <v>547</v>
      </c>
      <c r="D95" s="38" t="s">
        <v>507</v>
      </c>
      <c r="E95" s="60" t="s">
        <v>548</v>
      </c>
      <c r="F95" s="26" t="s">
        <v>111</v>
      </c>
      <c r="G95" s="26" t="s">
        <v>23</v>
      </c>
      <c r="H95" s="26" t="s">
        <v>549</v>
      </c>
      <c r="I95" s="67" t="s">
        <v>25</v>
      </c>
      <c r="J95" s="34" t="s">
        <v>550</v>
      </c>
      <c r="K95" s="13">
        <v>211</v>
      </c>
      <c r="L95" s="29">
        <v>56592000</v>
      </c>
      <c r="M95" s="29">
        <v>0</v>
      </c>
      <c r="N95" s="13">
        <v>0</v>
      </c>
      <c r="O95" s="16" t="s">
        <v>551</v>
      </c>
      <c r="P95" s="16" t="s">
        <v>361</v>
      </c>
      <c r="Q95" s="18">
        <v>1</v>
      </c>
      <c r="R95" s="18">
        <v>0.35</v>
      </c>
      <c r="S95" s="13" t="s">
        <v>25</v>
      </c>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row>
    <row r="96" spans="1:221" s="4" customFormat="1" ht="33" customHeight="1">
      <c r="A96" s="14">
        <v>98</v>
      </c>
      <c r="B96" s="15" t="s">
        <v>552</v>
      </c>
      <c r="C96" s="34" t="s">
        <v>553</v>
      </c>
      <c r="D96" s="38" t="s">
        <v>554</v>
      </c>
      <c r="E96" s="60" t="s">
        <v>555</v>
      </c>
      <c r="F96" s="26" t="s">
        <v>30</v>
      </c>
      <c r="G96" s="26" t="s">
        <v>23</v>
      </c>
      <c r="H96" s="26" t="s">
        <v>556</v>
      </c>
      <c r="I96" s="67" t="s">
        <v>25</v>
      </c>
      <c r="J96" s="34" t="s">
        <v>557</v>
      </c>
      <c r="K96" s="13">
        <v>214</v>
      </c>
      <c r="L96" s="29">
        <v>174930000</v>
      </c>
      <c r="M96" s="29">
        <v>0</v>
      </c>
      <c r="N96" s="13">
        <v>0</v>
      </c>
      <c r="O96" s="16" t="s">
        <v>558</v>
      </c>
      <c r="P96" s="16" t="s">
        <v>361</v>
      </c>
      <c r="Q96" s="18">
        <v>1</v>
      </c>
      <c r="R96" s="18">
        <v>0.35</v>
      </c>
      <c r="S96" s="13" t="s">
        <v>25</v>
      </c>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row>
    <row r="97" spans="1:221" s="4" customFormat="1" ht="33" customHeight="1">
      <c r="A97" s="14">
        <v>99</v>
      </c>
      <c r="B97" s="15" t="s">
        <v>559</v>
      </c>
      <c r="C97" s="34" t="s">
        <v>560</v>
      </c>
      <c r="D97" s="38" t="s">
        <v>561</v>
      </c>
      <c r="E97" s="60" t="s">
        <v>562</v>
      </c>
      <c r="F97" s="26" t="s">
        <v>30</v>
      </c>
      <c r="G97" s="26" t="s">
        <v>23</v>
      </c>
      <c r="H97" s="26" t="s">
        <v>563</v>
      </c>
      <c r="I97" s="67" t="s">
        <v>25</v>
      </c>
      <c r="J97" s="34" t="s">
        <v>564</v>
      </c>
      <c r="K97" s="13">
        <v>205</v>
      </c>
      <c r="L97" s="29">
        <v>54133333</v>
      </c>
      <c r="M97" s="29">
        <v>0</v>
      </c>
      <c r="N97" s="13">
        <v>0</v>
      </c>
      <c r="O97" s="16" t="s">
        <v>561</v>
      </c>
      <c r="P97" s="16" t="s">
        <v>361</v>
      </c>
      <c r="Q97" s="18">
        <v>1</v>
      </c>
      <c r="R97" s="18">
        <v>1</v>
      </c>
      <c r="S97" s="13" t="s">
        <v>25</v>
      </c>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row>
    <row r="98" spans="1:221" s="4" customFormat="1" ht="33" customHeight="1">
      <c r="A98" s="14">
        <v>100</v>
      </c>
      <c r="B98" s="15" t="s">
        <v>565</v>
      </c>
      <c r="C98" s="34" t="s">
        <v>566</v>
      </c>
      <c r="D98" s="38" t="s">
        <v>561</v>
      </c>
      <c r="E98" s="60" t="s">
        <v>567</v>
      </c>
      <c r="F98" s="26" t="s">
        <v>30</v>
      </c>
      <c r="G98" s="26" t="s">
        <v>23</v>
      </c>
      <c r="H98" s="26" t="s">
        <v>568</v>
      </c>
      <c r="I98" s="67" t="s">
        <v>25</v>
      </c>
      <c r="J98" s="34" t="s">
        <v>400</v>
      </c>
      <c r="K98" s="13">
        <v>153</v>
      </c>
      <c r="L98" s="29">
        <v>45000000</v>
      </c>
      <c r="M98" s="29">
        <v>0</v>
      </c>
      <c r="N98" s="13">
        <v>0</v>
      </c>
      <c r="O98" s="16" t="s">
        <v>561</v>
      </c>
      <c r="P98" s="16" t="s">
        <v>569</v>
      </c>
      <c r="Q98" s="18">
        <v>1</v>
      </c>
      <c r="R98" s="18">
        <v>1</v>
      </c>
      <c r="S98" s="13" t="s">
        <v>25</v>
      </c>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row>
    <row r="99" spans="1:221" s="4" customFormat="1" ht="33" customHeight="1">
      <c r="A99" s="14">
        <v>101</v>
      </c>
      <c r="B99" s="15" t="s">
        <v>570</v>
      </c>
      <c r="C99" s="34" t="s">
        <v>571</v>
      </c>
      <c r="D99" s="38" t="s">
        <v>561</v>
      </c>
      <c r="E99" s="60" t="s">
        <v>572</v>
      </c>
      <c r="F99" s="26" t="s">
        <v>30</v>
      </c>
      <c r="G99" s="26" t="s">
        <v>23</v>
      </c>
      <c r="H99" s="26" t="s">
        <v>573</v>
      </c>
      <c r="I99" s="67" t="s">
        <v>25</v>
      </c>
      <c r="J99" s="34" t="s">
        <v>400</v>
      </c>
      <c r="K99" s="13">
        <v>153</v>
      </c>
      <c r="L99" s="29">
        <v>45000000</v>
      </c>
      <c r="M99" s="29">
        <v>0</v>
      </c>
      <c r="N99" s="13">
        <v>0</v>
      </c>
      <c r="O99" s="16" t="s">
        <v>561</v>
      </c>
      <c r="P99" s="16" t="s">
        <v>569</v>
      </c>
      <c r="Q99" s="18">
        <v>1</v>
      </c>
      <c r="R99" s="18">
        <v>1</v>
      </c>
      <c r="S99" s="13" t="s">
        <v>25</v>
      </c>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row>
    <row r="100" spans="1:221" s="4" customFormat="1" ht="33" customHeight="1">
      <c r="A100" s="14">
        <v>102</v>
      </c>
      <c r="B100" s="15" t="s">
        <v>574</v>
      </c>
      <c r="C100" s="34" t="s">
        <v>575</v>
      </c>
      <c r="D100" s="38" t="s">
        <v>576</v>
      </c>
      <c r="E100" s="60" t="s">
        <v>577</v>
      </c>
      <c r="F100" s="26" t="s">
        <v>30</v>
      </c>
      <c r="G100" s="26" t="s">
        <v>23</v>
      </c>
      <c r="H100" s="26" t="s">
        <v>578</v>
      </c>
      <c r="I100" s="67" t="s">
        <v>25</v>
      </c>
      <c r="J100" s="34" t="s">
        <v>367</v>
      </c>
      <c r="K100" s="13">
        <v>197</v>
      </c>
      <c r="L100" s="29">
        <v>78000000</v>
      </c>
      <c r="M100" s="29">
        <v>0</v>
      </c>
      <c r="N100" s="13">
        <v>0</v>
      </c>
      <c r="O100" s="16" t="s">
        <v>579</v>
      </c>
      <c r="P100" s="16" t="s">
        <v>361</v>
      </c>
      <c r="Q100" s="18">
        <v>1</v>
      </c>
      <c r="R100" s="18">
        <v>1</v>
      </c>
      <c r="S100" s="13" t="s">
        <v>25</v>
      </c>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row>
    <row r="101" spans="1:221" s="4" customFormat="1" ht="33" customHeight="1">
      <c r="A101" s="14">
        <v>103</v>
      </c>
      <c r="B101" s="15" t="s">
        <v>580</v>
      </c>
      <c r="C101" s="34" t="s">
        <v>581</v>
      </c>
      <c r="D101" s="38" t="s">
        <v>576</v>
      </c>
      <c r="E101" s="60" t="s">
        <v>582</v>
      </c>
      <c r="F101" s="26" t="s">
        <v>30</v>
      </c>
      <c r="G101" s="26" t="s">
        <v>23</v>
      </c>
      <c r="H101" s="26" t="s">
        <v>583</v>
      </c>
      <c r="I101" s="67" t="s">
        <v>25</v>
      </c>
      <c r="J101" s="34" t="s">
        <v>264</v>
      </c>
      <c r="K101" s="13">
        <v>197</v>
      </c>
      <c r="L101" s="29">
        <v>147112560</v>
      </c>
      <c r="M101" s="29">
        <v>0</v>
      </c>
      <c r="N101" s="13">
        <v>0</v>
      </c>
      <c r="O101" s="16" t="s">
        <v>579</v>
      </c>
      <c r="P101" s="16" t="s">
        <v>361</v>
      </c>
      <c r="Q101" s="18">
        <v>1</v>
      </c>
      <c r="R101" s="18">
        <v>0.89</v>
      </c>
      <c r="S101" s="13" t="s">
        <v>25</v>
      </c>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row>
    <row r="102" spans="1:221" s="4" customFormat="1" ht="33" customHeight="1">
      <c r="A102" s="14">
        <v>104</v>
      </c>
      <c r="B102" s="15" t="s">
        <v>584</v>
      </c>
      <c r="C102" s="34" t="s">
        <v>585</v>
      </c>
      <c r="D102" s="38" t="s">
        <v>576</v>
      </c>
      <c r="E102" s="60" t="s">
        <v>586</v>
      </c>
      <c r="F102" s="26" t="s">
        <v>30</v>
      </c>
      <c r="G102" s="26" t="s">
        <v>23</v>
      </c>
      <c r="H102" s="26" t="s">
        <v>587</v>
      </c>
      <c r="I102" s="67" t="s">
        <v>25</v>
      </c>
      <c r="J102" s="34" t="s">
        <v>512</v>
      </c>
      <c r="K102" s="13">
        <v>197</v>
      </c>
      <c r="L102" s="29">
        <v>197242500</v>
      </c>
      <c r="M102" s="29">
        <v>0</v>
      </c>
      <c r="N102" s="13">
        <v>0</v>
      </c>
      <c r="O102" s="16" t="s">
        <v>579</v>
      </c>
      <c r="P102" s="16" t="s">
        <v>361</v>
      </c>
      <c r="Q102" s="18">
        <v>0</v>
      </c>
      <c r="R102" s="18">
        <v>0</v>
      </c>
      <c r="S102" s="13" t="s">
        <v>25</v>
      </c>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row>
    <row r="103" spans="1:221" s="4" customFormat="1" ht="33" customHeight="1">
      <c r="A103" s="14">
        <v>105</v>
      </c>
      <c r="B103" s="15" t="s">
        <v>588</v>
      </c>
      <c r="C103" s="34" t="s">
        <v>589</v>
      </c>
      <c r="D103" s="38" t="s">
        <v>590</v>
      </c>
      <c r="E103" s="60" t="s">
        <v>591</v>
      </c>
      <c r="F103" s="26" t="s">
        <v>30</v>
      </c>
      <c r="G103" s="26" t="s">
        <v>23</v>
      </c>
      <c r="H103" s="26" t="s">
        <v>592</v>
      </c>
      <c r="I103" s="67" t="s">
        <v>25</v>
      </c>
      <c r="J103" s="34" t="s">
        <v>418</v>
      </c>
      <c r="K103" s="13">
        <v>62</v>
      </c>
      <c r="L103" s="29">
        <v>13623333</v>
      </c>
      <c r="M103" s="29">
        <v>0</v>
      </c>
      <c r="N103" s="13">
        <v>0</v>
      </c>
      <c r="O103" s="16" t="s">
        <v>590</v>
      </c>
      <c r="P103" s="16" t="s">
        <v>593</v>
      </c>
      <c r="Q103" s="18">
        <v>0</v>
      </c>
      <c r="R103" s="18">
        <v>0</v>
      </c>
      <c r="S103" s="13" t="s">
        <v>25</v>
      </c>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row>
    <row r="104" spans="1:221" s="4" customFormat="1" ht="33" customHeight="1">
      <c r="A104" s="14">
        <v>108</v>
      </c>
      <c r="B104" s="15" t="s">
        <v>594</v>
      </c>
      <c r="C104" s="34" t="s">
        <v>595</v>
      </c>
      <c r="D104" s="38" t="s">
        <v>590</v>
      </c>
      <c r="E104" s="60" t="s">
        <v>596</v>
      </c>
      <c r="F104" s="26" t="s">
        <v>30</v>
      </c>
      <c r="G104" s="26" t="s">
        <v>23</v>
      </c>
      <c r="H104" s="26" t="s">
        <v>597</v>
      </c>
      <c r="I104" s="67" t="s">
        <v>25</v>
      </c>
      <c r="J104" s="34" t="s">
        <v>598</v>
      </c>
      <c r="K104" s="13">
        <v>153</v>
      </c>
      <c r="L104" s="29">
        <v>12500000</v>
      </c>
      <c r="M104" s="29">
        <v>0</v>
      </c>
      <c r="N104" s="13">
        <v>0</v>
      </c>
      <c r="O104" s="16" t="s">
        <v>590</v>
      </c>
      <c r="P104" s="16" t="s">
        <v>599</v>
      </c>
      <c r="Q104" s="18">
        <v>0</v>
      </c>
      <c r="R104" s="18">
        <v>0</v>
      </c>
      <c r="S104" s="13" t="s">
        <v>25</v>
      </c>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row>
    <row r="105" spans="1:221" s="4" customFormat="1" ht="33" customHeight="1">
      <c r="A105" s="14">
        <v>109</v>
      </c>
      <c r="B105" s="15" t="s">
        <v>600</v>
      </c>
      <c r="C105" s="34" t="s">
        <v>601</v>
      </c>
      <c r="D105" s="38" t="s">
        <v>590</v>
      </c>
      <c r="E105" s="60" t="s">
        <v>602</v>
      </c>
      <c r="F105" s="26" t="s">
        <v>30</v>
      </c>
      <c r="G105" s="26" t="s">
        <v>23</v>
      </c>
      <c r="H105" s="26" t="s">
        <v>603</v>
      </c>
      <c r="I105" s="67" t="s">
        <v>25</v>
      </c>
      <c r="J105" s="34" t="s">
        <v>598</v>
      </c>
      <c r="K105" s="13">
        <v>153</v>
      </c>
      <c r="L105" s="29">
        <v>12500000</v>
      </c>
      <c r="M105" s="29">
        <v>0</v>
      </c>
      <c r="N105" s="13">
        <v>0</v>
      </c>
      <c r="O105" s="16" t="s">
        <v>590</v>
      </c>
      <c r="P105" s="16" t="s">
        <v>599</v>
      </c>
      <c r="Q105" s="18">
        <v>0</v>
      </c>
      <c r="R105" s="18">
        <v>0</v>
      </c>
      <c r="S105" s="13" t="s">
        <v>25</v>
      </c>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row>
    <row r="106" spans="1:221" s="4" customFormat="1" ht="33" customHeight="1">
      <c r="A106" s="14">
        <v>110</v>
      </c>
      <c r="B106" s="15" t="s">
        <v>604</v>
      </c>
      <c r="C106" s="34" t="s">
        <v>605</v>
      </c>
      <c r="D106" s="38" t="s">
        <v>590</v>
      </c>
      <c r="E106" s="60" t="s">
        <v>602</v>
      </c>
      <c r="F106" s="26" t="s">
        <v>30</v>
      </c>
      <c r="G106" s="26" t="s">
        <v>23</v>
      </c>
      <c r="H106" s="26" t="s">
        <v>606</v>
      </c>
      <c r="I106" s="67" t="s">
        <v>25</v>
      </c>
      <c r="J106" s="34" t="s">
        <v>598</v>
      </c>
      <c r="K106" s="13">
        <v>153</v>
      </c>
      <c r="L106" s="29">
        <v>12500000</v>
      </c>
      <c r="M106" s="29">
        <v>0</v>
      </c>
      <c r="N106" s="13">
        <v>0</v>
      </c>
      <c r="O106" s="16" t="s">
        <v>590</v>
      </c>
      <c r="P106" s="16" t="s">
        <v>599</v>
      </c>
      <c r="Q106" s="18">
        <v>0</v>
      </c>
      <c r="R106" s="18">
        <v>0</v>
      </c>
      <c r="S106" s="13" t="s">
        <v>25</v>
      </c>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row>
    <row r="107" spans="1:221" s="4" customFormat="1" ht="33" customHeight="1">
      <c r="A107" s="14">
        <v>111</v>
      </c>
      <c r="B107" s="15" t="s">
        <v>607</v>
      </c>
      <c r="C107" s="34" t="s">
        <v>608</v>
      </c>
      <c r="D107" s="38" t="s">
        <v>590</v>
      </c>
      <c r="E107" s="60" t="s">
        <v>602</v>
      </c>
      <c r="F107" s="26" t="s">
        <v>30</v>
      </c>
      <c r="G107" s="26" t="s">
        <v>23</v>
      </c>
      <c r="H107" s="26" t="s">
        <v>609</v>
      </c>
      <c r="I107" s="67" t="s">
        <v>25</v>
      </c>
      <c r="J107" s="34" t="s">
        <v>598</v>
      </c>
      <c r="K107" s="13">
        <v>153</v>
      </c>
      <c r="L107" s="29">
        <v>12500000</v>
      </c>
      <c r="M107" s="29">
        <v>0</v>
      </c>
      <c r="N107" s="13">
        <v>0</v>
      </c>
      <c r="O107" s="16" t="s">
        <v>590</v>
      </c>
      <c r="P107" s="16" t="s">
        <v>599</v>
      </c>
      <c r="Q107" s="18">
        <v>0</v>
      </c>
      <c r="R107" s="18">
        <v>0</v>
      </c>
      <c r="S107" s="13" t="s">
        <v>25</v>
      </c>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c r="GI107" s="5"/>
      <c r="GJ107" s="5"/>
      <c r="GK107" s="5"/>
      <c r="GL107" s="5"/>
      <c r="GM107" s="5"/>
      <c r="GN107" s="5"/>
      <c r="GO107" s="5"/>
      <c r="GP107" s="5"/>
      <c r="GQ107" s="5"/>
      <c r="GR107" s="5"/>
      <c r="GS107" s="5"/>
      <c r="GT107" s="5"/>
      <c r="GU107" s="5"/>
      <c r="GV107" s="5"/>
      <c r="GW107" s="5"/>
      <c r="GX107" s="5"/>
      <c r="GY107" s="5"/>
      <c r="GZ107" s="5"/>
      <c r="HA107" s="5"/>
      <c r="HB107" s="5"/>
      <c r="HC107" s="5"/>
      <c r="HD107" s="5"/>
      <c r="HE107" s="5"/>
      <c r="HF107" s="5"/>
      <c r="HG107" s="5"/>
      <c r="HH107" s="5"/>
      <c r="HI107" s="5"/>
      <c r="HJ107" s="5"/>
      <c r="HK107" s="5"/>
      <c r="HL107" s="5"/>
      <c r="HM107" s="5"/>
    </row>
    <row r="108" spans="1:221" s="4" customFormat="1" ht="33" customHeight="1">
      <c r="A108" s="14">
        <v>112</v>
      </c>
      <c r="B108" s="15" t="s">
        <v>610</v>
      </c>
      <c r="C108" s="34" t="s">
        <v>611</v>
      </c>
      <c r="D108" s="38" t="s">
        <v>590</v>
      </c>
      <c r="E108" s="60" t="s">
        <v>602</v>
      </c>
      <c r="F108" s="26" t="s">
        <v>30</v>
      </c>
      <c r="G108" s="26" t="s">
        <v>23</v>
      </c>
      <c r="H108" s="26" t="s">
        <v>612</v>
      </c>
      <c r="I108" s="67" t="s">
        <v>25</v>
      </c>
      <c r="J108" s="34" t="s">
        <v>598</v>
      </c>
      <c r="K108" s="13">
        <v>153</v>
      </c>
      <c r="L108" s="29">
        <v>12500000</v>
      </c>
      <c r="M108" s="29">
        <v>0</v>
      </c>
      <c r="N108" s="13">
        <v>0</v>
      </c>
      <c r="O108" s="16" t="s">
        <v>590</v>
      </c>
      <c r="P108" s="16" t="s">
        <v>599</v>
      </c>
      <c r="Q108" s="18">
        <v>0</v>
      </c>
      <c r="R108" s="18">
        <v>0</v>
      </c>
      <c r="S108" s="13" t="s">
        <v>25</v>
      </c>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row>
    <row r="109" spans="1:221" s="4" customFormat="1" ht="33" customHeight="1">
      <c r="A109" s="14">
        <v>113</v>
      </c>
      <c r="B109" s="15" t="s">
        <v>613</v>
      </c>
      <c r="C109" s="34" t="s">
        <v>614</v>
      </c>
      <c r="D109" s="38" t="s">
        <v>615</v>
      </c>
      <c r="E109" s="60" t="s">
        <v>616</v>
      </c>
      <c r="F109" s="26" t="s">
        <v>30</v>
      </c>
      <c r="G109" s="26" t="s">
        <v>23</v>
      </c>
      <c r="H109" s="26" t="s">
        <v>359</v>
      </c>
      <c r="I109" s="67" t="s">
        <v>25</v>
      </c>
      <c r="J109" s="34" t="s">
        <v>191</v>
      </c>
      <c r="K109" s="13">
        <v>150</v>
      </c>
      <c r="L109" s="29">
        <v>400000000</v>
      </c>
      <c r="M109" s="29">
        <v>0</v>
      </c>
      <c r="N109" s="13">
        <v>0</v>
      </c>
      <c r="O109" s="16" t="s">
        <v>617</v>
      </c>
      <c r="P109" s="16" t="s">
        <v>618</v>
      </c>
      <c r="Q109" s="18">
        <v>1</v>
      </c>
      <c r="R109" s="18">
        <v>1</v>
      </c>
      <c r="S109" s="13" t="s">
        <v>25</v>
      </c>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row>
    <row r="110" spans="1:221" s="4" customFormat="1" ht="33" customHeight="1">
      <c r="A110" s="14">
        <v>114</v>
      </c>
      <c r="B110" s="15" t="s">
        <v>619</v>
      </c>
      <c r="C110" s="34" t="s">
        <v>620</v>
      </c>
      <c r="D110" s="38" t="s">
        <v>621</v>
      </c>
      <c r="E110" s="60" t="s">
        <v>622</v>
      </c>
      <c r="F110" s="26" t="s">
        <v>30</v>
      </c>
      <c r="G110" s="26" t="s">
        <v>23</v>
      </c>
      <c r="H110" s="26" t="s">
        <v>623</v>
      </c>
      <c r="I110" s="67" t="s">
        <v>25</v>
      </c>
      <c r="J110" s="34" t="s">
        <v>624</v>
      </c>
      <c r="K110" s="13">
        <v>183</v>
      </c>
      <c r="L110" s="29">
        <v>48000000</v>
      </c>
      <c r="M110" s="29">
        <v>0</v>
      </c>
      <c r="N110" s="13">
        <v>0</v>
      </c>
      <c r="O110" s="16" t="s">
        <v>621</v>
      </c>
      <c r="P110" s="16" t="s">
        <v>361</v>
      </c>
      <c r="Q110" s="18">
        <v>0</v>
      </c>
      <c r="R110" s="18">
        <v>0</v>
      </c>
      <c r="S110" s="13" t="s">
        <v>25</v>
      </c>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row>
    <row r="111" spans="1:221" s="4" customFormat="1" ht="33" customHeight="1">
      <c r="A111" s="14">
        <v>115</v>
      </c>
      <c r="B111" s="15" t="s">
        <v>625</v>
      </c>
      <c r="C111" s="34" t="s">
        <v>626</v>
      </c>
      <c r="D111" s="38" t="s">
        <v>621</v>
      </c>
      <c r="E111" s="60" t="s">
        <v>627</v>
      </c>
      <c r="F111" s="26" t="s">
        <v>30</v>
      </c>
      <c r="G111" s="26" t="s">
        <v>23</v>
      </c>
      <c r="H111" s="26" t="s">
        <v>628</v>
      </c>
      <c r="I111" s="67" t="s">
        <v>25</v>
      </c>
      <c r="J111" s="34" t="s">
        <v>624</v>
      </c>
      <c r="K111" s="13">
        <v>183</v>
      </c>
      <c r="L111" s="29">
        <v>48000000</v>
      </c>
      <c r="M111" s="29">
        <v>0</v>
      </c>
      <c r="N111" s="13">
        <v>0</v>
      </c>
      <c r="O111" s="16" t="s">
        <v>621</v>
      </c>
      <c r="P111" s="16" t="s">
        <v>361</v>
      </c>
      <c r="Q111" s="18">
        <v>0</v>
      </c>
      <c r="R111" s="18">
        <v>0</v>
      </c>
      <c r="S111" s="13" t="s">
        <v>25</v>
      </c>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c r="GI111" s="5"/>
      <c r="GJ111" s="5"/>
      <c r="GK111" s="5"/>
      <c r="GL111" s="5"/>
      <c r="GM111" s="5"/>
      <c r="GN111" s="5"/>
      <c r="GO111" s="5"/>
      <c r="GP111" s="5"/>
      <c r="GQ111" s="5"/>
      <c r="GR111" s="5"/>
      <c r="GS111" s="5"/>
      <c r="GT111" s="5"/>
      <c r="GU111" s="5"/>
      <c r="GV111" s="5"/>
      <c r="GW111" s="5"/>
      <c r="GX111" s="5"/>
      <c r="GY111" s="5"/>
      <c r="GZ111" s="5"/>
      <c r="HA111" s="5"/>
      <c r="HB111" s="5"/>
      <c r="HC111" s="5"/>
      <c r="HD111" s="5"/>
      <c r="HE111" s="5"/>
      <c r="HF111" s="5"/>
      <c r="HG111" s="5"/>
      <c r="HH111" s="5"/>
      <c r="HI111" s="5"/>
      <c r="HJ111" s="5"/>
      <c r="HK111" s="5"/>
      <c r="HL111" s="5"/>
      <c r="HM111" s="5"/>
    </row>
    <row r="112" spans="1:221" s="4" customFormat="1" ht="33" customHeight="1">
      <c r="A112" s="14">
        <v>116</v>
      </c>
      <c r="B112" s="15" t="s">
        <v>629</v>
      </c>
      <c r="C112" s="34" t="s">
        <v>630</v>
      </c>
      <c r="D112" s="38" t="s">
        <v>631</v>
      </c>
      <c r="E112" s="60" t="s">
        <v>632</v>
      </c>
      <c r="F112" s="26" t="s">
        <v>30</v>
      </c>
      <c r="G112" s="26" t="s">
        <v>23</v>
      </c>
      <c r="H112" s="26" t="s">
        <v>633</v>
      </c>
      <c r="I112" s="67" t="s">
        <v>25</v>
      </c>
      <c r="J112" s="34" t="s">
        <v>634</v>
      </c>
      <c r="K112" s="13">
        <v>123</v>
      </c>
      <c r="L112" s="29">
        <v>90181080</v>
      </c>
      <c r="M112" s="29">
        <v>0</v>
      </c>
      <c r="N112" s="13">
        <v>0</v>
      </c>
      <c r="O112" s="16" t="s">
        <v>631</v>
      </c>
      <c r="P112" s="16" t="s">
        <v>426</v>
      </c>
      <c r="Q112" s="18">
        <v>0</v>
      </c>
      <c r="R112" s="18">
        <v>0</v>
      </c>
      <c r="S112" s="13" t="s">
        <v>25</v>
      </c>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c r="GI112" s="5"/>
      <c r="GJ112" s="5"/>
      <c r="GK112" s="5"/>
      <c r="GL112" s="5"/>
      <c r="GM112" s="5"/>
      <c r="GN112" s="5"/>
      <c r="GO112" s="5"/>
      <c r="GP112" s="5"/>
      <c r="GQ112" s="5"/>
      <c r="GR112" s="5"/>
      <c r="GS112" s="5"/>
      <c r="GT112" s="5"/>
      <c r="GU112" s="5"/>
      <c r="GV112" s="5"/>
      <c r="GW112" s="5"/>
      <c r="GX112" s="5"/>
      <c r="GY112" s="5"/>
      <c r="GZ112" s="5"/>
      <c r="HA112" s="5"/>
      <c r="HB112" s="5"/>
      <c r="HC112" s="5"/>
      <c r="HD112" s="5"/>
      <c r="HE112" s="5"/>
      <c r="HF112" s="5"/>
      <c r="HG112" s="5"/>
      <c r="HH112" s="5"/>
      <c r="HI112" s="5"/>
      <c r="HJ112" s="5"/>
      <c r="HK112" s="5"/>
      <c r="HL112" s="5"/>
      <c r="HM112" s="5"/>
    </row>
    <row r="113" spans="1:221" s="4" customFormat="1" ht="33" customHeight="1">
      <c r="A113" s="14">
        <v>117</v>
      </c>
      <c r="B113" s="15" t="s">
        <v>635</v>
      </c>
      <c r="C113" s="34" t="s">
        <v>636</v>
      </c>
      <c r="D113" s="38" t="s">
        <v>177</v>
      </c>
      <c r="E113" s="60" t="s">
        <v>637</v>
      </c>
      <c r="F113" s="26" t="s">
        <v>22</v>
      </c>
      <c r="G113" s="26" t="s">
        <v>206</v>
      </c>
      <c r="H113" s="26" t="s">
        <v>638</v>
      </c>
      <c r="I113" s="67" t="s">
        <v>25</v>
      </c>
      <c r="J113" s="34" t="s">
        <v>639</v>
      </c>
      <c r="K113" s="13">
        <v>150</v>
      </c>
      <c r="L113" s="29">
        <v>400000000</v>
      </c>
      <c r="M113" s="29">
        <v>0</v>
      </c>
      <c r="N113" s="13">
        <v>0</v>
      </c>
      <c r="O113" s="16" t="s">
        <v>177</v>
      </c>
      <c r="P113" s="16" t="s">
        <v>402</v>
      </c>
      <c r="Q113" s="18">
        <v>1</v>
      </c>
      <c r="R113" s="18">
        <v>1</v>
      </c>
      <c r="S113" s="13" t="s">
        <v>25</v>
      </c>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row>
    <row r="114" spans="1:221" s="4" customFormat="1" ht="33" customHeight="1">
      <c r="A114" s="14">
        <v>118</v>
      </c>
      <c r="B114" s="15" t="s">
        <v>640</v>
      </c>
      <c r="C114" s="34" t="s">
        <v>641</v>
      </c>
      <c r="D114" s="38" t="s">
        <v>642</v>
      </c>
      <c r="E114" s="60" t="s">
        <v>643</v>
      </c>
      <c r="F114" s="26" t="s">
        <v>30</v>
      </c>
      <c r="G114" s="26" t="s">
        <v>23</v>
      </c>
      <c r="H114" s="26" t="s">
        <v>644</v>
      </c>
      <c r="I114" s="67" t="s">
        <v>25</v>
      </c>
      <c r="J114" s="34" t="s">
        <v>199</v>
      </c>
      <c r="K114" s="13">
        <v>145</v>
      </c>
      <c r="L114" s="29">
        <v>7433685627</v>
      </c>
      <c r="M114" s="29">
        <v>0</v>
      </c>
      <c r="N114" s="13">
        <v>16</v>
      </c>
      <c r="O114" s="16" t="s">
        <v>642</v>
      </c>
      <c r="P114" s="16">
        <v>44561</v>
      </c>
      <c r="Q114" s="18">
        <v>0.76</v>
      </c>
      <c r="R114" s="18">
        <v>0.02</v>
      </c>
      <c r="S114" s="13" t="s">
        <v>25</v>
      </c>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row>
    <row r="115" spans="1:221" s="6" customFormat="1" ht="33" customHeight="1">
      <c r="A115" s="19">
        <v>119</v>
      </c>
      <c r="B115" s="20" t="s">
        <v>645</v>
      </c>
      <c r="C115" s="36" t="s">
        <v>646</v>
      </c>
      <c r="D115" s="39" t="s">
        <v>642</v>
      </c>
      <c r="E115" s="61" t="s">
        <v>647</v>
      </c>
      <c r="F115" s="27" t="s">
        <v>30</v>
      </c>
      <c r="G115" s="27" t="s">
        <v>23</v>
      </c>
      <c r="H115" s="27" t="s">
        <v>648</v>
      </c>
      <c r="I115" s="67" t="s">
        <v>25</v>
      </c>
      <c r="J115" s="36" t="s">
        <v>264</v>
      </c>
      <c r="K115" s="17">
        <v>145</v>
      </c>
      <c r="L115" s="30">
        <v>1658759199</v>
      </c>
      <c r="M115" s="30">
        <v>0</v>
      </c>
      <c r="N115" s="17">
        <v>15</v>
      </c>
      <c r="O115" s="21" t="s">
        <v>642</v>
      </c>
      <c r="P115" s="21">
        <v>44588</v>
      </c>
      <c r="Q115" s="22">
        <v>0.95</v>
      </c>
      <c r="R115" s="22">
        <v>0</v>
      </c>
      <c r="S115" s="13" t="s">
        <v>25</v>
      </c>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row>
    <row r="116" spans="1:221" s="4" customFormat="1" ht="33" customHeight="1">
      <c r="A116" s="14">
        <v>120</v>
      </c>
      <c r="B116" s="15" t="s">
        <v>649</v>
      </c>
      <c r="C116" s="34" t="s">
        <v>650</v>
      </c>
      <c r="D116" s="38" t="s">
        <v>651</v>
      </c>
      <c r="E116" s="60" t="s">
        <v>652</v>
      </c>
      <c r="F116" s="26" t="s">
        <v>30</v>
      </c>
      <c r="G116" s="26" t="s">
        <v>23</v>
      </c>
      <c r="H116" s="26" t="s">
        <v>653</v>
      </c>
      <c r="I116" s="67" t="s">
        <v>25</v>
      </c>
      <c r="J116" s="34" t="s">
        <v>199</v>
      </c>
      <c r="K116" s="13">
        <v>145</v>
      </c>
      <c r="L116" s="29">
        <v>86000000</v>
      </c>
      <c r="M116" s="29">
        <v>0</v>
      </c>
      <c r="N116" s="13">
        <v>0</v>
      </c>
      <c r="O116" s="16" t="s">
        <v>651</v>
      </c>
      <c r="P116" s="16" t="s">
        <v>654</v>
      </c>
      <c r="Q116" s="18">
        <v>1</v>
      </c>
      <c r="R116" s="18">
        <v>0</v>
      </c>
      <c r="S116" s="13" t="s">
        <v>25</v>
      </c>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c r="GI116" s="5"/>
      <c r="GJ116" s="5"/>
      <c r="GK116" s="5"/>
      <c r="GL116" s="5"/>
      <c r="GM116" s="5"/>
      <c r="GN116" s="5"/>
      <c r="GO116" s="5"/>
      <c r="GP116" s="5"/>
      <c r="GQ116" s="5"/>
      <c r="GR116" s="5"/>
      <c r="GS116" s="5"/>
      <c r="GT116" s="5"/>
      <c r="GU116" s="5"/>
      <c r="GV116" s="5"/>
      <c r="GW116" s="5"/>
      <c r="GX116" s="5"/>
      <c r="GY116" s="5"/>
      <c r="GZ116" s="5"/>
      <c r="HA116" s="5"/>
      <c r="HB116" s="5"/>
      <c r="HC116" s="5"/>
      <c r="HD116" s="5"/>
      <c r="HE116" s="5"/>
      <c r="HF116" s="5"/>
      <c r="HG116" s="5"/>
      <c r="HH116" s="5"/>
      <c r="HI116" s="5"/>
      <c r="HJ116" s="5"/>
      <c r="HK116" s="5"/>
      <c r="HL116" s="5"/>
      <c r="HM116" s="5"/>
    </row>
    <row r="117" spans="1:221" s="4" customFormat="1" ht="33" customHeight="1">
      <c r="A117" s="14">
        <v>121</v>
      </c>
      <c r="B117" s="15" t="s">
        <v>655</v>
      </c>
      <c r="C117" s="34" t="s">
        <v>656</v>
      </c>
      <c r="D117" s="38" t="s">
        <v>657</v>
      </c>
      <c r="E117" s="60" t="s">
        <v>658</v>
      </c>
      <c r="F117" s="26" t="s">
        <v>30</v>
      </c>
      <c r="G117" s="26" t="s">
        <v>23</v>
      </c>
      <c r="H117" s="26" t="s">
        <v>305</v>
      </c>
      <c r="I117" s="67" t="s">
        <v>25</v>
      </c>
      <c r="J117" s="34" t="s">
        <v>659</v>
      </c>
      <c r="K117" s="13">
        <v>145</v>
      </c>
      <c r="L117" s="29">
        <v>62832000</v>
      </c>
      <c r="M117" s="29">
        <v>0</v>
      </c>
      <c r="N117" s="13">
        <v>0</v>
      </c>
      <c r="O117" s="16" t="s">
        <v>660</v>
      </c>
      <c r="P117" s="16">
        <v>44558</v>
      </c>
      <c r="Q117" s="18">
        <v>1</v>
      </c>
      <c r="R117" s="18">
        <v>0.79</v>
      </c>
      <c r="S117" s="13" t="s">
        <v>25</v>
      </c>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c r="GI117" s="5"/>
      <c r="GJ117" s="5"/>
      <c r="GK117" s="5"/>
      <c r="GL117" s="5"/>
      <c r="GM117" s="5"/>
      <c r="GN117" s="5"/>
      <c r="GO117" s="5"/>
      <c r="GP117" s="5"/>
      <c r="GQ117" s="5"/>
      <c r="GR117" s="5"/>
      <c r="GS117" s="5"/>
      <c r="GT117" s="5"/>
      <c r="GU117" s="5"/>
      <c r="GV117" s="5"/>
      <c r="GW117" s="5"/>
      <c r="GX117" s="5"/>
      <c r="GY117" s="5"/>
      <c r="GZ117" s="5"/>
      <c r="HA117" s="5"/>
      <c r="HB117" s="5"/>
      <c r="HC117" s="5"/>
      <c r="HD117" s="5"/>
      <c r="HE117" s="5"/>
      <c r="HF117" s="5"/>
      <c r="HG117" s="5"/>
      <c r="HH117" s="5"/>
      <c r="HI117" s="5"/>
      <c r="HJ117" s="5"/>
      <c r="HK117" s="5"/>
      <c r="HL117" s="5"/>
      <c r="HM117" s="5"/>
    </row>
    <row r="118" spans="1:221" s="4" customFormat="1" ht="33" customHeight="1">
      <c r="A118" s="14">
        <v>122</v>
      </c>
      <c r="B118" s="15" t="s">
        <v>661</v>
      </c>
      <c r="C118" s="34" t="s">
        <v>662</v>
      </c>
      <c r="D118" s="38" t="s">
        <v>617</v>
      </c>
      <c r="E118" s="60" t="s">
        <v>663</v>
      </c>
      <c r="F118" s="26" t="s">
        <v>45</v>
      </c>
      <c r="G118" s="26" t="s">
        <v>23</v>
      </c>
      <c r="H118" s="26" t="s">
        <v>664</v>
      </c>
      <c r="I118" s="67" t="s">
        <v>25</v>
      </c>
      <c r="J118" s="34" t="s">
        <v>665</v>
      </c>
      <c r="K118" s="13">
        <v>132</v>
      </c>
      <c r="L118" s="29">
        <v>686033328</v>
      </c>
      <c r="M118" s="29">
        <v>0</v>
      </c>
      <c r="N118" s="13">
        <v>0</v>
      </c>
      <c r="O118" s="16" t="s">
        <v>666</v>
      </c>
      <c r="P118" s="16" t="s">
        <v>402</v>
      </c>
      <c r="Q118" s="18">
        <v>1</v>
      </c>
      <c r="R118" s="18">
        <v>1</v>
      </c>
      <c r="S118" s="13" t="s">
        <v>25</v>
      </c>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c r="GI118" s="5"/>
      <c r="GJ118" s="5"/>
      <c r="GK118" s="5"/>
      <c r="GL118" s="5"/>
      <c r="GM118" s="5"/>
      <c r="GN118" s="5"/>
      <c r="GO118" s="5"/>
      <c r="GP118" s="5"/>
      <c r="GQ118" s="5"/>
      <c r="GR118" s="5"/>
      <c r="GS118" s="5"/>
      <c r="GT118" s="5"/>
      <c r="GU118" s="5"/>
      <c r="GV118" s="5"/>
      <c r="GW118" s="5"/>
      <c r="GX118" s="5"/>
      <c r="GY118" s="5"/>
      <c r="GZ118" s="5"/>
      <c r="HA118" s="5"/>
      <c r="HB118" s="5"/>
      <c r="HC118" s="5"/>
      <c r="HD118" s="5"/>
      <c r="HE118" s="5"/>
      <c r="HF118" s="5"/>
      <c r="HG118" s="5"/>
      <c r="HH118" s="5"/>
      <c r="HI118" s="5"/>
      <c r="HJ118" s="5"/>
      <c r="HK118" s="5"/>
      <c r="HL118" s="5"/>
      <c r="HM118" s="5"/>
    </row>
    <row r="119" spans="1:221" s="4" customFormat="1" ht="33" customHeight="1">
      <c r="A119" s="14">
        <v>123</v>
      </c>
      <c r="B119" s="15" t="s">
        <v>667</v>
      </c>
      <c r="C119" s="34" t="s">
        <v>668</v>
      </c>
      <c r="D119" s="38" t="s">
        <v>617</v>
      </c>
      <c r="E119" s="60" t="s">
        <v>669</v>
      </c>
      <c r="F119" s="26" t="s">
        <v>22</v>
      </c>
      <c r="G119" s="26" t="s">
        <v>206</v>
      </c>
      <c r="H119" s="26" t="s">
        <v>670</v>
      </c>
      <c r="I119" s="67" t="s">
        <v>25</v>
      </c>
      <c r="J119" s="34" t="s">
        <v>61</v>
      </c>
      <c r="K119" s="13">
        <v>142</v>
      </c>
      <c r="L119" s="29">
        <v>246000000</v>
      </c>
      <c r="M119" s="29">
        <v>0</v>
      </c>
      <c r="N119" s="13">
        <v>0</v>
      </c>
      <c r="O119" s="16" t="s">
        <v>671</v>
      </c>
      <c r="P119" s="16" t="s">
        <v>361</v>
      </c>
      <c r="Q119" s="18">
        <v>1</v>
      </c>
      <c r="R119" s="18">
        <v>1</v>
      </c>
      <c r="S119" s="13" t="s">
        <v>25</v>
      </c>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c r="GI119" s="5"/>
      <c r="GJ119" s="5"/>
      <c r="GK119" s="5"/>
      <c r="GL119" s="5"/>
      <c r="GM119" s="5"/>
      <c r="GN119" s="5"/>
      <c r="GO119" s="5"/>
      <c r="GP119" s="5"/>
      <c r="GQ119" s="5"/>
      <c r="GR119" s="5"/>
      <c r="GS119" s="5"/>
      <c r="GT119" s="5"/>
      <c r="GU119" s="5"/>
      <c r="GV119" s="5"/>
      <c r="GW119" s="5"/>
      <c r="GX119" s="5"/>
      <c r="GY119" s="5"/>
      <c r="GZ119" s="5"/>
      <c r="HA119" s="5"/>
      <c r="HB119" s="5"/>
      <c r="HC119" s="5"/>
      <c r="HD119" s="5"/>
      <c r="HE119" s="5"/>
      <c r="HF119" s="5"/>
      <c r="HG119" s="5"/>
      <c r="HH119" s="5"/>
      <c r="HI119" s="5"/>
      <c r="HJ119" s="5"/>
      <c r="HK119" s="5"/>
      <c r="HL119" s="5"/>
      <c r="HM119" s="5"/>
    </row>
    <row r="120" spans="1:221" s="4" customFormat="1" ht="33" customHeight="1">
      <c r="A120" s="14">
        <v>124</v>
      </c>
      <c r="B120" s="15" t="s">
        <v>672</v>
      </c>
      <c r="C120" s="34" t="s">
        <v>673</v>
      </c>
      <c r="D120" s="38" t="s">
        <v>657</v>
      </c>
      <c r="E120" s="60" t="s">
        <v>674</v>
      </c>
      <c r="F120" s="26" t="s">
        <v>30</v>
      </c>
      <c r="G120" s="26" t="s">
        <v>23</v>
      </c>
      <c r="H120" s="26" t="s">
        <v>675</v>
      </c>
      <c r="I120" s="67" t="s">
        <v>25</v>
      </c>
      <c r="J120" s="34" t="s">
        <v>624</v>
      </c>
      <c r="K120" s="13">
        <v>149</v>
      </c>
      <c r="L120" s="29">
        <v>30000000</v>
      </c>
      <c r="M120" s="29">
        <v>0</v>
      </c>
      <c r="N120" s="13">
        <v>0</v>
      </c>
      <c r="O120" s="16" t="s">
        <v>676</v>
      </c>
      <c r="P120" s="16" t="s">
        <v>361</v>
      </c>
      <c r="Q120" s="18">
        <v>0</v>
      </c>
      <c r="R120" s="18">
        <v>0</v>
      </c>
      <c r="S120" s="13" t="s">
        <v>25</v>
      </c>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c r="GI120" s="5"/>
      <c r="GJ120" s="5"/>
      <c r="GK120" s="5"/>
      <c r="GL120" s="5"/>
      <c r="GM120" s="5"/>
      <c r="GN120" s="5"/>
      <c r="GO120" s="5"/>
      <c r="GP120" s="5"/>
      <c r="GQ120" s="5"/>
      <c r="GR120" s="5"/>
      <c r="GS120" s="5"/>
      <c r="GT120" s="5"/>
      <c r="GU120" s="5"/>
      <c r="GV120" s="5"/>
      <c r="GW120" s="5"/>
      <c r="GX120" s="5"/>
      <c r="GY120" s="5"/>
      <c r="GZ120" s="5"/>
      <c r="HA120" s="5"/>
      <c r="HB120" s="5"/>
      <c r="HC120" s="5"/>
      <c r="HD120" s="5"/>
      <c r="HE120" s="5"/>
      <c r="HF120" s="5"/>
      <c r="HG120" s="5"/>
      <c r="HH120" s="5"/>
      <c r="HI120" s="5"/>
      <c r="HJ120" s="5"/>
      <c r="HK120" s="5"/>
      <c r="HL120" s="5"/>
      <c r="HM120" s="5"/>
    </row>
    <row r="121" spans="1:221" s="4" customFormat="1" ht="33" customHeight="1">
      <c r="A121" s="14">
        <v>125</v>
      </c>
      <c r="B121" s="15" t="s">
        <v>677</v>
      </c>
      <c r="C121" s="34" t="s">
        <v>678</v>
      </c>
      <c r="D121" s="38" t="s">
        <v>679</v>
      </c>
      <c r="E121" s="60" t="s">
        <v>680</v>
      </c>
      <c r="F121" s="26" t="s">
        <v>45</v>
      </c>
      <c r="G121" s="26" t="s">
        <v>46</v>
      </c>
      <c r="H121" s="26" t="s">
        <v>681</v>
      </c>
      <c r="I121" s="67" t="s">
        <v>25</v>
      </c>
      <c r="J121" s="34" t="s">
        <v>483</v>
      </c>
      <c r="K121" s="13">
        <v>122</v>
      </c>
      <c r="L121" s="29">
        <v>727948535</v>
      </c>
      <c r="M121" s="29">
        <v>0</v>
      </c>
      <c r="N121" s="13">
        <v>0</v>
      </c>
      <c r="O121" s="16" t="s">
        <v>682</v>
      </c>
      <c r="P121" s="16" t="s">
        <v>683</v>
      </c>
      <c r="Q121" s="18">
        <v>1</v>
      </c>
      <c r="R121" s="18">
        <v>0.7</v>
      </c>
      <c r="S121" s="13" t="s">
        <v>25</v>
      </c>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c r="GI121" s="5"/>
      <c r="GJ121" s="5"/>
      <c r="GK121" s="5"/>
      <c r="GL121" s="5"/>
      <c r="GM121" s="5"/>
      <c r="GN121" s="5"/>
      <c r="GO121" s="5"/>
      <c r="GP121" s="5"/>
      <c r="GQ121" s="5"/>
      <c r="GR121" s="5"/>
      <c r="GS121" s="5"/>
      <c r="GT121" s="5"/>
      <c r="GU121" s="5"/>
      <c r="GV121" s="5"/>
      <c r="GW121" s="5"/>
      <c r="GX121" s="5"/>
      <c r="GY121" s="5"/>
      <c r="GZ121" s="5"/>
      <c r="HA121" s="5"/>
      <c r="HB121" s="5"/>
      <c r="HC121" s="5"/>
      <c r="HD121" s="5"/>
      <c r="HE121" s="5"/>
      <c r="HF121" s="5"/>
      <c r="HG121" s="5"/>
      <c r="HH121" s="5"/>
      <c r="HI121" s="5"/>
      <c r="HJ121" s="5"/>
      <c r="HK121" s="5"/>
      <c r="HL121" s="5"/>
      <c r="HM121" s="5"/>
    </row>
    <row r="122" spans="1:221" s="4" customFormat="1" ht="33" customHeight="1">
      <c r="A122" s="14">
        <v>126</v>
      </c>
      <c r="B122" s="15" t="s">
        <v>684</v>
      </c>
      <c r="C122" s="34" t="s">
        <v>685</v>
      </c>
      <c r="D122" s="38" t="s">
        <v>686</v>
      </c>
      <c r="E122" s="60" t="s">
        <v>687</v>
      </c>
      <c r="F122" s="26" t="s">
        <v>30</v>
      </c>
      <c r="G122" s="26" t="s">
        <v>23</v>
      </c>
      <c r="H122" s="26" t="s">
        <v>688</v>
      </c>
      <c r="I122" s="67" t="s">
        <v>25</v>
      </c>
      <c r="J122" s="34" t="s">
        <v>689</v>
      </c>
      <c r="K122" s="13">
        <v>7</v>
      </c>
      <c r="L122" s="29">
        <v>36000000</v>
      </c>
      <c r="M122" s="29">
        <v>0</v>
      </c>
      <c r="N122" s="13">
        <v>0</v>
      </c>
      <c r="O122" s="16" t="s">
        <v>593</v>
      </c>
      <c r="P122" s="16" t="s">
        <v>690</v>
      </c>
      <c r="Q122" s="18">
        <v>0</v>
      </c>
      <c r="R122" s="18">
        <v>0</v>
      </c>
      <c r="S122" s="13" t="s">
        <v>25</v>
      </c>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c r="GI122" s="5"/>
      <c r="GJ122" s="5"/>
      <c r="GK122" s="5"/>
      <c r="GL122" s="5"/>
      <c r="GM122" s="5"/>
      <c r="GN122" s="5"/>
      <c r="GO122" s="5"/>
      <c r="GP122" s="5"/>
      <c r="GQ122" s="5"/>
      <c r="GR122" s="5"/>
      <c r="GS122" s="5"/>
      <c r="GT122" s="5"/>
      <c r="GU122" s="5"/>
      <c r="GV122" s="5"/>
      <c r="GW122" s="5"/>
      <c r="GX122" s="5"/>
      <c r="GY122" s="5"/>
      <c r="GZ122" s="5"/>
      <c r="HA122" s="5"/>
      <c r="HB122" s="5"/>
      <c r="HC122" s="5"/>
      <c r="HD122" s="5"/>
      <c r="HE122" s="5"/>
      <c r="HF122" s="5"/>
      <c r="HG122" s="5"/>
      <c r="HH122" s="5"/>
      <c r="HI122" s="5"/>
      <c r="HJ122" s="5"/>
      <c r="HK122" s="5"/>
      <c r="HL122" s="5"/>
      <c r="HM122" s="5"/>
    </row>
    <row r="123" spans="1:221" s="4" customFormat="1" ht="33" customHeight="1">
      <c r="A123" s="14">
        <v>127</v>
      </c>
      <c r="B123" s="15" t="s">
        <v>691</v>
      </c>
      <c r="C123" s="34" t="s">
        <v>692</v>
      </c>
      <c r="D123" s="38" t="s">
        <v>693</v>
      </c>
      <c r="E123" s="60" t="s">
        <v>694</v>
      </c>
      <c r="F123" s="26" t="s">
        <v>30</v>
      </c>
      <c r="G123" s="26" t="s">
        <v>73</v>
      </c>
      <c r="H123" s="26" t="s">
        <v>695</v>
      </c>
      <c r="I123" s="67" t="s">
        <v>25</v>
      </c>
      <c r="J123" s="34" t="s">
        <v>55</v>
      </c>
      <c r="K123" s="13">
        <v>92</v>
      </c>
      <c r="L123" s="29">
        <v>90440000</v>
      </c>
      <c r="M123" s="29">
        <v>0</v>
      </c>
      <c r="N123" s="13">
        <v>60</v>
      </c>
      <c r="O123" s="16" t="s">
        <v>693</v>
      </c>
      <c r="P123" s="16">
        <v>44529</v>
      </c>
      <c r="Q123" s="18">
        <v>0.5</v>
      </c>
      <c r="R123" s="18">
        <v>0.45</v>
      </c>
      <c r="S123" s="13" t="s">
        <v>25</v>
      </c>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c r="GI123" s="5"/>
      <c r="GJ123" s="5"/>
      <c r="GK123" s="5"/>
      <c r="GL123" s="5"/>
      <c r="GM123" s="5"/>
      <c r="GN123" s="5"/>
      <c r="GO123" s="5"/>
      <c r="GP123" s="5"/>
      <c r="GQ123" s="5"/>
      <c r="GR123" s="5"/>
      <c r="GS123" s="5"/>
      <c r="GT123" s="5"/>
      <c r="GU123" s="5"/>
      <c r="GV123" s="5"/>
      <c r="GW123" s="5"/>
      <c r="GX123" s="5"/>
      <c r="GY123" s="5"/>
      <c r="GZ123" s="5"/>
      <c r="HA123" s="5"/>
      <c r="HB123" s="5"/>
      <c r="HC123" s="5"/>
      <c r="HD123" s="5"/>
      <c r="HE123" s="5"/>
      <c r="HF123" s="5"/>
      <c r="HG123" s="5"/>
      <c r="HH123" s="5"/>
      <c r="HI123" s="5"/>
      <c r="HJ123" s="5"/>
      <c r="HK123" s="5"/>
      <c r="HL123" s="5"/>
      <c r="HM123" s="5"/>
    </row>
    <row r="124" spans="1:221" s="4" customFormat="1" ht="33" customHeight="1">
      <c r="A124" s="14">
        <v>128</v>
      </c>
      <c r="B124" s="15" t="s">
        <v>696</v>
      </c>
      <c r="C124" s="34" t="s">
        <v>697</v>
      </c>
      <c r="D124" s="38" t="s">
        <v>593</v>
      </c>
      <c r="E124" s="60" t="s">
        <v>698</v>
      </c>
      <c r="F124" s="26" t="s">
        <v>30</v>
      </c>
      <c r="G124" s="26" t="s">
        <v>23</v>
      </c>
      <c r="H124" s="26" t="s">
        <v>699</v>
      </c>
      <c r="I124" s="67" t="s">
        <v>25</v>
      </c>
      <c r="J124" s="34" t="s">
        <v>700</v>
      </c>
      <c r="K124" s="13">
        <v>128</v>
      </c>
      <c r="L124" s="29">
        <v>34666667</v>
      </c>
      <c r="M124" s="29">
        <v>0</v>
      </c>
      <c r="N124" s="13">
        <v>0</v>
      </c>
      <c r="O124" s="16" t="s">
        <v>701</v>
      </c>
      <c r="P124" s="16" t="s">
        <v>361</v>
      </c>
      <c r="Q124" s="18">
        <v>0</v>
      </c>
      <c r="R124" s="18">
        <v>0</v>
      </c>
      <c r="S124" s="13" t="s">
        <v>25</v>
      </c>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c r="GI124" s="5"/>
      <c r="GJ124" s="5"/>
      <c r="GK124" s="5"/>
      <c r="GL124" s="5"/>
      <c r="GM124" s="5"/>
      <c r="GN124" s="5"/>
      <c r="GO124" s="5"/>
      <c r="GP124" s="5"/>
      <c r="GQ124" s="5"/>
      <c r="GR124" s="5"/>
      <c r="GS124" s="5"/>
      <c r="GT124" s="5"/>
      <c r="GU124" s="5"/>
      <c r="GV124" s="5"/>
      <c r="GW124" s="5"/>
      <c r="GX124" s="5"/>
      <c r="GY124" s="5"/>
      <c r="GZ124" s="5"/>
      <c r="HA124" s="5"/>
      <c r="HB124" s="5"/>
      <c r="HC124" s="5"/>
      <c r="HD124" s="5"/>
      <c r="HE124" s="5"/>
      <c r="HF124" s="5"/>
      <c r="HG124" s="5"/>
      <c r="HH124" s="5"/>
      <c r="HI124" s="5"/>
      <c r="HJ124" s="5"/>
      <c r="HK124" s="5"/>
      <c r="HL124" s="5"/>
      <c r="HM124" s="5"/>
    </row>
    <row r="125" spans="1:221" s="4" customFormat="1" ht="33" customHeight="1">
      <c r="A125" s="14">
        <v>129</v>
      </c>
      <c r="B125" s="15" t="s">
        <v>702</v>
      </c>
      <c r="C125" s="34" t="s">
        <v>703</v>
      </c>
      <c r="D125" s="38" t="s">
        <v>693</v>
      </c>
      <c r="E125" s="60" t="s">
        <v>704</v>
      </c>
      <c r="F125" s="26" t="s">
        <v>30</v>
      </c>
      <c r="G125" s="26" t="s">
        <v>23</v>
      </c>
      <c r="H125" s="26" t="s">
        <v>705</v>
      </c>
      <c r="I125" s="67" t="s">
        <v>25</v>
      </c>
      <c r="J125" s="34" t="s">
        <v>387</v>
      </c>
      <c r="K125" s="13">
        <v>123</v>
      </c>
      <c r="L125" s="29">
        <v>35555251</v>
      </c>
      <c r="M125" s="29">
        <v>0</v>
      </c>
      <c r="N125" s="13">
        <v>0</v>
      </c>
      <c r="O125" s="16" t="s">
        <v>690</v>
      </c>
      <c r="P125" s="16" t="s">
        <v>361</v>
      </c>
      <c r="Q125" s="18">
        <v>1</v>
      </c>
      <c r="R125" s="18">
        <v>0.75</v>
      </c>
      <c r="S125" s="13" t="s">
        <v>25</v>
      </c>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c r="GI125" s="5"/>
      <c r="GJ125" s="5"/>
      <c r="GK125" s="5"/>
      <c r="GL125" s="5"/>
      <c r="GM125" s="5"/>
      <c r="GN125" s="5"/>
      <c r="GO125" s="5"/>
      <c r="GP125" s="5"/>
      <c r="GQ125" s="5"/>
      <c r="GR125" s="5"/>
      <c r="GS125" s="5"/>
      <c r="GT125" s="5"/>
      <c r="GU125" s="5"/>
      <c r="GV125" s="5"/>
      <c r="GW125" s="5"/>
      <c r="GX125" s="5"/>
      <c r="GY125" s="5"/>
      <c r="GZ125" s="5"/>
      <c r="HA125" s="5"/>
      <c r="HB125" s="5"/>
      <c r="HC125" s="5"/>
      <c r="HD125" s="5"/>
      <c r="HE125" s="5"/>
      <c r="HF125" s="5"/>
      <c r="HG125" s="5"/>
      <c r="HH125" s="5"/>
      <c r="HI125" s="5"/>
      <c r="HJ125" s="5"/>
      <c r="HK125" s="5"/>
      <c r="HL125" s="5"/>
      <c r="HM125" s="5"/>
    </row>
    <row r="126" spans="1:221" s="4" customFormat="1" ht="33" customHeight="1">
      <c r="A126" s="14"/>
      <c r="B126" s="15"/>
      <c r="C126" s="34" t="s">
        <v>706</v>
      </c>
      <c r="D126" s="38">
        <v>44454</v>
      </c>
      <c r="E126" s="60" t="s">
        <v>707</v>
      </c>
      <c r="F126" s="26" t="s">
        <v>45</v>
      </c>
      <c r="G126" s="26" t="s">
        <v>23</v>
      </c>
      <c r="H126" s="26" t="s">
        <v>708</v>
      </c>
      <c r="I126" s="67" t="s">
        <v>25</v>
      </c>
      <c r="J126" s="34" t="s">
        <v>709</v>
      </c>
      <c r="K126" s="13">
        <v>336</v>
      </c>
      <c r="L126" s="29">
        <v>294736669.70999998</v>
      </c>
      <c r="M126" s="29">
        <v>0</v>
      </c>
      <c r="N126" s="13">
        <v>0</v>
      </c>
      <c r="O126" s="16">
        <v>44456</v>
      </c>
      <c r="P126" s="16">
        <v>44791</v>
      </c>
      <c r="Q126" s="18">
        <v>0.1</v>
      </c>
      <c r="R126" s="18">
        <v>0.05</v>
      </c>
      <c r="S126" s="13" t="s">
        <v>25</v>
      </c>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c r="GI126" s="5"/>
      <c r="GJ126" s="5"/>
      <c r="GK126" s="5"/>
      <c r="GL126" s="5"/>
      <c r="GM126" s="5"/>
      <c r="GN126" s="5"/>
      <c r="GO126" s="5"/>
      <c r="GP126" s="5"/>
      <c r="GQ126" s="5"/>
      <c r="GR126" s="5"/>
      <c r="GS126" s="5"/>
      <c r="GT126" s="5"/>
      <c r="GU126" s="5"/>
      <c r="GV126" s="5"/>
      <c r="GW126" s="5"/>
      <c r="GX126" s="5"/>
      <c r="GY126" s="5"/>
      <c r="GZ126" s="5"/>
      <c r="HA126" s="5"/>
      <c r="HB126" s="5"/>
      <c r="HC126" s="5"/>
      <c r="HD126" s="5"/>
      <c r="HE126" s="5"/>
      <c r="HF126" s="5"/>
      <c r="HG126" s="5"/>
      <c r="HH126" s="5"/>
      <c r="HI126" s="5"/>
      <c r="HJ126" s="5"/>
      <c r="HK126" s="5"/>
      <c r="HL126" s="5"/>
      <c r="HM126" s="5"/>
    </row>
    <row r="127" spans="1:221" s="4" customFormat="1" ht="33" customHeight="1">
      <c r="A127" s="14"/>
      <c r="B127" s="15"/>
      <c r="C127" s="34" t="s">
        <v>710</v>
      </c>
      <c r="D127" s="38">
        <v>44442</v>
      </c>
      <c r="E127" s="60" t="s">
        <v>711</v>
      </c>
      <c r="F127" s="26" t="s">
        <v>111</v>
      </c>
      <c r="G127" s="26" t="s">
        <v>46</v>
      </c>
      <c r="H127" s="26" t="s">
        <v>712</v>
      </c>
      <c r="I127" s="67" t="s">
        <v>25</v>
      </c>
      <c r="J127" s="34" t="s">
        <v>550</v>
      </c>
      <c r="K127" s="13">
        <v>109</v>
      </c>
      <c r="L127" s="29">
        <v>72915308</v>
      </c>
      <c r="M127" s="29">
        <v>0</v>
      </c>
      <c r="N127" s="13">
        <v>30</v>
      </c>
      <c r="O127" s="16">
        <v>44453</v>
      </c>
      <c r="P127" s="16">
        <v>44591</v>
      </c>
      <c r="Q127" s="18">
        <v>1</v>
      </c>
      <c r="R127" s="18">
        <v>1</v>
      </c>
      <c r="S127" s="13" t="s">
        <v>25</v>
      </c>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c r="GI127" s="5"/>
      <c r="GJ127" s="5"/>
      <c r="GK127" s="5"/>
      <c r="GL127" s="5"/>
      <c r="GM127" s="5"/>
      <c r="GN127" s="5"/>
      <c r="GO127" s="5"/>
      <c r="GP127" s="5"/>
      <c r="GQ127" s="5"/>
      <c r="GR127" s="5"/>
      <c r="GS127" s="5"/>
      <c r="GT127" s="5"/>
      <c r="GU127" s="5"/>
      <c r="GV127" s="5"/>
      <c r="GW127" s="5"/>
      <c r="GX127" s="5"/>
      <c r="GY127" s="5"/>
      <c r="GZ127" s="5"/>
      <c r="HA127" s="5"/>
      <c r="HB127" s="5"/>
      <c r="HC127" s="5"/>
      <c r="HD127" s="5"/>
      <c r="HE127" s="5"/>
      <c r="HF127" s="5"/>
      <c r="HG127" s="5"/>
      <c r="HH127" s="5"/>
      <c r="HI127" s="5"/>
      <c r="HJ127" s="5"/>
      <c r="HK127" s="5"/>
      <c r="HL127" s="5"/>
      <c r="HM127" s="5"/>
    </row>
    <row r="128" spans="1:221" s="4" customFormat="1" ht="33" customHeight="1">
      <c r="A128" s="14"/>
      <c r="B128" s="15"/>
      <c r="C128" s="34" t="s">
        <v>713</v>
      </c>
      <c r="D128" s="38">
        <v>44442</v>
      </c>
      <c r="E128" s="60" t="s">
        <v>714</v>
      </c>
      <c r="F128" s="26" t="s">
        <v>111</v>
      </c>
      <c r="G128" s="26" t="s">
        <v>23</v>
      </c>
      <c r="H128" s="26" t="s">
        <v>715</v>
      </c>
      <c r="I128" s="67" t="s">
        <v>25</v>
      </c>
      <c r="J128" s="34" t="s">
        <v>716</v>
      </c>
      <c r="K128" s="13">
        <v>77</v>
      </c>
      <c r="L128" s="29">
        <v>52669230.5</v>
      </c>
      <c r="M128" s="29">
        <v>0</v>
      </c>
      <c r="N128" s="13">
        <v>0</v>
      </c>
      <c r="O128" s="16">
        <v>44459</v>
      </c>
      <c r="P128" s="16">
        <v>44535</v>
      </c>
      <c r="Q128" s="18">
        <v>0.85</v>
      </c>
      <c r="R128" s="18">
        <v>0</v>
      </c>
      <c r="S128" s="13" t="s">
        <v>25</v>
      </c>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c r="GI128" s="5"/>
      <c r="GJ128" s="5"/>
      <c r="GK128" s="5"/>
      <c r="GL128" s="5"/>
      <c r="GM128" s="5"/>
      <c r="GN128" s="5"/>
      <c r="GO128" s="5"/>
      <c r="GP128" s="5"/>
      <c r="GQ128" s="5"/>
      <c r="GR128" s="5"/>
      <c r="GS128" s="5"/>
      <c r="GT128" s="5"/>
      <c r="GU128" s="5"/>
      <c r="GV128" s="5"/>
      <c r="GW128" s="5"/>
      <c r="GX128" s="5"/>
      <c r="GY128" s="5"/>
      <c r="GZ128" s="5"/>
      <c r="HA128" s="5"/>
      <c r="HB128" s="5"/>
      <c r="HC128" s="5"/>
      <c r="HD128" s="5"/>
      <c r="HE128" s="5"/>
      <c r="HF128" s="5"/>
      <c r="HG128" s="5"/>
      <c r="HH128" s="5"/>
      <c r="HI128" s="5"/>
      <c r="HJ128" s="5"/>
      <c r="HK128" s="5"/>
      <c r="HL128" s="5"/>
      <c r="HM128" s="5"/>
    </row>
    <row r="129" spans="1:221" s="4" customFormat="1" ht="33" customHeight="1">
      <c r="A129" s="14"/>
      <c r="B129" s="15"/>
      <c r="C129" s="34" t="s">
        <v>717</v>
      </c>
      <c r="D129" s="38">
        <v>44442</v>
      </c>
      <c r="E129" s="60" t="s">
        <v>718</v>
      </c>
      <c r="F129" s="26" t="s">
        <v>53</v>
      </c>
      <c r="G129" s="26" t="s">
        <v>148</v>
      </c>
      <c r="H129" s="26" t="s">
        <v>719</v>
      </c>
      <c r="I129" s="67" t="s">
        <v>25</v>
      </c>
      <c r="J129" s="34" t="s">
        <v>720</v>
      </c>
      <c r="K129" s="13">
        <v>116</v>
      </c>
      <c r="L129" s="29">
        <v>3942253035</v>
      </c>
      <c r="M129" s="29">
        <v>0</v>
      </c>
      <c r="N129" s="13">
        <v>0</v>
      </c>
      <c r="O129" s="16">
        <v>44446</v>
      </c>
      <c r="P129" s="16">
        <v>44561</v>
      </c>
      <c r="Q129" s="18">
        <v>1</v>
      </c>
      <c r="R129" s="18">
        <v>1</v>
      </c>
      <c r="S129" s="13" t="s">
        <v>25</v>
      </c>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c r="GI129" s="5"/>
      <c r="GJ129" s="5"/>
      <c r="GK129" s="5"/>
      <c r="GL129" s="5"/>
      <c r="GM129" s="5"/>
      <c r="GN129" s="5"/>
      <c r="GO129" s="5"/>
      <c r="GP129" s="5"/>
      <c r="GQ129" s="5"/>
      <c r="GR129" s="5"/>
      <c r="GS129" s="5"/>
      <c r="GT129" s="5"/>
      <c r="GU129" s="5"/>
      <c r="GV129" s="5"/>
      <c r="GW129" s="5"/>
      <c r="GX129" s="5"/>
      <c r="GY129" s="5"/>
      <c r="GZ129" s="5"/>
      <c r="HA129" s="5"/>
      <c r="HB129" s="5"/>
      <c r="HC129" s="5"/>
      <c r="HD129" s="5"/>
      <c r="HE129" s="5"/>
      <c r="HF129" s="5"/>
      <c r="HG129" s="5"/>
      <c r="HH129" s="5"/>
      <c r="HI129" s="5"/>
      <c r="HJ129" s="5"/>
      <c r="HK129" s="5"/>
      <c r="HL129" s="5"/>
      <c r="HM129" s="5"/>
    </row>
    <row r="130" spans="1:221" s="4" customFormat="1" ht="33" customHeight="1">
      <c r="A130" s="14"/>
      <c r="B130" s="15"/>
      <c r="C130" s="34" t="s">
        <v>721</v>
      </c>
      <c r="D130" s="38">
        <v>44446</v>
      </c>
      <c r="E130" s="60" t="s">
        <v>722</v>
      </c>
      <c r="F130" s="26" t="s">
        <v>30</v>
      </c>
      <c r="G130" s="26" t="s">
        <v>23</v>
      </c>
      <c r="H130" s="26" t="s">
        <v>723</v>
      </c>
      <c r="I130" s="67" t="s">
        <v>25</v>
      </c>
      <c r="J130" s="34" t="s">
        <v>471</v>
      </c>
      <c r="K130" s="13">
        <v>115</v>
      </c>
      <c r="L130" s="29">
        <v>30000000</v>
      </c>
      <c r="M130" s="29">
        <v>0</v>
      </c>
      <c r="N130" s="13">
        <v>0</v>
      </c>
      <c r="O130" s="16">
        <v>44447</v>
      </c>
      <c r="P130" s="16">
        <v>44561</v>
      </c>
      <c r="Q130" s="18">
        <v>0</v>
      </c>
      <c r="R130" s="18">
        <v>0</v>
      </c>
      <c r="S130" s="13" t="s">
        <v>25</v>
      </c>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c r="GI130" s="5"/>
      <c r="GJ130" s="5"/>
      <c r="GK130" s="5"/>
      <c r="GL130" s="5"/>
      <c r="GM130" s="5"/>
      <c r="GN130" s="5"/>
      <c r="GO130" s="5"/>
      <c r="GP130" s="5"/>
      <c r="GQ130" s="5"/>
      <c r="GR130" s="5"/>
      <c r="GS130" s="5"/>
      <c r="GT130" s="5"/>
      <c r="GU130" s="5"/>
      <c r="GV130" s="5"/>
      <c r="GW130" s="5"/>
      <c r="GX130" s="5"/>
      <c r="GY130" s="5"/>
      <c r="GZ130" s="5"/>
      <c r="HA130" s="5"/>
      <c r="HB130" s="5"/>
      <c r="HC130" s="5"/>
      <c r="HD130" s="5"/>
      <c r="HE130" s="5"/>
      <c r="HF130" s="5"/>
      <c r="HG130" s="5"/>
      <c r="HH130" s="5"/>
      <c r="HI130" s="5"/>
      <c r="HJ130" s="5"/>
      <c r="HK130" s="5"/>
      <c r="HL130" s="5"/>
      <c r="HM130" s="5"/>
    </row>
    <row r="131" spans="1:221" s="4" customFormat="1" ht="33" customHeight="1">
      <c r="A131" s="14"/>
      <c r="B131" s="15"/>
      <c r="C131" s="34" t="s">
        <v>724</v>
      </c>
      <c r="D131" s="38">
        <v>44447</v>
      </c>
      <c r="E131" s="60" t="s">
        <v>725</v>
      </c>
      <c r="F131" s="26" t="s">
        <v>22</v>
      </c>
      <c r="G131" s="26" t="s">
        <v>206</v>
      </c>
      <c r="H131" s="26" t="s">
        <v>726</v>
      </c>
      <c r="I131" s="67" t="s">
        <v>25</v>
      </c>
      <c r="J131" s="34" t="s">
        <v>727</v>
      </c>
      <c r="K131" s="13">
        <v>110</v>
      </c>
      <c r="L131" s="29">
        <v>500000000</v>
      </c>
      <c r="M131" s="29">
        <v>0</v>
      </c>
      <c r="N131" s="13">
        <v>0</v>
      </c>
      <c r="O131" s="16">
        <v>44452</v>
      </c>
      <c r="P131" s="16">
        <v>44561</v>
      </c>
      <c r="Q131" s="18">
        <v>0.8</v>
      </c>
      <c r="R131" s="18">
        <v>0.3</v>
      </c>
      <c r="S131" s="13" t="s">
        <v>25</v>
      </c>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c r="GI131" s="5"/>
      <c r="GJ131" s="5"/>
      <c r="GK131" s="5"/>
      <c r="GL131" s="5"/>
      <c r="GM131" s="5"/>
      <c r="GN131" s="5"/>
      <c r="GO131" s="5"/>
      <c r="GP131" s="5"/>
      <c r="GQ131" s="5"/>
      <c r="GR131" s="5"/>
      <c r="GS131" s="5"/>
      <c r="GT131" s="5"/>
      <c r="GU131" s="5"/>
      <c r="GV131" s="5"/>
      <c r="GW131" s="5"/>
      <c r="GX131" s="5"/>
      <c r="GY131" s="5"/>
      <c r="GZ131" s="5"/>
      <c r="HA131" s="5"/>
      <c r="HB131" s="5"/>
      <c r="HC131" s="5"/>
      <c r="HD131" s="5"/>
      <c r="HE131" s="5"/>
      <c r="HF131" s="5"/>
      <c r="HG131" s="5"/>
      <c r="HH131" s="5"/>
      <c r="HI131" s="5"/>
      <c r="HJ131" s="5"/>
      <c r="HK131" s="5"/>
      <c r="HL131" s="5"/>
      <c r="HM131" s="5"/>
    </row>
    <row r="132" spans="1:221" s="4" customFormat="1" ht="33" customHeight="1">
      <c r="A132" s="14"/>
      <c r="B132" s="15"/>
      <c r="C132" s="34" t="s">
        <v>728</v>
      </c>
      <c r="D132" s="38">
        <v>44463</v>
      </c>
      <c r="E132" s="60" t="s">
        <v>729</v>
      </c>
      <c r="F132" s="26" t="s">
        <v>30</v>
      </c>
      <c r="G132" s="26" t="s">
        <v>23</v>
      </c>
      <c r="H132" s="26" t="s">
        <v>730</v>
      </c>
      <c r="I132" s="67" t="s">
        <v>25</v>
      </c>
      <c r="J132" s="34" t="s">
        <v>199</v>
      </c>
      <c r="K132" s="13">
        <v>82</v>
      </c>
      <c r="L132" s="29">
        <v>69544000</v>
      </c>
      <c r="M132" s="29">
        <v>0</v>
      </c>
      <c r="N132" s="13">
        <v>0</v>
      </c>
      <c r="O132" s="16">
        <v>44469</v>
      </c>
      <c r="P132" s="16">
        <v>44550</v>
      </c>
      <c r="Q132" s="18">
        <v>1</v>
      </c>
      <c r="R132" s="18">
        <v>0</v>
      </c>
      <c r="S132" s="13" t="s">
        <v>25</v>
      </c>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c r="GI132" s="5"/>
      <c r="GJ132" s="5"/>
      <c r="GK132" s="5"/>
      <c r="GL132" s="5"/>
      <c r="GM132" s="5"/>
      <c r="GN132" s="5"/>
      <c r="GO132" s="5"/>
      <c r="GP132" s="5"/>
      <c r="GQ132" s="5"/>
      <c r="GR132" s="5"/>
      <c r="GS132" s="5"/>
      <c r="GT132" s="5"/>
      <c r="GU132" s="5"/>
      <c r="GV132" s="5"/>
      <c r="GW132" s="5"/>
      <c r="GX132" s="5"/>
      <c r="GY132" s="5"/>
      <c r="GZ132" s="5"/>
      <c r="HA132" s="5"/>
      <c r="HB132" s="5"/>
      <c r="HC132" s="5"/>
      <c r="HD132" s="5"/>
      <c r="HE132" s="5"/>
      <c r="HF132" s="5"/>
      <c r="HG132" s="5"/>
      <c r="HH132" s="5"/>
      <c r="HI132" s="5"/>
      <c r="HJ132" s="5"/>
      <c r="HK132" s="5"/>
      <c r="HL132" s="5"/>
      <c r="HM132" s="5"/>
    </row>
    <row r="133" spans="1:221" s="4" customFormat="1" ht="33" customHeight="1">
      <c r="A133" s="14"/>
      <c r="B133" s="15"/>
      <c r="C133" s="34" t="s">
        <v>731</v>
      </c>
      <c r="D133" s="38">
        <v>44463</v>
      </c>
      <c r="E133" s="60" t="s">
        <v>732</v>
      </c>
      <c r="F133" s="26" t="s">
        <v>30</v>
      </c>
      <c r="G133" s="26" t="s">
        <v>23</v>
      </c>
      <c r="H133" s="26" t="s">
        <v>730</v>
      </c>
      <c r="I133" s="67" t="s">
        <v>25</v>
      </c>
      <c r="J133" s="34" t="s">
        <v>199</v>
      </c>
      <c r="K133" s="13">
        <v>78</v>
      </c>
      <c r="L133" s="29">
        <v>21000000</v>
      </c>
      <c r="M133" s="29">
        <v>0</v>
      </c>
      <c r="N133" s="13">
        <v>0</v>
      </c>
      <c r="O133" s="16">
        <v>44473</v>
      </c>
      <c r="P133" s="16">
        <v>44550</v>
      </c>
      <c r="Q133" s="18">
        <v>1</v>
      </c>
      <c r="R133" s="18">
        <v>0</v>
      </c>
      <c r="S133" s="13" t="s">
        <v>25</v>
      </c>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c r="GI133" s="5"/>
      <c r="GJ133" s="5"/>
      <c r="GK133" s="5"/>
      <c r="GL133" s="5"/>
      <c r="GM133" s="5"/>
      <c r="GN133" s="5"/>
      <c r="GO133" s="5"/>
      <c r="GP133" s="5"/>
      <c r="GQ133" s="5"/>
      <c r="GR133" s="5"/>
      <c r="GS133" s="5"/>
      <c r="GT133" s="5"/>
      <c r="GU133" s="5"/>
      <c r="GV133" s="5"/>
      <c r="GW133" s="5"/>
      <c r="GX133" s="5"/>
      <c r="GY133" s="5"/>
      <c r="GZ133" s="5"/>
      <c r="HA133" s="5"/>
      <c r="HB133" s="5"/>
      <c r="HC133" s="5"/>
      <c r="HD133" s="5"/>
      <c r="HE133" s="5"/>
      <c r="HF133" s="5"/>
      <c r="HG133" s="5"/>
      <c r="HH133" s="5"/>
      <c r="HI133" s="5"/>
      <c r="HJ133" s="5"/>
      <c r="HK133" s="5"/>
      <c r="HL133" s="5"/>
      <c r="HM133" s="5"/>
    </row>
    <row r="134" spans="1:221" s="4" customFormat="1" ht="33" customHeight="1">
      <c r="A134" s="14"/>
      <c r="B134" s="15"/>
      <c r="C134" s="34" t="s">
        <v>733</v>
      </c>
      <c r="D134" s="38">
        <v>44454</v>
      </c>
      <c r="E134" s="60" t="s">
        <v>734</v>
      </c>
      <c r="F134" s="26" t="s">
        <v>30</v>
      </c>
      <c r="G134" s="26" t="s">
        <v>23</v>
      </c>
      <c r="H134" s="26" t="s">
        <v>735</v>
      </c>
      <c r="I134" s="67" t="s">
        <v>25</v>
      </c>
      <c r="J134" s="34" t="s">
        <v>736</v>
      </c>
      <c r="K134" s="13">
        <v>76</v>
      </c>
      <c r="L134" s="29">
        <v>608826109</v>
      </c>
      <c r="M134" s="29">
        <v>0</v>
      </c>
      <c r="N134" s="13">
        <v>0</v>
      </c>
      <c r="O134" s="16">
        <v>44470</v>
      </c>
      <c r="P134" s="16">
        <v>44545</v>
      </c>
      <c r="Q134" s="18">
        <v>1</v>
      </c>
      <c r="R134" s="18">
        <v>1</v>
      </c>
      <c r="S134" s="13" t="s">
        <v>25</v>
      </c>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c r="GI134" s="5"/>
      <c r="GJ134" s="5"/>
      <c r="GK134" s="5"/>
      <c r="GL134" s="5"/>
      <c r="GM134" s="5"/>
      <c r="GN134" s="5"/>
      <c r="GO134" s="5"/>
      <c r="GP134" s="5"/>
      <c r="GQ134" s="5"/>
      <c r="GR134" s="5"/>
      <c r="GS134" s="5"/>
      <c r="GT134" s="5"/>
      <c r="GU134" s="5"/>
      <c r="GV134" s="5"/>
      <c r="GW134" s="5"/>
      <c r="GX134" s="5"/>
      <c r="GY134" s="5"/>
      <c r="GZ134" s="5"/>
      <c r="HA134" s="5"/>
      <c r="HB134" s="5"/>
      <c r="HC134" s="5"/>
      <c r="HD134" s="5"/>
      <c r="HE134" s="5"/>
      <c r="HF134" s="5"/>
      <c r="HG134" s="5"/>
      <c r="HH134" s="5"/>
      <c r="HI134" s="5"/>
      <c r="HJ134" s="5"/>
      <c r="HK134" s="5"/>
      <c r="HL134" s="5"/>
      <c r="HM134" s="5"/>
    </row>
    <row r="135" spans="1:221" s="4" customFormat="1" ht="33" customHeight="1">
      <c r="A135" s="14"/>
      <c r="B135" s="15"/>
      <c r="C135" s="34" t="s">
        <v>737</v>
      </c>
      <c r="D135" s="38">
        <v>44452</v>
      </c>
      <c r="E135" s="60" t="s">
        <v>738</v>
      </c>
      <c r="F135" s="26" t="s">
        <v>111</v>
      </c>
      <c r="G135" s="26" t="s">
        <v>46</v>
      </c>
      <c r="H135" s="26" t="s">
        <v>739</v>
      </c>
      <c r="I135" s="67" t="s">
        <v>25</v>
      </c>
      <c r="J135" s="34" t="s">
        <v>55</v>
      </c>
      <c r="K135" s="13">
        <v>30</v>
      </c>
      <c r="L135" s="29">
        <v>1375000</v>
      </c>
      <c r="M135" s="29">
        <v>0</v>
      </c>
      <c r="N135" s="13">
        <v>0</v>
      </c>
      <c r="O135" s="16">
        <v>44454</v>
      </c>
      <c r="P135" s="16">
        <v>44483</v>
      </c>
      <c r="Q135" s="18">
        <v>0.95</v>
      </c>
      <c r="R135" s="18">
        <v>0.6</v>
      </c>
      <c r="S135" s="13" t="s">
        <v>25</v>
      </c>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c r="GI135" s="5"/>
      <c r="GJ135" s="5"/>
      <c r="GK135" s="5"/>
      <c r="GL135" s="5"/>
      <c r="GM135" s="5"/>
      <c r="GN135" s="5"/>
      <c r="GO135" s="5"/>
      <c r="GP135" s="5"/>
      <c r="GQ135" s="5"/>
      <c r="GR135" s="5"/>
      <c r="GS135" s="5"/>
      <c r="GT135" s="5"/>
      <c r="GU135" s="5"/>
      <c r="GV135" s="5"/>
      <c r="GW135" s="5"/>
      <c r="GX135" s="5"/>
      <c r="GY135" s="5"/>
      <c r="GZ135" s="5"/>
      <c r="HA135" s="5"/>
      <c r="HB135" s="5"/>
      <c r="HC135" s="5"/>
      <c r="HD135" s="5"/>
      <c r="HE135" s="5"/>
      <c r="HF135" s="5"/>
      <c r="HG135" s="5"/>
      <c r="HH135" s="5"/>
      <c r="HI135" s="5"/>
      <c r="HJ135" s="5"/>
      <c r="HK135" s="5"/>
      <c r="HL135" s="5"/>
      <c r="HM135" s="5"/>
    </row>
    <row r="136" spans="1:221" s="4" customFormat="1" ht="33" customHeight="1">
      <c r="A136" s="14"/>
      <c r="B136" s="15"/>
      <c r="C136" s="34" t="s">
        <v>740</v>
      </c>
      <c r="D136" s="38">
        <v>44454</v>
      </c>
      <c r="E136" s="60" t="s">
        <v>741</v>
      </c>
      <c r="F136" s="26" t="s">
        <v>45</v>
      </c>
      <c r="G136" s="26" t="s">
        <v>46</v>
      </c>
      <c r="H136" s="26" t="s">
        <v>742</v>
      </c>
      <c r="I136" s="67" t="s">
        <v>25</v>
      </c>
      <c r="J136" s="34" t="s">
        <v>743</v>
      </c>
      <c r="K136" s="13">
        <v>258</v>
      </c>
      <c r="L136" s="29">
        <v>597366292</v>
      </c>
      <c r="M136" s="29">
        <v>0</v>
      </c>
      <c r="N136" s="13">
        <v>0</v>
      </c>
      <c r="O136" s="16">
        <v>44467</v>
      </c>
      <c r="P136" s="16">
        <v>44724</v>
      </c>
      <c r="Q136" s="18">
        <v>0.76200000000000001</v>
      </c>
      <c r="R136" s="18">
        <v>0.5</v>
      </c>
      <c r="S136" s="13" t="s">
        <v>25</v>
      </c>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c r="GI136" s="5"/>
      <c r="GJ136" s="5"/>
      <c r="GK136" s="5"/>
      <c r="GL136" s="5"/>
      <c r="GM136" s="5"/>
      <c r="GN136" s="5"/>
      <c r="GO136" s="5"/>
      <c r="GP136" s="5"/>
      <c r="GQ136" s="5"/>
      <c r="GR136" s="5"/>
      <c r="GS136" s="5"/>
      <c r="GT136" s="5"/>
      <c r="GU136" s="5"/>
      <c r="GV136" s="5"/>
      <c r="GW136" s="5"/>
      <c r="GX136" s="5"/>
      <c r="GY136" s="5"/>
      <c r="GZ136" s="5"/>
      <c r="HA136" s="5"/>
      <c r="HB136" s="5"/>
      <c r="HC136" s="5"/>
      <c r="HD136" s="5"/>
      <c r="HE136" s="5"/>
      <c r="HF136" s="5"/>
      <c r="HG136" s="5"/>
      <c r="HH136" s="5"/>
      <c r="HI136" s="5"/>
      <c r="HJ136" s="5"/>
      <c r="HK136" s="5"/>
      <c r="HL136" s="5"/>
      <c r="HM136" s="5"/>
    </row>
    <row r="137" spans="1:221" s="4" customFormat="1" ht="33" customHeight="1">
      <c r="A137" s="14"/>
      <c r="B137" s="15"/>
      <c r="C137" s="34" t="s">
        <v>744</v>
      </c>
      <c r="D137" s="38">
        <v>44459</v>
      </c>
      <c r="E137" s="60" t="s">
        <v>745</v>
      </c>
      <c r="F137" s="26" t="s">
        <v>45</v>
      </c>
      <c r="G137" s="26" t="s">
        <v>46</v>
      </c>
      <c r="H137" s="26" t="s">
        <v>746</v>
      </c>
      <c r="I137" s="68" t="s">
        <v>747</v>
      </c>
      <c r="J137" s="34" t="s">
        <v>25</v>
      </c>
      <c r="K137" s="13">
        <v>304</v>
      </c>
      <c r="L137" s="29">
        <v>12969999863</v>
      </c>
      <c r="M137" s="29">
        <v>0</v>
      </c>
      <c r="N137" s="13">
        <v>0</v>
      </c>
      <c r="O137" s="16">
        <v>44475</v>
      </c>
      <c r="P137" s="16">
        <v>44778</v>
      </c>
      <c r="Q137" s="18">
        <v>0</v>
      </c>
      <c r="R137" s="18">
        <v>0.1</v>
      </c>
      <c r="S137" s="13" t="s">
        <v>25</v>
      </c>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c r="GI137" s="5"/>
      <c r="GJ137" s="5"/>
      <c r="GK137" s="5"/>
      <c r="GL137" s="5"/>
      <c r="GM137" s="5"/>
      <c r="GN137" s="5"/>
      <c r="GO137" s="5"/>
      <c r="GP137" s="5"/>
      <c r="GQ137" s="5"/>
      <c r="GR137" s="5"/>
      <c r="GS137" s="5"/>
      <c r="GT137" s="5"/>
      <c r="GU137" s="5"/>
      <c r="GV137" s="5"/>
      <c r="GW137" s="5"/>
      <c r="GX137" s="5"/>
      <c r="GY137" s="5"/>
      <c r="GZ137" s="5"/>
      <c r="HA137" s="5"/>
      <c r="HB137" s="5"/>
      <c r="HC137" s="5"/>
      <c r="HD137" s="5"/>
      <c r="HE137" s="5"/>
      <c r="HF137" s="5"/>
      <c r="HG137" s="5"/>
      <c r="HH137" s="5"/>
      <c r="HI137" s="5"/>
      <c r="HJ137" s="5"/>
      <c r="HK137" s="5"/>
      <c r="HL137" s="5"/>
      <c r="HM137" s="5"/>
    </row>
    <row r="138" spans="1:221" s="4" customFormat="1" ht="33" customHeight="1">
      <c r="A138" s="14"/>
      <c r="B138" s="15"/>
      <c r="C138" s="34" t="s">
        <v>748</v>
      </c>
      <c r="D138" s="38">
        <v>44459</v>
      </c>
      <c r="E138" s="60" t="s">
        <v>749</v>
      </c>
      <c r="F138" s="26" t="s">
        <v>30</v>
      </c>
      <c r="G138" s="26" t="s">
        <v>23</v>
      </c>
      <c r="H138" s="26" t="s">
        <v>638</v>
      </c>
      <c r="I138" s="67" t="s">
        <v>25</v>
      </c>
      <c r="J138" s="34" t="s">
        <v>665</v>
      </c>
      <c r="K138" s="13">
        <v>83</v>
      </c>
      <c r="L138" s="29">
        <v>730000000</v>
      </c>
      <c r="M138" s="29">
        <v>0</v>
      </c>
      <c r="N138" s="13">
        <v>0</v>
      </c>
      <c r="O138" s="16">
        <v>44463</v>
      </c>
      <c r="P138" s="16">
        <v>44545</v>
      </c>
      <c r="Q138" s="18">
        <v>1</v>
      </c>
      <c r="R138" s="18">
        <v>1</v>
      </c>
      <c r="S138" s="13" t="s">
        <v>25</v>
      </c>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c r="GI138" s="5"/>
      <c r="GJ138" s="5"/>
      <c r="GK138" s="5"/>
      <c r="GL138" s="5"/>
      <c r="GM138" s="5"/>
      <c r="GN138" s="5"/>
      <c r="GO138" s="5"/>
      <c r="GP138" s="5"/>
      <c r="GQ138" s="5"/>
      <c r="GR138" s="5"/>
      <c r="GS138" s="5"/>
      <c r="GT138" s="5"/>
      <c r="GU138" s="5"/>
      <c r="GV138" s="5"/>
      <c r="GW138" s="5"/>
      <c r="GX138" s="5"/>
      <c r="GY138" s="5"/>
      <c r="GZ138" s="5"/>
      <c r="HA138" s="5"/>
      <c r="HB138" s="5"/>
      <c r="HC138" s="5"/>
      <c r="HD138" s="5"/>
      <c r="HE138" s="5"/>
      <c r="HF138" s="5"/>
      <c r="HG138" s="5"/>
      <c r="HH138" s="5"/>
      <c r="HI138" s="5"/>
      <c r="HJ138" s="5"/>
      <c r="HK138" s="5"/>
      <c r="HL138" s="5"/>
      <c r="HM138" s="5"/>
    </row>
    <row r="139" spans="1:221" s="4" customFormat="1" ht="33" customHeight="1">
      <c r="A139" s="14"/>
      <c r="B139" s="15"/>
      <c r="C139" s="34" t="s">
        <v>750</v>
      </c>
      <c r="D139" s="38">
        <v>44459</v>
      </c>
      <c r="E139" s="60" t="s">
        <v>751</v>
      </c>
      <c r="F139" s="26" t="s">
        <v>30</v>
      </c>
      <c r="G139" s="26" t="s">
        <v>23</v>
      </c>
      <c r="H139" s="26" t="s">
        <v>752</v>
      </c>
      <c r="I139" s="67" t="s">
        <v>25</v>
      </c>
      <c r="J139" s="34" t="s">
        <v>753</v>
      </c>
      <c r="K139" s="13">
        <v>103</v>
      </c>
      <c r="L139" s="29">
        <v>31500000</v>
      </c>
      <c r="M139" s="29">
        <v>0</v>
      </c>
      <c r="N139" s="13">
        <v>0</v>
      </c>
      <c r="O139" s="16">
        <v>44459</v>
      </c>
      <c r="P139" s="16">
        <v>44561</v>
      </c>
      <c r="Q139" s="18">
        <v>0</v>
      </c>
      <c r="R139" s="18">
        <v>0</v>
      </c>
      <c r="S139" s="13" t="s">
        <v>25</v>
      </c>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row>
    <row r="140" spans="1:221" s="4" customFormat="1" ht="33" customHeight="1">
      <c r="A140" s="14"/>
      <c r="B140" s="15"/>
      <c r="C140" s="34" t="s">
        <v>754</v>
      </c>
      <c r="D140" s="38">
        <v>44462</v>
      </c>
      <c r="E140" s="60" t="s">
        <v>755</v>
      </c>
      <c r="F140" s="26" t="s">
        <v>45</v>
      </c>
      <c r="G140" s="26" t="s">
        <v>23</v>
      </c>
      <c r="H140" s="26" t="s">
        <v>756</v>
      </c>
      <c r="I140" s="67" t="s">
        <v>25</v>
      </c>
      <c r="J140" s="34" t="s">
        <v>61</v>
      </c>
      <c r="K140" s="13">
        <v>91</v>
      </c>
      <c r="L140" s="29">
        <v>388000000</v>
      </c>
      <c r="M140" s="29">
        <v>0</v>
      </c>
      <c r="N140" s="13">
        <v>0</v>
      </c>
      <c r="O140" s="16">
        <v>44470</v>
      </c>
      <c r="P140" s="16">
        <v>44560</v>
      </c>
      <c r="Q140" s="18">
        <v>1</v>
      </c>
      <c r="R140" s="18">
        <v>0.80300000000000005</v>
      </c>
      <c r="S140" s="13" t="s">
        <v>25</v>
      </c>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row>
    <row r="141" spans="1:221" s="4" customFormat="1" ht="33" customHeight="1">
      <c r="A141" s="14"/>
      <c r="B141" s="15"/>
      <c r="C141" s="34" t="s">
        <v>757</v>
      </c>
      <c r="D141" s="38">
        <v>44459</v>
      </c>
      <c r="E141" s="60" t="s">
        <v>758</v>
      </c>
      <c r="F141" s="26" t="s">
        <v>22</v>
      </c>
      <c r="G141" s="26" t="s">
        <v>206</v>
      </c>
      <c r="H141" s="26" t="s">
        <v>759</v>
      </c>
      <c r="I141" s="67" t="s">
        <v>25</v>
      </c>
      <c r="J141" s="34" t="s">
        <v>639</v>
      </c>
      <c r="K141" s="13">
        <v>91</v>
      </c>
      <c r="L141" s="29">
        <v>224499450</v>
      </c>
      <c r="M141" s="29">
        <v>0</v>
      </c>
      <c r="N141" s="13">
        <v>0</v>
      </c>
      <c r="O141" s="16">
        <v>44470</v>
      </c>
      <c r="P141" s="16">
        <v>44560</v>
      </c>
      <c r="Q141" s="18">
        <v>0.7</v>
      </c>
      <c r="R141" s="18">
        <v>0.4</v>
      </c>
      <c r="S141" s="13" t="s">
        <v>25</v>
      </c>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c r="HM141" s="5"/>
    </row>
    <row r="142" spans="1:221" s="4" customFormat="1" ht="33" customHeight="1">
      <c r="A142" s="14">
        <v>130</v>
      </c>
      <c r="B142" s="15" t="s">
        <v>760</v>
      </c>
      <c r="C142" s="34" t="s">
        <v>761</v>
      </c>
      <c r="D142" s="38">
        <v>44459</v>
      </c>
      <c r="E142" s="60" t="s">
        <v>762</v>
      </c>
      <c r="F142" s="26" t="s">
        <v>45</v>
      </c>
      <c r="G142" s="26" t="s">
        <v>23</v>
      </c>
      <c r="H142" s="26" t="s">
        <v>763</v>
      </c>
      <c r="I142" s="67" t="s">
        <v>25</v>
      </c>
      <c r="J142" s="34" t="s">
        <v>727</v>
      </c>
      <c r="K142" s="13">
        <v>83</v>
      </c>
      <c r="L142" s="29">
        <v>587000000</v>
      </c>
      <c r="M142" s="29">
        <v>0</v>
      </c>
      <c r="N142" s="13">
        <v>0</v>
      </c>
      <c r="O142" s="16">
        <v>44463</v>
      </c>
      <c r="P142" s="16">
        <v>44545</v>
      </c>
      <c r="Q142" s="18">
        <v>1</v>
      </c>
      <c r="R142" s="18">
        <v>1</v>
      </c>
      <c r="S142" s="13" t="s">
        <v>25</v>
      </c>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c r="GI142" s="5"/>
      <c r="GJ142" s="5"/>
      <c r="GK142" s="5"/>
      <c r="GL142" s="5"/>
      <c r="GM142" s="5"/>
      <c r="GN142" s="5"/>
      <c r="GO142" s="5"/>
      <c r="GP142" s="5"/>
      <c r="GQ142" s="5"/>
      <c r="GR142" s="5"/>
      <c r="GS142" s="5"/>
      <c r="GT142" s="5"/>
      <c r="GU142" s="5"/>
      <c r="GV142" s="5"/>
      <c r="GW142" s="5"/>
      <c r="GX142" s="5"/>
      <c r="GY142" s="5"/>
      <c r="GZ142" s="5"/>
      <c r="HA142" s="5"/>
      <c r="HB142" s="5"/>
      <c r="HC142" s="5"/>
      <c r="HD142" s="5"/>
      <c r="HE142" s="5"/>
      <c r="HF142" s="5"/>
      <c r="HG142" s="5"/>
      <c r="HH142" s="5"/>
      <c r="HI142" s="5"/>
      <c r="HJ142" s="5"/>
      <c r="HK142" s="5"/>
      <c r="HL142" s="5"/>
      <c r="HM142" s="5"/>
    </row>
    <row r="143" spans="1:221" s="4" customFormat="1" ht="33" customHeight="1">
      <c r="A143" s="14"/>
      <c r="B143" s="15"/>
      <c r="C143" s="34" t="s">
        <v>764</v>
      </c>
      <c r="D143" s="38">
        <v>44470</v>
      </c>
      <c r="E143" s="60" t="s">
        <v>765</v>
      </c>
      <c r="F143" s="26" t="s">
        <v>30</v>
      </c>
      <c r="G143" s="26" t="s">
        <v>23</v>
      </c>
      <c r="H143" s="26" t="s">
        <v>766</v>
      </c>
      <c r="I143" s="67" t="s">
        <v>25</v>
      </c>
      <c r="J143" s="34" t="s">
        <v>199</v>
      </c>
      <c r="K143" s="13">
        <v>92</v>
      </c>
      <c r="L143" s="31">
        <v>8326400000</v>
      </c>
      <c r="M143" s="29">
        <v>0</v>
      </c>
      <c r="N143" s="13">
        <v>0</v>
      </c>
      <c r="O143" s="16">
        <v>44470</v>
      </c>
      <c r="P143" s="16">
        <v>44561</v>
      </c>
      <c r="Q143" s="18">
        <v>0.5</v>
      </c>
      <c r="R143" s="18">
        <v>0</v>
      </c>
      <c r="S143" s="13" t="s">
        <v>25</v>
      </c>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row>
    <row r="144" spans="1:221" s="4" customFormat="1" ht="33" customHeight="1">
      <c r="A144" s="14">
        <v>131</v>
      </c>
      <c r="B144" s="15" t="s">
        <v>767</v>
      </c>
      <c r="C144" s="34" t="s">
        <v>768</v>
      </c>
      <c r="D144" s="38">
        <v>44468</v>
      </c>
      <c r="E144" s="60" t="s">
        <v>769</v>
      </c>
      <c r="F144" s="26" t="s">
        <v>111</v>
      </c>
      <c r="G144" s="26" t="s">
        <v>23</v>
      </c>
      <c r="H144" s="26" t="s">
        <v>770</v>
      </c>
      <c r="I144" s="67" t="s">
        <v>25</v>
      </c>
      <c r="J144" s="34" t="s">
        <v>231</v>
      </c>
      <c r="K144" s="13">
        <v>31</v>
      </c>
      <c r="L144" s="29">
        <v>10000000</v>
      </c>
      <c r="M144" s="29">
        <v>0</v>
      </c>
      <c r="N144" s="13">
        <v>0</v>
      </c>
      <c r="O144" s="16">
        <v>44474</v>
      </c>
      <c r="P144" s="16">
        <v>44504</v>
      </c>
      <c r="Q144" s="18">
        <v>1</v>
      </c>
      <c r="R144" s="18">
        <v>0</v>
      </c>
      <c r="S144" s="13" t="s">
        <v>25</v>
      </c>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row>
    <row r="145" spans="1:221" s="4" customFormat="1" ht="33" customHeight="1">
      <c r="A145" s="14">
        <v>134</v>
      </c>
      <c r="B145" s="15" t="s">
        <v>771</v>
      </c>
      <c r="C145" s="34" t="s">
        <v>772</v>
      </c>
      <c r="D145" s="38">
        <v>44468</v>
      </c>
      <c r="E145" s="60" t="s">
        <v>773</v>
      </c>
      <c r="F145" s="26" t="s">
        <v>111</v>
      </c>
      <c r="G145" s="26" t="s">
        <v>46</v>
      </c>
      <c r="H145" s="26" t="s">
        <v>774</v>
      </c>
      <c r="I145" s="67" t="s">
        <v>25</v>
      </c>
      <c r="J145" s="34" t="s">
        <v>775</v>
      </c>
      <c r="K145" s="13">
        <v>61</v>
      </c>
      <c r="L145" s="29">
        <v>57009121</v>
      </c>
      <c r="M145" s="29">
        <v>0</v>
      </c>
      <c r="N145" s="13">
        <v>0</v>
      </c>
      <c r="O145" s="16">
        <v>44498</v>
      </c>
      <c r="P145" s="16">
        <v>44558</v>
      </c>
      <c r="Q145" s="18">
        <v>1</v>
      </c>
      <c r="R145" s="18">
        <v>1</v>
      </c>
      <c r="S145" s="13" t="s">
        <v>25</v>
      </c>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row>
    <row r="146" spans="1:221" s="4" customFormat="1" ht="33" customHeight="1">
      <c r="A146" s="14"/>
      <c r="B146" s="15"/>
      <c r="C146" s="34" t="s">
        <v>776</v>
      </c>
      <c r="D146" s="38">
        <v>44475</v>
      </c>
      <c r="E146" s="60" t="s">
        <v>777</v>
      </c>
      <c r="F146" s="26" t="s">
        <v>22</v>
      </c>
      <c r="G146" s="26" t="s">
        <v>103</v>
      </c>
      <c r="H146" s="26" t="s">
        <v>747</v>
      </c>
      <c r="I146" s="67" t="s">
        <v>25</v>
      </c>
      <c r="J146" s="34" t="s">
        <v>270</v>
      </c>
      <c r="K146" s="13">
        <v>304</v>
      </c>
      <c r="L146" s="29">
        <v>649180700</v>
      </c>
      <c r="M146" s="29">
        <v>0</v>
      </c>
      <c r="N146" s="13">
        <v>0</v>
      </c>
      <c r="O146" s="16">
        <v>44476</v>
      </c>
      <c r="P146" s="16">
        <v>44779</v>
      </c>
      <c r="Q146" s="18">
        <v>0.38669999999999999</v>
      </c>
      <c r="R146" s="18">
        <v>0.1</v>
      </c>
      <c r="S146" s="13" t="s">
        <v>25</v>
      </c>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row>
    <row r="147" spans="1:221" s="4" customFormat="1" ht="33" customHeight="1">
      <c r="A147" s="14"/>
      <c r="B147" s="15"/>
      <c r="C147" s="34" t="s">
        <v>778</v>
      </c>
      <c r="D147" s="38">
        <v>44477</v>
      </c>
      <c r="E147" s="60" t="s">
        <v>779</v>
      </c>
      <c r="F147" s="26" t="s">
        <v>111</v>
      </c>
      <c r="G147" s="26" t="s">
        <v>46</v>
      </c>
      <c r="H147" s="26" t="s">
        <v>780</v>
      </c>
      <c r="I147" s="67" t="s">
        <v>25</v>
      </c>
      <c r="J147" s="34" t="s">
        <v>55</v>
      </c>
      <c r="K147" s="13">
        <v>52</v>
      </c>
      <c r="L147" s="29">
        <v>11566800</v>
      </c>
      <c r="M147" s="29">
        <v>0</v>
      </c>
      <c r="N147" s="13">
        <v>0</v>
      </c>
      <c r="O147" s="16">
        <v>44494</v>
      </c>
      <c r="P147" s="16">
        <v>44545</v>
      </c>
      <c r="Q147" s="18">
        <v>0.38669999999999999</v>
      </c>
      <c r="R147" s="18">
        <v>0.1</v>
      </c>
      <c r="S147" s="13" t="s">
        <v>25</v>
      </c>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row>
    <row r="148" spans="1:221" s="4" customFormat="1" ht="33" customHeight="1">
      <c r="A148" s="14"/>
      <c r="B148" s="15"/>
      <c r="C148" s="34" t="s">
        <v>781</v>
      </c>
      <c r="D148" s="38">
        <v>44480</v>
      </c>
      <c r="E148" s="60" t="s">
        <v>782</v>
      </c>
      <c r="F148" s="26" t="s">
        <v>22</v>
      </c>
      <c r="G148" s="26" t="s">
        <v>206</v>
      </c>
      <c r="H148" s="26" t="s">
        <v>783</v>
      </c>
      <c r="I148" s="67" t="s">
        <v>25</v>
      </c>
      <c r="J148" s="34" t="s">
        <v>784</v>
      </c>
      <c r="K148" s="13">
        <v>78</v>
      </c>
      <c r="L148" s="29">
        <v>247266911</v>
      </c>
      <c r="M148" s="29">
        <v>0</v>
      </c>
      <c r="N148" s="13">
        <v>30</v>
      </c>
      <c r="O148" s="16">
        <v>44484</v>
      </c>
      <c r="P148" s="16">
        <v>44592</v>
      </c>
      <c r="Q148" s="18">
        <v>0.38669999999999999</v>
      </c>
      <c r="R148" s="18">
        <v>0.1</v>
      </c>
      <c r="S148" s="13" t="s">
        <v>25</v>
      </c>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c r="GI148" s="5"/>
      <c r="GJ148" s="5"/>
      <c r="GK148" s="5"/>
      <c r="GL148" s="5"/>
      <c r="GM148" s="5"/>
      <c r="GN148" s="5"/>
      <c r="GO148" s="5"/>
      <c r="GP148" s="5"/>
      <c r="GQ148" s="5"/>
      <c r="GR148" s="5"/>
      <c r="GS148" s="5"/>
      <c r="GT148" s="5"/>
      <c r="GU148" s="5"/>
      <c r="GV148" s="5"/>
      <c r="GW148" s="5"/>
      <c r="GX148" s="5"/>
      <c r="GY148" s="5"/>
      <c r="GZ148" s="5"/>
      <c r="HA148" s="5"/>
      <c r="HB148" s="5"/>
      <c r="HC148" s="5"/>
      <c r="HD148" s="5"/>
      <c r="HE148" s="5"/>
      <c r="HF148" s="5"/>
      <c r="HG148" s="5"/>
      <c r="HH148" s="5"/>
      <c r="HI148" s="5"/>
      <c r="HJ148" s="5"/>
      <c r="HK148" s="5"/>
      <c r="HL148" s="5"/>
      <c r="HM148" s="5"/>
    </row>
    <row r="149" spans="1:221" s="4" customFormat="1" ht="33" customHeight="1">
      <c r="A149" s="14"/>
      <c r="B149" s="15"/>
      <c r="C149" s="34" t="s">
        <v>785</v>
      </c>
      <c r="D149" s="38">
        <v>44483</v>
      </c>
      <c r="E149" s="60" t="s">
        <v>786</v>
      </c>
      <c r="F149" s="26" t="s">
        <v>30</v>
      </c>
      <c r="G149" s="26" t="s">
        <v>23</v>
      </c>
      <c r="H149" s="26" t="s">
        <v>787</v>
      </c>
      <c r="I149" s="67" t="s">
        <v>25</v>
      </c>
      <c r="J149" s="34" t="s">
        <v>199</v>
      </c>
      <c r="K149" s="13">
        <v>61</v>
      </c>
      <c r="L149" s="29">
        <v>69600000</v>
      </c>
      <c r="M149" s="29">
        <v>0</v>
      </c>
      <c r="N149" s="13">
        <v>0</v>
      </c>
      <c r="O149" s="16">
        <v>44490</v>
      </c>
      <c r="P149" s="16">
        <v>44550</v>
      </c>
      <c r="Q149" s="18">
        <v>0.38669999999999999</v>
      </c>
      <c r="R149" s="18">
        <v>0.1</v>
      </c>
      <c r="S149" s="13" t="s">
        <v>25</v>
      </c>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c r="GI149" s="5"/>
      <c r="GJ149" s="5"/>
      <c r="GK149" s="5"/>
      <c r="GL149" s="5"/>
      <c r="GM149" s="5"/>
      <c r="GN149" s="5"/>
      <c r="GO149" s="5"/>
      <c r="GP149" s="5"/>
      <c r="GQ149" s="5"/>
      <c r="GR149" s="5"/>
      <c r="GS149" s="5"/>
      <c r="GT149" s="5"/>
      <c r="GU149" s="5"/>
      <c r="GV149" s="5"/>
      <c r="GW149" s="5"/>
      <c r="GX149" s="5"/>
      <c r="GY149" s="5"/>
      <c r="GZ149" s="5"/>
      <c r="HA149" s="5"/>
      <c r="HB149" s="5"/>
      <c r="HC149" s="5"/>
      <c r="HD149" s="5"/>
      <c r="HE149" s="5"/>
      <c r="HF149" s="5"/>
      <c r="HG149" s="5"/>
      <c r="HH149" s="5"/>
      <c r="HI149" s="5"/>
      <c r="HJ149" s="5"/>
      <c r="HK149" s="5"/>
      <c r="HL149" s="5"/>
      <c r="HM149" s="5"/>
    </row>
    <row r="150" spans="1:221" s="4" customFormat="1" ht="33" customHeight="1">
      <c r="A150" s="14"/>
      <c r="B150" s="15"/>
      <c r="C150" s="34" t="s">
        <v>788</v>
      </c>
      <c r="D150" s="38">
        <v>44490</v>
      </c>
      <c r="E150" s="60" t="s">
        <v>789</v>
      </c>
      <c r="F150" s="26" t="s">
        <v>22</v>
      </c>
      <c r="G150" s="26" t="s">
        <v>103</v>
      </c>
      <c r="H150" s="26" t="s">
        <v>790</v>
      </c>
      <c r="I150" s="67" t="s">
        <v>25</v>
      </c>
      <c r="J150" s="34" t="s">
        <v>791</v>
      </c>
      <c r="K150" s="13">
        <v>72</v>
      </c>
      <c r="L150" s="29">
        <v>366043000</v>
      </c>
      <c r="M150" s="29">
        <v>0</v>
      </c>
      <c r="N150" s="13">
        <v>0</v>
      </c>
      <c r="O150" s="16">
        <v>44494</v>
      </c>
      <c r="P150" s="16">
        <v>44561</v>
      </c>
      <c r="Q150" s="18">
        <v>0</v>
      </c>
      <c r="R150" s="18">
        <v>0</v>
      </c>
      <c r="S150" s="13" t="s">
        <v>25</v>
      </c>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c r="GI150" s="5"/>
      <c r="GJ150" s="5"/>
      <c r="GK150" s="5"/>
      <c r="GL150" s="5"/>
      <c r="GM150" s="5"/>
      <c r="GN150" s="5"/>
      <c r="GO150" s="5"/>
      <c r="GP150" s="5"/>
      <c r="GQ150" s="5"/>
      <c r="GR150" s="5"/>
      <c r="GS150" s="5"/>
      <c r="GT150" s="5"/>
      <c r="GU150" s="5"/>
      <c r="GV150" s="5"/>
      <c r="GW150" s="5"/>
      <c r="GX150" s="5"/>
      <c r="GY150" s="5"/>
      <c r="GZ150" s="5"/>
      <c r="HA150" s="5"/>
      <c r="HB150" s="5"/>
      <c r="HC150" s="5"/>
      <c r="HD150" s="5"/>
      <c r="HE150" s="5"/>
      <c r="HF150" s="5"/>
      <c r="HG150" s="5"/>
      <c r="HH150" s="5"/>
      <c r="HI150" s="5"/>
      <c r="HJ150" s="5"/>
      <c r="HK150" s="5"/>
      <c r="HL150" s="5"/>
      <c r="HM150" s="5"/>
    </row>
    <row r="151" spans="1:221" s="4" customFormat="1" ht="33" customHeight="1">
      <c r="A151" s="14"/>
      <c r="B151" s="15"/>
      <c r="C151" s="34" t="s">
        <v>792</v>
      </c>
      <c r="D151" s="38">
        <v>44490</v>
      </c>
      <c r="E151" s="60" t="s">
        <v>793</v>
      </c>
      <c r="F151" s="26" t="s">
        <v>111</v>
      </c>
      <c r="G151" s="26" t="s">
        <v>46</v>
      </c>
      <c r="H151" s="26" t="s">
        <v>794</v>
      </c>
      <c r="I151" s="67" t="s">
        <v>25</v>
      </c>
      <c r="J151" s="34" t="s">
        <v>55</v>
      </c>
      <c r="K151" s="13">
        <v>31</v>
      </c>
      <c r="L151" s="29">
        <v>5819100</v>
      </c>
      <c r="M151" s="29">
        <v>0</v>
      </c>
      <c r="N151" s="13">
        <v>0</v>
      </c>
      <c r="O151" s="16">
        <v>44497</v>
      </c>
      <c r="P151" s="16">
        <v>44527</v>
      </c>
      <c r="Q151" s="18">
        <v>0</v>
      </c>
      <c r="R151" s="18">
        <v>0</v>
      </c>
      <c r="S151" s="13" t="s">
        <v>25</v>
      </c>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c r="GI151" s="5"/>
      <c r="GJ151" s="5"/>
      <c r="GK151" s="5"/>
      <c r="GL151" s="5"/>
      <c r="GM151" s="5"/>
      <c r="GN151" s="5"/>
      <c r="GO151" s="5"/>
      <c r="GP151" s="5"/>
      <c r="GQ151" s="5"/>
      <c r="GR151" s="5"/>
      <c r="GS151" s="5"/>
      <c r="GT151" s="5"/>
      <c r="GU151" s="5"/>
      <c r="GV151" s="5"/>
      <c r="GW151" s="5"/>
      <c r="GX151" s="5"/>
      <c r="GY151" s="5"/>
      <c r="GZ151" s="5"/>
      <c r="HA151" s="5"/>
      <c r="HB151" s="5"/>
      <c r="HC151" s="5"/>
      <c r="HD151" s="5"/>
      <c r="HE151" s="5"/>
      <c r="HF151" s="5"/>
      <c r="HG151" s="5"/>
      <c r="HH151" s="5"/>
      <c r="HI151" s="5"/>
      <c r="HJ151" s="5"/>
      <c r="HK151" s="5"/>
      <c r="HL151" s="5"/>
      <c r="HM151" s="5"/>
    </row>
    <row r="152" spans="1:221" s="4" customFormat="1" ht="33" customHeight="1">
      <c r="A152" s="14"/>
      <c r="B152" s="15"/>
      <c r="C152" s="34" t="s">
        <v>795</v>
      </c>
      <c r="D152" s="38">
        <v>44494</v>
      </c>
      <c r="E152" s="60" t="s">
        <v>796</v>
      </c>
      <c r="F152" s="26" t="s">
        <v>45</v>
      </c>
      <c r="G152" s="26" t="s">
        <v>46</v>
      </c>
      <c r="H152" s="26" t="s">
        <v>797</v>
      </c>
      <c r="I152" s="67" t="s">
        <v>25</v>
      </c>
      <c r="J152" s="34" t="s">
        <v>55</v>
      </c>
      <c r="K152" s="13">
        <v>57</v>
      </c>
      <c r="L152" s="29">
        <v>342155810</v>
      </c>
      <c r="M152" s="29">
        <v>0</v>
      </c>
      <c r="N152" s="13">
        <v>219</v>
      </c>
      <c r="O152" s="16">
        <v>44494</v>
      </c>
      <c r="P152" s="16">
        <v>44751</v>
      </c>
      <c r="Q152" s="18">
        <v>0</v>
      </c>
      <c r="R152" s="18">
        <v>0</v>
      </c>
      <c r="S152" s="13" t="s">
        <v>25</v>
      </c>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c r="GI152" s="5"/>
      <c r="GJ152" s="5"/>
      <c r="GK152" s="5"/>
      <c r="GL152" s="5"/>
      <c r="GM152" s="5"/>
      <c r="GN152" s="5"/>
      <c r="GO152" s="5"/>
      <c r="GP152" s="5"/>
      <c r="GQ152" s="5"/>
      <c r="GR152" s="5"/>
      <c r="GS152" s="5"/>
      <c r="GT152" s="5"/>
      <c r="GU152" s="5"/>
      <c r="GV152" s="5"/>
      <c r="GW152" s="5"/>
      <c r="GX152" s="5"/>
      <c r="GY152" s="5"/>
      <c r="GZ152" s="5"/>
      <c r="HA152" s="5"/>
      <c r="HB152" s="5"/>
      <c r="HC152" s="5"/>
      <c r="HD152" s="5"/>
      <c r="HE152" s="5"/>
      <c r="HF152" s="5"/>
      <c r="HG152" s="5"/>
      <c r="HH152" s="5"/>
      <c r="HI152" s="5"/>
      <c r="HJ152" s="5"/>
      <c r="HK152" s="5"/>
      <c r="HL152" s="5"/>
      <c r="HM152" s="5"/>
    </row>
    <row r="153" spans="1:221" s="4" customFormat="1" ht="33" customHeight="1">
      <c r="A153" s="14"/>
      <c r="B153" s="15"/>
      <c r="C153" s="34" t="s">
        <v>798</v>
      </c>
      <c r="D153" s="38">
        <v>44490</v>
      </c>
      <c r="E153" s="60" t="s">
        <v>799</v>
      </c>
      <c r="F153" s="26" t="s">
        <v>111</v>
      </c>
      <c r="G153" s="26" t="s">
        <v>206</v>
      </c>
      <c r="H153" s="26" t="s">
        <v>800</v>
      </c>
      <c r="I153" s="67" t="s">
        <v>25</v>
      </c>
      <c r="J153" s="34" t="s">
        <v>784</v>
      </c>
      <c r="K153" s="13">
        <v>71</v>
      </c>
      <c r="L153" s="29">
        <v>60955370</v>
      </c>
      <c r="M153" s="29">
        <v>0</v>
      </c>
      <c r="N153" s="13">
        <v>0</v>
      </c>
      <c r="O153" s="16">
        <v>44494</v>
      </c>
      <c r="P153" s="16">
        <v>44561</v>
      </c>
      <c r="Q153" s="18">
        <v>0</v>
      </c>
      <c r="R153" s="18">
        <v>0</v>
      </c>
      <c r="S153" s="13" t="s">
        <v>25</v>
      </c>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c r="GI153" s="5"/>
      <c r="GJ153" s="5"/>
      <c r="GK153" s="5"/>
      <c r="GL153" s="5"/>
      <c r="GM153" s="5"/>
      <c r="GN153" s="5"/>
      <c r="GO153" s="5"/>
      <c r="GP153" s="5"/>
      <c r="GQ153" s="5"/>
      <c r="GR153" s="5"/>
      <c r="GS153" s="5"/>
      <c r="GT153" s="5"/>
      <c r="GU153" s="5"/>
      <c r="GV153" s="5"/>
      <c r="GW153" s="5"/>
      <c r="GX153" s="5"/>
      <c r="GY153" s="5"/>
      <c r="GZ153" s="5"/>
      <c r="HA153" s="5"/>
      <c r="HB153" s="5"/>
      <c r="HC153" s="5"/>
      <c r="HD153" s="5"/>
      <c r="HE153" s="5"/>
      <c r="HF153" s="5"/>
      <c r="HG153" s="5"/>
      <c r="HH153" s="5"/>
      <c r="HI153" s="5"/>
      <c r="HJ153" s="5"/>
      <c r="HK153" s="5"/>
      <c r="HL153" s="5"/>
      <c r="HM153" s="5"/>
    </row>
    <row r="154" spans="1:221" s="4" customFormat="1" ht="33" customHeight="1">
      <c r="A154" s="14"/>
      <c r="B154" s="15"/>
      <c r="C154" s="34" t="s">
        <v>801</v>
      </c>
      <c r="D154" s="38">
        <v>44491</v>
      </c>
      <c r="E154" s="60" t="s">
        <v>802</v>
      </c>
      <c r="F154" s="26" t="s">
        <v>111</v>
      </c>
      <c r="G154" s="26" t="s">
        <v>46</v>
      </c>
      <c r="H154" s="26" t="s">
        <v>803</v>
      </c>
      <c r="I154" s="67" t="s">
        <v>25</v>
      </c>
      <c r="J154" s="34" t="s">
        <v>55</v>
      </c>
      <c r="K154" s="13">
        <v>31</v>
      </c>
      <c r="L154" s="29">
        <v>2866710</v>
      </c>
      <c r="M154" s="29">
        <v>0</v>
      </c>
      <c r="N154" s="13">
        <v>0</v>
      </c>
      <c r="O154" s="16">
        <v>44503</v>
      </c>
      <c r="P154" s="16">
        <v>44532</v>
      </c>
      <c r="Q154" s="18">
        <v>0</v>
      </c>
      <c r="R154" s="18">
        <v>0</v>
      </c>
      <c r="S154" s="13" t="s">
        <v>25</v>
      </c>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c r="GI154" s="5"/>
      <c r="GJ154" s="5"/>
      <c r="GK154" s="5"/>
      <c r="GL154" s="5"/>
      <c r="GM154" s="5"/>
      <c r="GN154" s="5"/>
      <c r="GO154" s="5"/>
      <c r="GP154" s="5"/>
      <c r="GQ154" s="5"/>
      <c r="GR154" s="5"/>
      <c r="GS154" s="5"/>
      <c r="GT154" s="5"/>
      <c r="GU154" s="5"/>
      <c r="GV154" s="5"/>
      <c r="GW154" s="5"/>
      <c r="GX154" s="5"/>
      <c r="GY154" s="5"/>
      <c r="GZ154" s="5"/>
      <c r="HA154" s="5"/>
      <c r="HB154" s="5"/>
      <c r="HC154" s="5"/>
      <c r="HD154" s="5"/>
      <c r="HE154" s="5"/>
      <c r="HF154" s="5"/>
      <c r="HG154" s="5"/>
      <c r="HH154" s="5"/>
      <c r="HI154" s="5"/>
      <c r="HJ154" s="5"/>
      <c r="HK154" s="5"/>
      <c r="HL154" s="5"/>
      <c r="HM154" s="5"/>
    </row>
    <row r="155" spans="1:221" s="4" customFormat="1" ht="33" customHeight="1">
      <c r="A155" s="14"/>
      <c r="B155" s="15"/>
      <c r="C155" s="34" t="s">
        <v>804</v>
      </c>
      <c r="D155" s="38">
        <v>44495</v>
      </c>
      <c r="E155" s="60" t="s">
        <v>805</v>
      </c>
      <c r="F155" s="26" t="s">
        <v>30</v>
      </c>
      <c r="G155" s="26" t="s">
        <v>23</v>
      </c>
      <c r="H155" s="26" t="s">
        <v>806</v>
      </c>
      <c r="I155" s="67" t="s">
        <v>25</v>
      </c>
      <c r="J155" s="34" t="s">
        <v>199</v>
      </c>
      <c r="K155" s="13">
        <v>21</v>
      </c>
      <c r="L155" s="29">
        <v>13500000</v>
      </c>
      <c r="M155" s="29">
        <v>0</v>
      </c>
      <c r="N155" s="13">
        <v>0</v>
      </c>
      <c r="O155" s="16">
        <v>44495</v>
      </c>
      <c r="P155" s="16">
        <v>44515</v>
      </c>
      <c r="Q155" s="18">
        <v>0</v>
      </c>
      <c r="R155" s="18">
        <v>0</v>
      </c>
      <c r="S155" s="13" t="s">
        <v>25</v>
      </c>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row>
    <row r="156" spans="1:221" s="4" customFormat="1" ht="33" customHeight="1">
      <c r="A156" s="14"/>
      <c r="B156" s="15"/>
      <c r="C156" s="34" t="s">
        <v>807</v>
      </c>
      <c r="D156" s="38">
        <v>44495</v>
      </c>
      <c r="E156" s="60" t="s">
        <v>808</v>
      </c>
      <c r="F156" s="26" t="s">
        <v>45</v>
      </c>
      <c r="G156" s="26" t="s">
        <v>46</v>
      </c>
      <c r="H156" s="26" t="s">
        <v>809</v>
      </c>
      <c r="I156" s="67" t="s">
        <v>25</v>
      </c>
      <c r="J156" s="34" t="s">
        <v>810</v>
      </c>
      <c r="K156" s="13">
        <v>273</v>
      </c>
      <c r="L156" s="29">
        <v>608296800</v>
      </c>
      <c r="M156" s="29">
        <v>0</v>
      </c>
      <c r="N156" s="13">
        <v>0</v>
      </c>
      <c r="O156" s="16">
        <v>44503</v>
      </c>
      <c r="P156" s="16">
        <v>44773</v>
      </c>
      <c r="Q156" s="18">
        <v>0</v>
      </c>
      <c r="R156" s="18">
        <v>0</v>
      </c>
      <c r="S156" s="13" t="s">
        <v>25</v>
      </c>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row>
    <row r="157" spans="1:221" s="4" customFormat="1" ht="33" customHeight="1">
      <c r="A157" s="14"/>
      <c r="B157" s="15"/>
      <c r="C157" s="34" t="s">
        <v>811</v>
      </c>
      <c r="D157" s="38">
        <v>44497</v>
      </c>
      <c r="E157" s="60" t="s">
        <v>812</v>
      </c>
      <c r="F157" s="26" t="s">
        <v>30</v>
      </c>
      <c r="G157" s="26" t="s">
        <v>23</v>
      </c>
      <c r="H157" s="26" t="s">
        <v>813</v>
      </c>
      <c r="I157" s="67" t="s">
        <v>25</v>
      </c>
      <c r="J157" s="34" t="s">
        <v>199</v>
      </c>
      <c r="K157" s="13">
        <v>53</v>
      </c>
      <c r="L157" s="29">
        <v>27900000</v>
      </c>
      <c r="M157" s="29">
        <v>0</v>
      </c>
      <c r="N157" s="13">
        <v>0</v>
      </c>
      <c r="O157" s="16">
        <v>44503</v>
      </c>
      <c r="P157" s="16">
        <v>44550</v>
      </c>
      <c r="Q157" s="18">
        <v>0</v>
      </c>
      <c r="R157" s="18">
        <v>0</v>
      </c>
      <c r="S157" s="13" t="s">
        <v>25</v>
      </c>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row>
    <row r="158" spans="1:221" s="4" customFormat="1" ht="33" customHeight="1">
      <c r="A158" s="14"/>
      <c r="B158" s="15"/>
      <c r="C158" s="34" t="s">
        <v>814</v>
      </c>
      <c r="D158" s="38">
        <v>44496</v>
      </c>
      <c r="E158" s="60" t="s">
        <v>815</v>
      </c>
      <c r="F158" s="26" t="s">
        <v>22</v>
      </c>
      <c r="G158" s="26" t="s">
        <v>206</v>
      </c>
      <c r="H158" s="26" t="s">
        <v>816</v>
      </c>
      <c r="I158" s="67" t="s">
        <v>25</v>
      </c>
      <c r="J158" s="34" t="s">
        <v>264</v>
      </c>
      <c r="K158" s="13">
        <v>277</v>
      </c>
      <c r="L158" s="29">
        <v>1800000000</v>
      </c>
      <c r="M158" s="29">
        <v>0</v>
      </c>
      <c r="N158" s="13">
        <v>0</v>
      </c>
      <c r="O158" s="16">
        <v>44504</v>
      </c>
      <c r="P158" s="16">
        <v>44773</v>
      </c>
      <c r="Q158" s="18">
        <v>0</v>
      </c>
      <c r="R158" s="18">
        <v>0</v>
      </c>
      <c r="S158" s="13" t="s">
        <v>25</v>
      </c>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row>
    <row r="159" spans="1:221" s="4" customFormat="1" ht="33" customHeight="1">
      <c r="A159" s="14"/>
      <c r="B159" s="15"/>
      <c r="C159" s="34" t="s">
        <v>817</v>
      </c>
      <c r="D159" s="38">
        <v>44498</v>
      </c>
      <c r="E159" s="60" t="s">
        <v>818</v>
      </c>
      <c r="F159" s="26" t="s">
        <v>111</v>
      </c>
      <c r="G159" s="26" t="s">
        <v>46</v>
      </c>
      <c r="H159" s="26" t="s">
        <v>819</v>
      </c>
      <c r="I159" s="67" t="s">
        <v>25</v>
      </c>
      <c r="J159" s="34" t="s">
        <v>55</v>
      </c>
      <c r="K159" s="13">
        <v>31</v>
      </c>
      <c r="L159" s="29">
        <v>4950400</v>
      </c>
      <c r="M159" s="29">
        <v>0</v>
      </c>
      <c r="N159" s="13">
        <v>0</v>
      </c>
      <c r="O159" s="16">
        <v>44498</v>
      </c>
      <c r="P159" s="16">
        <v>44528</v>
      </c>
      <c r="Q159" s="18">
        <v>0</v>
      </c>
      <c r="R159" s="18">
        <v>0</v>
      </c>
      <c r="S159" s="13" t="s">
        <v>25</v>
      </c>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row>
    <row r="160" spans="1:221" s="4" customFormat="1" ht="33" customHeight="1">
      <c r="A160" s="14"/>
      <c r="B160" s="15"/>
      <c r="C160" s="34" t="s">
        <v>820</v>
      </c>
      <c r="D160" s="38">
        <v>44502</v>
      </c>
      <c r="E160" s="60" t="s">
        <v>821</v>
      </c>
      <c r="F160" s="26" t="s">
        <v>111</v>
      </c>
      <c r="G160" s="26" t="s">
        <v>23</v>
      </c>
      <c r="H160" s="26" t="s">
        <v>822</v>
      </c>
      <c r="I160" s="67" t="s">
        <v>25</v>
      </c>
      <c r="J160" s="34" t="s">
        <v>775</v>
      </c>
      <c r="K160" s="13">
        <v>57</v>
      </c>
      <c r="L160" s="29">
        <v>33526500</v>
      </c>
      <c r="M160" s="29">
        <v>0</v>
      </c>
      <c r="N160" s="13">
        <v>0</v>
      </c>
      <c r="O160" s="16">
        <v>44502</v>
      </c>
      <c r="P160" s="16">
        <v>44558</v>
      </c>
      <c r="Q160" s="18">
        <v>0.97</v>
      </c>
      <c r="R160" s="18">
        <v>0</v>
      </c>
      <c r="S160" s="13" t="s">
        <v>25</v>
      </c>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c r="DL160" s="5"/>
      <c r="DM160" s="5"/>
      <c r="DN160" s="5"/>
      <c r="DO160" s="5"/>
      <c r="DP160" s="5"/>
      <c r="DQ160" s="5"/>
      <c r="DR160" s="5"/>
      <c r="DS160" s="5"/>
      <c r="DT160" s="5"/>
      <c r="DU160" s="5"/>
      <c r="DV160" s="5"/>
      <c r="DW160" s="5"/>
      <c r="DX160" s="5"/>
      <c r="DY160" s="5"/>
      <c r="DZ160" s="5"/>
      <c r="EA160" s="5"/>
      <c r="EB160" s="5"/>
      <c r="EC160" s="5"/>
      <c r="ED160" s="5"/>
      <c r="EE160" s="5"/>
      <c r="EF160" s="5"/>
      <c r="EG160" s="5"/>
      <c r="EH160" s="5"/>
      <c r="EI160" s="5"/>
      <c r="EJ160" s="5"/>
      <c r="EK160" s="5"/>
      <c r="EL160" s="5"/>
      <c r="EM160" s="5"/>
      <c r="EN160" s="5"/>
      <c r="EO160" s="5"/>
      <c r="EP160" s="5"/>
      <c r="EQ160" s="5"/>
      <c r="ER160" s="5"/>
      <c r="ES160" s="5"/>
      <c r="ET160" s="5"/>
      <c r="EU160" s="5"/>
      <c r="EV160" s="5"/>
      <c r="EW160" s="5"/>
      <c r="EX160" s="5"/>
      <c r="EY160" s="5"/>
      <c r="EZ160" s="5"/>
      <c r="FA160" s="5"/>
      <c r="FB160" s="5"/>
      <c r="FC160" s="5"/>
      <c r="FD160" s="5"/>
      <c r="FE160" s="5"/>
      <c r="FF160" s="5"/>
      <c r="FG160" s="5"/>
      <c r="FH160" s="5"/>
      <c r="FI160" s="5"/>
      <c r="FJ160" s="5"/>
      <c r="FK160" s="5"/>
      <c r="FL160" s="5"/>
      <c r="FM160" s="5"/>
      <c r="FN160" s="5"/>
      <c r="FO160" s="5"/>
      <c r="FP160" s="5"/>
      <c r="FQ160" s="5"/>
      <c r="FR160" s="5"/>
      <c r="FS160" s="5"/>
      <c r="FT160" s="5"/>
      <c r="FU160" s="5"/>
      <c r="FV160" s="5"/>
      <c r="FW160" s="5"/>
      <c r="FX160" s="5"/>
      <c r="FY160" s="5"/>
      <c r="FZ160" s="5"/>
      <c r="GA160" s="5"/>
      <c r="GB160" s="5"/>
      <c r="GC160" s="5"/>
      <c r="GD160" s="5"/>
      <c r="GE160" s="5"/>
      <c r="GF160" s="5"/>
      <c r="GG160" s="5"/>
      <c r="GH160" s="5"/>
      <c r="GI160" s="5"/>
      <c r="GJ160" s="5"/>
      <c r="GK160" s="5"/>
      <c r="GL160" s="5"/>
      <c r="GM160" s="5"/>
      <c r="GN160" s="5"/>
      <c r="GO160" s="5"/>
      <c r="GP160" s="5"/>
      <c r="GQ160" s="5"/>
      <c r="GR160" s="5"/>
      <c r="GS160" s="5"/>
      <c r="GT160" s="5"/>
      <c r="GU160" s="5"/>
      <c r="GV160" s="5"/>
      <c r="GW160" s="5"/>
      <c r="GX160" s="5"/>
      <c r="GY160" s="5"/>
      <c r="GZ160" s="5"/>
      <c r="HA160" s="5"/>
      <c r="HB160" s="5"/>
      <c r="HC160" s="5"/>
      <c r="HD160" s="5"/>
      <c r="HE160" s="5"/>
      <c r="HF160" s="5"/>
      <c r="HG160" s="5"/>
      <c r="HH160" s="5"/>
      <c r="HI160" s="5"/>
      <c r="HJ160" s="5"/>
      <c r="HK160" s="5"/>
      <c r="HL160" s="5"/>
      <c r="HM160" s="5"/>
    </row>
    <row r="161" spans="1:221" s="4" customFormat="1" ht="33" customHeight="1">
      <c r="A161" s="14"/>
      <c r="B161" s="15"/>
      <c r="C161" s="34" t="s">
        <v>823</v>
      </c>
      <c r="D161" s="38">
        <v>44508</v>
      </c>
      <c r="E161" s="60" t="s">
        <v>824</v>
      </c>
      <c r="F161" s="26" t="s">
        <v>30</v>
      </c>
      <c r="G161" s="26" t="s">
        <v>23</v>
      </c>
      <c r="H161" s="26" t="s">
        <v>825</v>
      </c>
      <c r="I161" s="67" t="s">
        <v>25</v>
      </c>
      <c r="J161" s="34" t="s">
        <v>199</v>
      </c>
      <c r="K161" s="13">
        <v>43</v>
      </c>
      <c r="L161" s="29">
        <v>69600000</v>
      </c>
      <c r="M161" s="29">
        <v>0</v>
      </c>
      <c r="N161" s="13">
        <v>0</v>
      </c>
      <c r="O161" s="16">
        <v>44508</v>
      </c>
      <c r="P161" s="16">
        <v>44550</v>
      </c>
      <c r="Q161" s="18">
        <v>1</v>
      </c>
      <c r="R161" s="18">
        <v>0</v>
      </c>
      <c r="S161" s="13" t="s">
        <v>25</v>
      </c>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c r="GB161" s="5"/>
      <c r="GC161" s="5"/>
      <c r="GD161" s="5"/>
      <c r="GE161" s="5"/>
      <c r="GF161" s="5"/>
      <c r="GG161" s="5"/>
      <c r="GH161" s="5"/>
      <c r="GI161" s="5"/>
      <c r="GJ161" s="5"/>
      <c r="GK161" s="5"/>
      <c r="GL161" s="5"/>
      <c r="GM161" s="5"/>
      <c r="GN161" s="5"/>
      <c r="GO161" s="5"/>
      <c r="GP161" s="5"/>
      <c r="GQ161" s="5"/>
      <c r="GR161" s="5"/>
      <c r="GS161" s="5"/>
      <c r="GT161" s="5"/>
      <c r="GU161" s="5"/>
      <c r="GV161" s="5"/>
      <c r="GW161" s="5"/>
      <c r="GX161" s="5"/>
      <c r="GY161" s="5"/>
      <c r="GZ161" s="5"/>
      <c r="HA161" s="5"/>
      <c r="HB161" s="5"/>
      <c r="HC161" s="5"/>
      <c r="HD161" s="5"/>
      <c r="HE161" s="5"/>
      <c r="HF161" s="5"/>
      <c r="HG161" s="5"/>
      <c r="HH161" s="5"/>
      <c r="HI161" s="5"/>
      <c r="HJ161" s="5"/>
      <c r="HK161" s="5"/>
      <c r="HL161" s="5"/>
      <c r="HM161" s="5"/>
    </row>
    <row r="162" spans="1:221" s="4" customFormat="1" ht="33" customHeight="1">
      <c r="A162" s="14"/>
      <c r="B162" s="15"/>
      <c r="C162" s="34" t="s">
        <v>826</v>
      </c>
      <c r="D162" s="38">
        <v>44509</v>
      </c>
      <c r="E162" s="60" t="s">
        <v>827</v>
      </c>
      <c r="F162" s="26" t="s">
        <v>22</v>
      </c>
      <c r="G162" s="26" t="s">
        <v>23</v>
      </c>
      <c r="H162" s="26" t="s">
        <v>828</v>
      </c>
      <c r="I162" s="67" t="s">
        <v>24</v>
      </c>
      <c r="J162" s="34" t="s">
        <v>25</v>
      </c>
      <c r="K162" s="13">
        <v>270</v>
      </c>
      <c r="L162" s="29">
        <v>9823063766</v>
      </c>
      <c r="M162" s="29">
        <v>0</v>
      </c>
      <c r="N162" s="13">
        <v>0</v>
      </c>
      <c r="O162" s="16">
        <v>44510</v>
      </c>
      <c r="P162" s="16">
        <v>44779</v>
      </c>
      <c r="Q162" s="18">
        <v>0</v>
      </c>
      <c r="R162" s="18">
        <v>0</v>
      </c>
      <c r="S162" s="13" t="s">
        <v>25</v>
      </c>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c r="GB162" s="5"/>
      <c r="GC162" s="5"/>
      <c r="GD162" s="5"/>
      <c r="GE162" s="5"/>
      <c r="GF162" s="5"/>
      <c r="GG162" s="5"/>
      <c r="GH162" s="5"/>
      <c r="GI162" s="5"/>
      <c r="GJ162" s="5"/>
      <c r="GK162" s="5"/>
      <c r="GL162" s="5"/>
      <c r="GM162" s="5"/>
      <c r="GN162" s="5"/>
      <c r="GO162" s="5"/>
      <c r="GP162" s="5"/>
      <c r="GQ162" s="5"/>
      <c r="GR162" s="5"/>
      <c r="GS162" s="5"/>
      <c r="GT162" s="5"/>
      <c r="GU162" s="5"/>
      <c r="GV162" s="5"/>
      <c r="GW162" s="5"/>
      <c r="GX162" s="5"/>
      <c r="GY162" s="5"/>
      <c r="GZ162" s="5"/>
      <c r="HA162" s="5"/>
      <c r="HB162" s="5"/>
      <c r="HC162" s="5"/>
      <c r="HD162" s="5"/>
      <c r="HE162" s="5"/>
      <c r="HF162" s="5"/>
      <c r="HG162" s="5"/>
      <c r="HH162" s="5"/>
      <c r="HI162" s="5"/>
      <c r="HJ162" s="5"/>
      <c r="HK162" s="5"/>
      <c r="HL162" s="5"/>
      <c r="HM162" s="5"/>
    </row>
    <row r="163" spans="1:221" s="4" customFormat="1" ht="33" customHeight="1">
      <c r="A163" s="14"/>
      <c r="B163" s="15"/>
      <c r="C163" s="34" t="s">
        <v>829</v>
      </c>
      <c r="D163" s="38">
        <v>44508</v>
      </c>
      <c r="E163" s="60" t="s">
        <v>830</v>
      </c>
      <c r="F163" s="26" t="s">
        <v>30</v>
      </c>
      <c r="G163" s="26" t="s">
        <v>23</v>
      </c>
      <c r="H163" s="26" t="s">
        <v>831</v>
      </c>
      <c r="I163" s="67" t="s">
        <v>25</v>
      </c>
      <c r="J163" s="34" t="s">
        <v>832</v>
      </c>
      <c r="K163" s="13">
        <v>54</v>
      </c>
      <c r="L163" s="29">
        <v>8000000</v>
      </c>
      <c r="M163" s="29">
        <v>0</v>
      </c>
      <c r="N163" s="13">
        <v>0</v>
      </c>
      <c r="O163" s="16">
        <v>44508</v>
      </c>
      <c r="P163" s="16">
        <v>44561</v>
      </c>
      <c r="Q163" s="18">
        <v>1</v>
      </c>
      <c r="R163" s="18">
        <v>0.5</v>
      </c>
      <c r="S163" s="13" t="s">
        <v>25</v>
      </c>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c r="GB163" s="5"/>
      <c r="GC163" s="5"/>
      <c r="GD163" s="5"/>
      <c r="GE163" s="5"/>
      <c r="GF163" s="5"/>
      <c r="GG163" s="5"/>
      <c r="GH163" s="5"/>
      <c r="GI163" s="5"/>
      <c r="GJ163" s="5"/>
      <c r="GK163" s="5"/>
      <c r="GL163" s="5"/>
      <c r="GM163" s="5"/>
      <c r="GN163" s="5"/>
      <c r="GO163" s="5"/>
      <c r="GP163" s="5"/>
      <c r="GQ163" s="5"/>
      <c r="GR163" s="5"/>
      <c r="GS163" s="5"/>
      <c r="GT163" s="5"/>
      <c r="GU163" s="5"/>
      <c r="GV163" s="5"/>
      <c r="GW163" s="5"/>
      <c r="GX163" s="5"/>
      <c r="GY163" s="5"/>
      <c r="GZ163" s="5"/>
      <c r="HA163" s="5"/>
      <c r="HB163" s="5"/>
      <c r="HC163" s="5"/>
      <c r="HD163" s="5"/>
      <c r="HE163" s="5"/>
      <c r="HF163" s="5"/>
      <c r="HG163" s="5"/>
      <c r="HH163" s="5"/>
      <c r="HI163" s="5"/>
      <c r="HJ163" s="5"/>
      <c r="HK163" s="5"/>
      <c r="HL163" s="5"/>
      <c r="HM163" s="5"/>
    </row>
    <row r="164" spans="1:221" s="4" customFormat="1" ht="33" customHeight="1">
      <c r="A164" s="14"/>
      <c r="B164" s="15"/>
      <c r="C164" s="34" t="s">
        <v>833</v>
      </c>
      <c r="D164" s="38">
        <v>44508</v>
      </c>
      <c r="E164" s="60" t="s">
        <v>834</v>
      </c>
      <c r="F164" s="26" t="s">
        <v>30</v>
      </c>
      <c r="G164" s="26" t="s">
        <v>23</v>
      </c>
      <c r="H164" s="26" t="s">
        <v>835</v>
      </c>
      <c r="I164" s="67" t="s">
        <v>25</v>
      </c>
      <c r="J164" s="34" t="s">
        <v>832</v>
      </c>
      <c r="K164" s="13">
        <v>54</v>
      </c>
      <c r="L164" s="29">
        <v>14000000</v>
      </c>
      <c r="M164" s="29">
        <v>0</v>
      </c>
      <c r="N164" s="13">
        <v>0</v>
      </c>
      <c r="O164" s="16">
        <v>44508</v>
      </c>
      <c r="P164" s="16">
        <v>44561</v>
      </c>
      <c r="Q164" s="18">
        <v>1</v>
      </c>
      <c r="R164" s="18">
        <v>0.5</v>
      </c>
      <c r="S164" s="13" t="s">
        <v>25</v>
      </c>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c r="GB164" s="5"/>
      <c r="GC164" s="5"/>
      <c r="GD164" s="5"/>
      <c r="GE164" s="5"/>
      <c r="GF164" s="5"/>
      <c r="GG164" s="5"/>
      <c r="GH164" s="5"/>
      <c r="GI164" s="5"/>
      <c r="GJ164" s="5"/>
      <c r="GK164" s="5"/>
      <c r="GL164" s="5"/>
      <c r="GM164" s="5"/>
      <c r="GN164" s="5"/>
      <c r="GO164" s="5"/>
      <c r="GP164" s="5"/>
      <c r="GQ164" s="5"/>
      <c r="GR164" s="5"/>
      <c r="GS164" s="5"/>
      <c r="GT164" s="5"/>
      <c r="GU164" s="5"/>
      <c r="GV164" s="5"/>
      <c r="GW164" s="5"/>
      <c r="GX164" s="5"/>
      <c r="GY164" s="5"/>
      <c r="GZ164" s="5"/>
      <c r="HA164" s="5"/>
      <c r="HB164" s="5"/>
      <c r="HC164" s="5"/>
      <c r="HD164" s="5"/>
      <c r="HE164" s="5"/>
      <c r="HF164" s="5"/>
      <c r="HG164" s="5"/>
      <c r="HH164" s="5"/>
      <c r="HI164" s="5"/>
      <c r="HJ164" s="5"/>
      <c r="HK164" s="5"/>
      <c r="HL164" s="5"/>
      <c r="HM164" s="5"/>
    </row>
    <row r="165" spans="1:221" s="4" customFormat="1" ht="33" customHeight="1">
      <c r="A165" s="14"/>
      <c r="B165" s="15"/>
      <c r="C165" s="34" t="s">
        <v>836</v>
      </c>
      <c r="D165" s="38">
        <v>44508</v>
      </c>
      <c r="E165" s="60" t="s">
        <v>834</v>
      </c>
      <c r="F165" s="26" t="s">
        <v>30</v>
      </c>
      <c r="G165" s="26" t="s">
        <v>23</v>
      </c>
      <c r="H165" s="26" t="s">
        <v>837</v>
      </c>
      <c r="I165" s="67" t="s">
        <v>25</v>
      </c>
      <c r="J165" s="34" t="s">
        <v>832</v>
      </c>
      <c r="K165" s="13">
        <v>54</v>
      </c>
      <c r="L165" s="29">
        <v>14000000</v>
      </c>
      <c r="M165" s="29">
        <v>0</v>
      </c>
      <c r="N165" s="13">
        <v>0</v>
      </c>
      <c r="O165" s="16">
        <v>44508</v>
      </c>
      <c r="P165" s="16">
        <v>44561</v>
      </c>
      <c r="Q165" s="18">
        <v>1</v>
      </c>
      <c r="R165" s="18">
        <v>0.5</v>
      </c>
      <c r="S165" s="13" t="s">
        <v>25</v>
      </c>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c r="GB165" s="5"/>
      <c r="GC165" s="5"/>
      <c r="GD165" s="5"/>
      <c r="GE165" s="5"/>
      <c r="GF165" s="5"/>
      <c r="GG165" s="5"/>
      <c r="GH165" s="5"/>
      <c r="GI165" s="5"/>
      <c r="GJ165" s="5"/>
      <c r="GK165" s="5"/>
      <c r="GL165" s="5"/>
      <c r="GM165" s="5"/>
      <c r="GN165" s="5"/>
      <c r="GO165" s="5"/>
      <c r="GP165" s="5"/>
      <c r="GQ165" s="5"/>
      <c r="GR165" s="5"/>
      <c r="GS165" s="5"/>
      <c r="GT165" s="5"/>
      <c r="GU165" s="5"/>
      <c r="GV165" s="5"/>
      <c r="GW165" s="5"/>
      <c r="GX165" s="5"/>
      <c r="GY165" s="5"/>
      <c r="GZ165" s="5"/>
      <c r="HA165" s="5"/>
      <c r="HB165" s="5"/>
      <c r="HC165" s="5"/>
      <c r="HD165" s="5"/>
      <c r="HE165" s="5"/>
      <c r="HF165" s="5"/>
      <c r="HG165" s="5"/>
      <c r="HH165" s="5"/>
      <c r="HI165" s="5"/>
      <c r="HJ165" s="5"/>
      <c r="HK165" s="5"/>
      <c r="HL165" s="5"/>
      <c r="HM165" s="5"/>
    </row>
    <row r="166" spans="1:221" s="4" customFormat="1" ht="33" customHeight="1">
      <c r="A166" s="14"/>
      <c r="B166" s="15"/>
      <c r="C166" s="34" t="s">
        <v>838</v>
      </c>
      <c r="D166" s="38">
        <v>44505</v>
      </c>
      <c r="E166" s="60" t="s">
        <v>839</v>
      </c>
      <c r="F166" s="26" t="s">
        <v>22</v>
      </c>
      <c r="G166" s="26" t="s">
        <v>23</v>
      </c>
      <c r="H166" s="26" t="s">
        <v>720</v>
      </c>
      <c r="I166" s="67" t="s">
        <v>25</v>
      </c>
      <c r="J166" s="34" t="s">
        <v>784</v>
      </c>
      <c r="K166" s="13">
        <v>54</v>
      </c>
      <c r="L166" s="29">
        <v>125475000</v>
      </c>
      <c r="M166" s="29">
        <v>0</v>
      </c>
      <c r="N166" s="13">
        <v>30</v>
      </c>
      <c r="O166" s="16">
        <v>44508</v>
      </c>
      <c r="P166" s="16">
        <v>44592</v>
      </c>
      <c r="Q166" s="18">
        <v>1</v>
      </c>
      <c r="R166" s="18">
        <v>0</v>
      </c>
      <c r="S166" s="13" t="s">
        <v>25</v>
      </c>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c r="GB166" s="5"/>
      <c r="GC166" s="5"/>
      <c r="GD166" s="5"/>
      <c r="GE166" s="5"/>
      <c r="GF166" s="5"/>
      <c r="GG166" s="5"/>
      <c r="GH166" s="5"/>
      <c r="GI166" s="5"/>
      <c r="GJ166" s="5"/>
      <c r="GK166" s="5"/>
      <c r="GL166" s="5"/>
      <c r="GM166" s="5"/>
      <c r="GN166" s="5"/>
      <c r="GO166" s="5"/>
      <c r="GP166" s="5"/>
      <c r="GQ166" s="5"/>
      <c r="GR166" s="5"/>
      <c r="GS166" s="5"/>
      <c r="GT166" s="5"/>
      <c r="GU166" s="5"/>
      <c r="GV166" s="5"/>
      <c r="GW166" s="5"/>
      <c r="GX166" s="5"/>
      <c r="GY166" s="5"/>
      <c r="GZ166" s="5"/>
      <c r="HA166" s="5"/>
      <c r="HB166" s="5"/>
      <c r="HC166" s="5"/>
      <c r="HD166" s="5"/>
      <c r="HE166" s="5"/>
      <c r="HF166" s="5"/>
      <c r="HG166" s="5"/>
      <c r="HH166" s="5"/>
      <c r="HI166" s="5"/>
      <c r="HJ166" s="5"/>
      <c r="HK166" s="5"/>
      <c r="HL166" s="5"/>
      <c r="HM166" s="5"/>
    </row>
    <row r="167" spans="1:221" s="4" customFormat="1" ht="33" customHeight="1">
      <c r="A167" s="14"/>
      <c r="B167" s="15"/>
      <c r="C167" s="34" t="s">
        <v>840</v>
      </c>
      <c r="D167" s="38">
        <v>44509</v>
      </c>
      <c r="E167" s="60" t="s">
        <v>841</v>
      </c>
      <c r="F167" s="26" t="s">
        <v>30</v>
      </c>
      <c r="G167" s="26" t="s">
        <v>23</v>
      </c>
      <c r="H167" s="26" t="s">
        <v>842</v>
      </c>
      <c r="I167" s="67" t="s">
        <v>25</v>
      </c>
      <c r="J167" s="34" t="s">
        <v>843</v>
      </c>
      <c r="K167" s="13">
        <v>53</v>
      </c>
      <c r="L167" s="29">
        <v>40000000</v>
      </c>
      <c r="M167" s="29">
        <v>0</v>
      </c>
      <c r="N167" s="13">
        <v>0</v>
      </c>
      <c r="O167" s="16">
        <v>44509</v>
      </c>
      <c r="P167" s="16">
        <v>44547</v>
      </c>
      <c r="Q167" s="18">
        <v>0</v>
      </c>
      <c r="R167" s="18">
        <v>0</v>
      </c>
      <c r="S167" s="13" t="s">
        <v>25</v>
      </c>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c r="GB167" s="5"/>
      <c r="GC167" s="5"/>
      <c r="GD167" s="5"/>
      <c r="GE167" s="5"/>
      <c r="GF167" s="5"/>
      <c r="GG167" s="5"/>
      <c r="GH167" s="5"/>
      <c r="GI167" s="5"/>
      <c r="GJ167" s="5"/>
      <c r="GK167" s="5"/>
      <c r="GL167" s="5"/>
      <c r="GM167" s="5"/>
      <c r="GN167" s="5"/>
      <c r="GO167" s="5"/>
      <c r="GP167" s="5"/>
      <c r="GQ167" s="5"/>
      <c r="GR167" s="5"/>
      <c r="GS167" s="5"/>
      <c r="GT167" s="5"/>
      <c r="GU167" s="5"/>
      <c r="GV167" s="5"/>
      <c r="GW167" s="5"/>
      <c r="GX167" s="5"/>
      <c r="GY167" s="5"/>
      <c r="GZ167" s="5"/>
      <c r="HA167" s="5"/>
      <c r="HB167" s="5"/>
      <c r="HC167" s="5"/>
      <c r="HD167" s="5"/>
      <c r="HE167" s="5"/>
      <c r="HF167" s="5"/>
      <c r="HG167" s="5"/>
      <c r="HH167" s="5"/>
      <c r="HI167" s="5"/>
      <c r="HJ167" s="5"/>
      <c r="HK167" s="5"/>
      <c r="HL167" s="5"/>
      <c r="HM167" s="5"/>
    </row>
    <row r="168" spans="1:221" s="4" customFormat="1" ht="33" customHeight="1">
      <c r="A168" s="14"/>
      <c r="B168" s="15"/>
      <c r="C168" s="34" t="s">
        <v>844</v>
      </c>
      <c r="D168" s="38">
        <v>44509</v>
      </c>
      <c r="E168" s="60" t="s">
        <v>845</v>
      </c>
      <c r="F168" s="26" t="s">
        <v>30</v>
      </c>
      <c r="G168" s="26" t="s">
        <v>23</v>
      </c>
      <c r="H168" s="26" t="s">
        <v>846</v>
      </c>
      <c r="I168" s="67" t="s">
        <v>25</v>
      </c>
      <c r="J168" s="34" t="s">
        <v>199</v>
      </c>
      <c r="K168" s="13">
        <v>41</v>
      </c>
      <c r="L168" s="29">
        <v>69600000</v>
      </c>
      <c r="M168" s="29">
        <v>0</v>
      </c>
      <c r="N168" s="13">
        <v>0</v>
      </c>
      <c r="O168" s="16">
        <v>44510</v>
      </c>
      <c r="P168" s="16">
        <v>44550</v>
      </c>
      <c r="Q168" s="18">
        <v>1</v>
      </c>
      <c r="R168" s="18">
        <v>0</v>
      </c>
      <c r="S168" s="13" t="s">
        <v>25</v>
      </c>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c r="GB168" s="5"/>
      <c r="GC168" s="5"/>
      <c r="GD168" s="5"/>
      <c r="GE168" s="5"/>
      <c r="GF168" s="5"/>
      <c r="GG168" s="5"/>
      <c r="GH168" s="5"/>
      <c r="GI168" s="5"/>
      <c r="GJ168" s="5"/>
      <c r="GK168" s="5"/>
      <c r="GL168" s="5"/>
      <c r="GM168" s="5"/>
      <c r="GN168" s="5"/>
      <c r="GO168" s="5"/>
      <c r="GP168" s="5"/>
      <c r="GQ168" s="5"/>
      <c r="GR168" s="5"/>
      <c r="GS168" s="5"/>
      <c r="GT168" s="5"/>
      <c r="GU168" s="5"/>
      <c r="GV168" s="5"/>
      <c r="GW168" s="5"/>
      <c r="GX168" s="5"/>
      <c r="GY168" s="5"/>
      <c r="GZ168" s="5"/>
      <c r="HA168" s="5"/>
      <c r="HB168" s="5"/>
      <c r="HC168" s="5"/>
      <c r="HD168" s="5"/>
      <c r="HE168" s="5"/>
      <c r="HF168" s="5"/>
      <c r="HG168" s="5"/>
      <c r="HH168" s="5"/>
      <c r="HI168" s="5"/>
      <c r="HJ168" s="5"/>
      <c r="HK168" s="5"/>
      <c r="HL168" s="5"/>
      <c r="HM168" s="5"/>
    </row>
    <row r="169" spans="1:221" s="4" customFormat="1" ht="33" customHeight="1">
      <c r="A169" s="14"/>
      <c r="B169" s="15"/>
      <c r="C169" s="34" t="s">
        <v>847</v>
      </c>
      <c r="D169" s="38">
        <v>44509</v>
      </c>
      <c r="E169" s="60" t="s">
        <v>848</v>
      </c>
      <c r="F169" s="26" t="s">
        <v>111</v>
      </c>
      <c r="G169" s="26" t="s">
        <v>23</v>
      </c>
      <c r="H169" s="26" t="s">
        <v>849</v>
      </c>
      <c r="I169" s="67" t="s">
        <v>25</v>
      </c>
      <c r="J169" s="34" t="s">
        <v>55</v>
      </c>
      <c r="K169" s="13">
        <v>47</v>
      </c>
      <c r="L169" s="29">
        <v>4800000</v>
      </c>
      <c r="M169" s="29">
        <v>0</v>
      </c>
      <c r="N169" s="13">
        <v>0</v>
      </c>
      <c r="O169" s="16">
        <v>44509</v>
      </c>
      <c r="P169" s="16">
        <v>44555</v>
      </c>
      <c r="Q169" s="18">
        <v>1</v>
      </c>
      <c r="R169" s="18">
        <v>1</v>
      </c>
      <c r="S169" s="13" t="s">
        <v>25</v>
      </c>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c r="DL169" s="5"/>
      <c r="DM169" s="5"/>
      <c r="DN169" s="5"/>
      <c r="DO169" s="5"/>
      <c r="DP169" s="5"/>
      <c r="DQ169" s="5"/>
      <c r="DR169" s="5"/>
      <c r="DS169" s="5"/>
      <c r="DT169" s="5"/>
      <c r="DU169" s="5"/>
      <c r="DV169" s="5"/>
      <c r="DW169" s="5"/>
      <c r="DX169" s="5"/>
      <c r="DY169" s="5"/>
      <c r="DZ169" s="5"/>
      <c r="EA169" s="5"/>
      <c r="EB169" s="5"/>
      <c r="EC169" s="5"/>
      <c r="ED169" s="5"/>
      <c r="EE169" s="5"/>
      <c r="EF169" s="5"/>
      <c r="EG169" s="5"/>
      <c r="EH169" s="5"/>
      <c r="EI169" s="5"/>
      <c r="EJ169" s="5"/>
      <c r="EK169" s="5"/>
      <c r="EL169" s="5"/>
      <c r="EM169" s="5"/>
      <c r="EN169" s="5"/>
      <c r="EO169" s="5"/>
      <c r="EP169" s="5"/>
      <c r="EQ169" s="5"/>
      <c r="ER169" s="5"/>
      <c r="ES169" s="5"/>
      <c r="ET169" s="5"/>
      <c r="EU169" s="5"/>
      <c r="EV169" s="5"/>
      <c r="EW169" s="5"/>
      <c r="EX169" s="5"/>
      <c r="EY169" s="5"/>
      <c r="EZ169" s="5"/>
      <c r="FA169" s="5"/>
      <c r="FB169" s="5"/>
      <c r="FC169" s="5"/>
      <c r="FD169" s="5"/>
      <c r="FE169" s="5"/>
      <c r="FF169" s="5"/>
      <c r="FG169" s="5"/>
      <c r="FH169" s="5"/>
      <c r="FI169" s="5"/>
      <c r="FJ169" s="5"/>
      <c r="FK169" s="5"/>
      <c r="FL169" s="5"/>
      <c r="FM169" s="5"/>
      <c r="FN169" s="5"/>
      <c r="FO169" s="5"/>
      <c r="FP169" s="5"/>
      <c r="FQ169" s="5"/>
      <c r="FR169" s="5"/>
      <c r="FS169" s="5"/>
      <c r="FT169" s="5"/>
      <c r="FU169" s="5"/>
      <c r="FV169" s="5"/>
      <c r="FW169" s="5"/>
      <c r="FX169" s="5"/>
      <c r="FY169" s="5"/>
      <c r="FZ169" s="5"/>
      <c r="GA169" s="5"/>
      <c r="GB169" s="5"/>
      <c r="GC169" s="5"/>
      <c r="GD169" s="5"/>
      <c r="GE169" s="5"/>
      <c r="GF169" s="5"/>
      <c r="GG169" s="5"/>
      <c r="GH169" s="5"/>
      <c r="GI169" s="5"/>
      <c r="GJ169" s="5"/>
      <c r="GK169" s="5"/>
      <c r="GL169" s="5"/>
      <c r="GM169" s="5"/>
      <c r="GN169" s="5"/>
      <c r="GO169" s="5"/>
      <c r="GP169" s="5"/>
      <c r="GQ169" s="5"/>
      <c r="GR169" s="5"/>
      <c r="GS169" s="5"/>
      <c r="GT169" s="5"/>
      <c r="GU169" s="5"/>
      <c r="GV169" s="5"/>
      <c r="GW169" s="5"/>
      <c r="GX169" s="5"/>
      <c r="GY169" s="5"/>
      <c r="GZ169" s="5"/>
      <c r="HA169" s="5"/>
      <c r="HB169" s="5"/>
      <c r="HC169" s="5"/>
      <c r="HD169" s="5"/>
      <c r="HE169" s="5"/>
      <c r="HF169" s="5"/>
      <c r="HG169" s="5"/>
      <c r="HH169" s="5"/>
      <c r="HI169" s="5"/>
      <c r="HJ169" s="5"/>
      <c r="HK169" s="5"/>
      <c r="HL169" s="5"/>
      <c r="HM169" s="5"/>
    </row>
    <row r="170" spans="1:221" s="4" customFormat="1" ht="33" customHeight="1">
      <c r="A170" s="14"/>
      <c r="B170" s="15"/>
      <c r="C170" s="34" t="s">
        <v>850</v>
      </c>
      <c r="D170" s="38">
        <v>44510</v>
      </c>
      <c r="E170" s="60" t="s">
        <v>851</v>
      </c>
      <c r="F170" s="26" t="s">
        <v>30</v>
      </c>
      <c r="G170" s="26" t="s">
        <v>23</v>
      </c>
      <c r="H170" s="26" t="s">
        <v>852</v>
      </c>
      <c r="I170" s="67" t="s">
        <v>25</v>
      </c>
      <c r="J170" s="34" t="s">
        <v>199</v>
      </c>
      <c r="K170" s="13">
        <v>41</v>
      </c>
      <c r="L170" s="29">
        <v>69600000</v>
      </c>
      <c r="M170" s="29">
        <v>0</v>
      </c>
      <c r="N170" s="13">
        <v>0</v>
      </c>
      <c r="O170" s="16">
        <v>44510</v>
      </c>
      <c r="P170" s="16">
        <v>44550</v>
      </c>
      <c r="Q170" s="18">
        <v>1</v>
      </c>
      <c r="R170" s="18">
        <v>0</v>
      </c>
      <c r="S170" s="13" t="s">
        <v>25</v>
      </c>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c r="GB170" s="5"/>
      <c r="GC170" s="5"/>
      <c r="GD170" s="5"/>
      <c r="GE170" s="5"/>
      <c r="GF170" s="5"/>
      <c r="GG170" s="5"/>
      <c r="GH170" s="5"/>
      <c r="GI170" s="5"/>
      <c r="GJ170" s="5"/>
      <c r="GK170" s="5"/>
      <c r="GL170" s="5"/>
      <c r="GM170" s="5"/>
      <c r="GN170" s="5"/>
      <c r="GO170" s="5"/>
      <c r="GP170" s="5"/>
      <c r="GQ170" s="5"/>
      <c r="GR170" s="5"/>
      <c r="GS170" s="5"/>
      <c r="GT170" s="5"/>
      <c r="GU170" s="5"/>
      <c r="GV170" s="5"/>
      <c r="GW170" s="5"/>
      <c r="GX170" s="5"/>
      <c r="GY170" s="5"/>
      <c r="GZ170" s="5"/>
      <c r="HA170" s="5"/>
      <c r="HB170" s="5"/>
      <c r="HC170" s="5"/>
      <c r="HD170" s="5"/>
      <c r="HE170" s="5"/>
      <c r="HF170" s="5"/>
      <c r="HG170" s="5"/>
      <c r="HH170" s="5"/>
      <c r="HI170" s="5"/>
      <c r="HJ170" s="5"/>
      <c r="HK170" s="5"/>
      <c r="HL170" s="5"/>
      <c r="HM170" s="5"/>
    </row>
    <row r="171" spans="1:221" s="4" customFormat="1" ht="33" customHeight="1">
      <c r="A171" s="14"/>
      <c r="B171" s="15"/>
      <c r="C171" s="34" t="s">
        <v>853</v>
      </c>
      <c r="D171" s="38">
        <v>44512</v>
      </c>
      <c r="E171" s="60" t="s">
        <v>854</v>
      </c>
      <c r="F171" s="26"/>
      <c r="G171" s="26" t="s">
        <v>23</v>
      </c>
      <c r="H171" s="26" t="s">
        <v>855</v>
      </c>
      <c r="I171" s="67" t="s">
        <v>25</v>
      </c>
      <c r="J171" s="34" t="s">
        <v>856</v>
      </c>
      <c r="K171" s="13">
        <v>50</v>
      </c>
      <c r="L171" s="29">
        <v>25958053</v>
      </c>
      <c r="M171" s="29">
        <v>12979026</v>
      </c>
      <c r="N171" s="13">
        <v>0</v>
      </c>
      <c r="O171" s="16">
        <v>44512</v>
      </c>
      <c r="P171" s="16">
        <v>44561</v>
      </c>
      <c r="Q171" s="18">
        <v>0.35</v>
      </c>
      <c r="R171" s="18">
        <v>0</v>
      </c>
      <c r="S171" s="13" t="s">
        <v>25</v>
      </c>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c r="GB171" s="5"/>
      <c r="GC171" s="5"/>
      <c r="GD171" s="5"/>
      <c r="GE171" s="5"/>
      <c r="GF171" s="5"/>
      <c r="GG171" s="5"/>
      <c r="GH171" s="5"/>
      <c r="GI171" s="5"/>
      <c r="GJ171" s="5"/>
      <c r="GK171" s="5"/>
      <c r="GL171" s="5"/>
      <c r="GM171" s="5"/>
      <c r="GN171" s="5"/>
      <c r="GO171" s="5"/>
      <c r="GP171" s="5"/>
      <c r="GQ171" s="5"/>
      <c r="GR171" s="5"/>
      <c r="GS171" s="5"/>
      <c r="GT171" s="5"/>
      <c r="GU171" s="5"/>
      <c r="GV171" s="5"/>
      <c r="GW171" s="5"/>
      <c r="GX171" s="5"/>
      <c r="GY171" s="5"/>
      <c r="GZ171" s="5"/>
      <c r="HA171" s="5"/>
      <c r="HB171" s="5"/>
      <c r="HC171" s="5"/>
      <c r="HD171" s="5"/>
      <c r="HE171" s="5"/>
      <c r="HF171" s="5"/>
      <c r="HG171" s="5"/>
      <c r="HH171" s="5"/>
      <c r="HI171" s="5"/>
      <c r="HJ171" s="5"/>
      <c r="HK171" s="5"/>
      <c r="HL171" s="5"/>
      <c r="HM171" s="5"/>
    </row>
    <row r="172" spans="1:221" s="4" customFormat="1" ht="33" customHeight="1">
      <c r="A172" s="14"/>
      <c r="B172" s="15"/>
      <c r="C172" s="34" t="s">
        <v>857</v>
      </c>
      <c r="D172" s="38">
        <v>44522</v>
      </c>
      <c r="E172" s="60" t="s">
        <v>858</v>
      </c>
      <c r="F172" s="26" t="s">
        <v>30</v>
      </c>
      <c r="G172" s="26" t="s">
        <v>23</v>
      </c>
      <c r="H172" s="26" t="s">
        <v>859</v>
      </c>
      <c r="I172" s="67" t="s">
        <v>25</v>
      </c>
      <c r="J172" s="34" t="s">
        <v>860</v>
      </c>
      <c r="K172" s="13">
        <v>39</v>
      </c>
      <c r="L172" s="29">
        <v>257159000</v>
      </c>
      <c r="M172" s="29">
        <v>0</v>
      </c>
      <c r="N172" s="13">
        <v>0</v>
      </c>
      <c r="O172" s="16">
        <v>44522</v>
      </c>
      <c r="P172" s="16">
        <v>44560</v>
      </c>
      <c r="Q172" s="18">
        <v>0</v>
      </c>
      <c r="R172" s="18">
        <v>0</v>
      </c>
      <c r="S172" s="13" t="s">
        <v>25</v>
      </c>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c r="GB172" s="5"/>
      <c r="GC172" s="5"/>
      <c r="GD172" s="5"/>
      <c r="GE172" s="5"/>
      <c r="GF172" s="5"/>
      <c r="GG172" s="5"/>
      <c r="GH172" s="5"/>
      <c r="GI172" s="5"/>
      <c r="GJ172" s="5"/>
      <c r="GK172" s="5"/>
      <c r="GL172" s="5"/>
      <c r="GM172" s="5"/>
      <c r="GN172" s="5"/>
      <c r="GO172" s="5"/>
      <c r="GP172" s="5"/>
      <c r="GQ172" s="5"/>
      <c r="GR172" s="5"/>
      <c r="GS172" s="5"/>
      <c r="GT172" s="5"/>
      <c r="GU172" s="5"/>
      <c r="GV172" s="5"/>
      <c r="GW172" s="5"/>
      <c r="GX172" s="5"/>
      <c r="GY172" s="5"/>
      <c r="GZ172" s="5"/>
      <c r="HA172" s="5"/>
      <c r="HB172" s="5"/>
      <c r="HC172" s="5"/>
      <c r="HD172" s="5"/>
      <c r="HE172" s="5"/>
      <c r="HF172" s="5"/>
      <c r="HG172" s="5"/>
      <c r="HH172" s="5"/>
      <c r="HI172" s="5"/>
      <c r="HJ172" s="5"/>
      <c r="HK172" s="5"/>
      <c r="HL172" s="5"/>
      <c r="HM172" s="5"/>
    </row>
    <row r="173" spans="1:221" s="4" customFormat="1" ht="33" customHeight="1">
      <c r="A173" s="14"/>
      <c r="B173" s="15"/>
      <c r="C173" s="34" t="s">
        <v>861</v>
      </c>
      <c r="D173" s="38">
        <v>44519</v>
      </c>
      <c r="E173" s="60" t="s">
        <v>862</v>
      </c>
      <c r="F173" s="26" t="s">
        <v>53</v>
      </c>
      <c r="G173" s="26" t="s">
        <v>23</v>
      </c>
      <c r="H173" s="26" t="s">
        <v>863</v>
      </c>
      <c r="I173" s="67" t="s">
        <v>25</v>
      </c>
      <c r="J173" s="34" t="s">
        <v>264</v>
      </c>
      <c r="K173" s="13">
        <v>255</v>
      </c>
      <c r="L173" s="29">
        <v>1669000000</v>
      </c>
      <c r="M173" s="29">
        <v>0</v>
      </c>
      <c r="N173" s="13">
        <v>0</v>
      </c>
      <c r="O173" s="16">
        <v>44519</v>
      </c>
      <c r="P173" s="16">
        <v>44773</v>
      </c>
      <c r="Q173" s="18">
        <v>0.25</v>
      </c>
      <c r="R173" s="18">
        <v>0.44929999999999998</v>
      </c>
      <c r="S173" s="13" t="s">
        <v>25</v>
      </c>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c r="GB173" s="5"/>
      <c r="GC173" s="5"/>
      <c r="GD173" s="5"/>
      <c r="GE173" s="5"/>
      <c r="GF173" s="5"/>
      <c r="GG173" s="5"/>
      <c r="GH173" s="5"/>
      <c r="GI173" s="5"/>
      <c r="GJ173" s="5"/>
      <c r="GK173" s="5"/>
      <c r="GL173" s="5"/>
      <c r="GM173" s="5"/>
      <c r="GN173" s="5"/>
      <c r="GO173" s="5"/>
      <c r="GP173" s="5"/>
      <c r="GQ173" s="5"/>
      <c r="GR173" s="5"/>
      <c r="GS173" s="5"/>
      <c r="GT173" s="5"/>
      <c r="GU173" s="5"/>
      <c r="GV173" s="5"/>
      <c r="GW173" s="5"/>
      <c r="GX173" s="5"/>
      <c r="GY173" s="5"/>
      <c r="GZ173" s="5"/>
      <c r="HA173" s="5"/>
      <c r="HB173" s="5"/>
      <c r="HC173" s="5"/>
      <c r="HD173" s="5"/>
      <c r="HE173" s="5"/>
      <c r="HF173" s="5"/>
      <c r="HG173" s="5"/>
      <c r="HH173" s="5"/>
      <c r="HI173" s="5"/>
      <c r="HJ173" s="5"/>
      <c r="HK173" s="5"/>
      <c r="HL173" s="5"/>
      <c r="HM173" s="5"/>
    </row>
    <row r="174" spans="1:221" s="4" customFormat="1" ht="33" customHeight="1">
      <c r="A174" s="14"/>
      <c r="B174" s="15"/>
      <c r="C174" s="34" t="s">
        <v>864</v>
      </c>
      <c r="D174" s="38">
        <v>44522</v>
      </c>
      <c r="E174" s="60" t="s">
        <v>865</v>
      </c>
      <c r="F174" s="26" t="s">
        <v>53</v>
      </c>
      <c r="G174" s="26" t="s">
        <v>23</v>
      </c>
      <c r="H174" s="26" t="s">
        <v>866</v>
      </c>
      <c r="I174" s="67" t="s">
        <v>25</v>
      </c>
      <c r="J174" s="34" t="s">
        <v>264</v>
      </c>
      <c r="K174" s="13">
        <v>252</v>
      </c>
      <c r="L174" s="29">
        <v>6775503060</v>
      </c>
      <c r="M174" s="29">
        <v>0</v>
      </c>
      <c r="N174" s="13">
        <v>0</v>
      </c>
      <c r="O174" s="16">
        <v>44522</v>
      </c>
      <c r="P174" s="16">
        <v>44773</v>
      </c>
      <c r="Q174" s="18">
        <v>0.24</v>
      </c>
      <c r="R174" s="18" t="s">
        <v>867</v>
      </c>
      <c r="S174" s="13" t="s">
        <v>25</v>
      </c>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c r="GB174" s="5"/>
      <c r="GC174" s="5"/>
      <c r="GD174" s="5"/>
      <c r="GE174" s="5"/>
      <c r="GF174" s="5"/>
      <c r="GG174" s="5"/>
      <c r="GH174" s="5"/>
      <c r="GI174" s="5"/>
      <c r="GJ174" s="5"/>
      <c r="GK174" s="5"/>
      <c r="GL174" s="5"/>
      <c r="GM174" s="5"/>
      <c r="GN174" s="5"/>
      <c r="GO174" s="5"/>
      <c r="GP174" s="5"/>
      <c r="GQ174" s="5"/>
      <c r="GR174" s="5"/>
      <c r="GS174" s="5"/>
      <c r="GT174" s="5"/>
      <c r="GU174" s="5"/>
      <c r="GV174" s="5"/>
      <c r="GW174" s="5"/>
      <c r="GX174" s="5"/>
      <c r="GY174" s="5"/>
      <c r="GZ174" s="5"/>
      <c r="HA174" s="5"/>
      <c r="HB174" s="5"/>
      <c r="HC174" s="5"/>
      <c r="HD174" s="5"/>
      <c r="HE174" s="5"/>
      <c r="HF174" s="5"/>
      <c r="HG174" s="5"/>
      <c r="HH174" s="5"/>
      <c r="HI174" s="5"/>
      <c r="HJ174" s="5"/>
      <c r="HK174" s="5"/>
      <c r="HL174" s="5"/>
      <c r="HM174" s="5"/>
    </row>
    <row r="175" spans="1:221" s="4" customFormat="1" ht="33" customHeight="1">
      <c r="A175" s="14"/>
      <c r="B175" s="15"/>
      <c r="C175" s="34" t="s">
        <v>868</v>
      </c>
      <c r="D175" s="38">
        <v>44522</v>
      </c>
      <c r="E175" s="60" t="s">
        <v>869</v>
      </c>
      <c r="F175" s="26" t="s">
        <v>30</v>
      </c>
      <c r="G175" s="26" t="s">
        <v>23</v>
      </c>
      <c r="H175" s="26" t="s">
        <v>870</v>
      </c>
      <c r="I175" s="67" t="s">
        <v>25</v>
      </c>
      <c r="J175" s="34" t="s">
        <v>199</v>
      </c>
      <c r="K175" s="13">
        <v>40</v>
      </c>
      <c r="L175" s="29">
        <v>69600000</v>
      </c>
      <c r="M175" s="29">
        <v>0</v>
      </c>
      <c r="N175" s="13">
        <v>0</v>
      </c>
      <c r="O175" s="16">
        <v>44522</v>
      </c>
      <c r="P175" s="16">
        <v>44561</v>
      </c>
      <c r="Q175" s="18">
        <v>1</v>
      </c>
      <c r="R175" s="18">
        <v>0</v>
      </c>
      <c r="S175" s="13" t="s">
        <v>25</v>
      </c>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c r="GB175" s="5"/>
      <c r="GC175" s="5"/>
      <c r="GD175" s="5"/>
      <c r="GE175" s="5"/>
      <c r="GF175" s="5"/>
      <c r="GG175" s="5"/>
      <c r="GH175" s="5"/>
      <c r="GI175" s="5"/>
      <c r="GJ175" s="5"/>
      <c r="GK175" s="5"/>
      <c r="GL175" s="5"/>
      <c r="GM175" s="5"/>
      <c r="GN175" s="5"/>
      <c r="GO175" s="5"/>
      <c r="GP175" s="5"/>
      <c r="GQ175" s="5"/>
      <c r="GR175" s="5"/>
      <c r="GS175" s="5"/>
      <c r="GT175" s="5"/>
      <c r="GU175" s="5"/>
      <c r="GV175" s="5"/>
      <c r="GW175" s="5"/>
      <c r="GX175" s="5"/>
      <c r="GY175" s="5"/>
      <c r="GZ175" s="5"/>
      <c r="HA175" s="5"/>
      <c r="HB175" s="5"/>
      <c r="HC175" s="5"/>
      <c r="HD175" s="5"/>
      <c r="HE175" s="5"/>
      <c r="HF175" s="5"/>
      <c r="HG175" s="5"/>
      <c r="HH175" s="5"/>
      <c r="HI175" s="5"/>
      <c r="HJ175" s="5"/>
      <c r="HK175" s="5"/>
      <c r="HL175" s="5"/>
      <c r="HM175" s="5"/>
    </row>
    <row r="176" spans="1:221" s="4" customFormat="1" ht="33" customHeight="1">
      <c r="A176" s="14"/>
      <c r="B176" s="15"/>
      <c r="C176" s="34" t="s">
        <v>871</v>
      </c>
      <c r="D176" s="38">
        <v>44522</v>
      </c>
      <c r="E176" s="60" t="s">
        <v>872</v>
      </c>
      <c r="F176" s="26" t="s">
        <v>30</v>
      </c>
      <c r="G176" s="26" t="s">
        <v>73</v>
      </c>
      <c r="H176" s="26" t="s">
        <v>873</v>
      </c>
      <c r="I176" s="67" t="s">
        <v>25</v>
      </c>
      <c r="J176" s="34" t="s">
        <v>810</v>
      </c>
      <c r="K176" s="13">
        <v>252</v>
      </c>
      <c r="L176" s="29">
        <v>234981353</v>
      </c>
      <c r="M176" s="29">
        <v>0</v>
      </c>
      <c r="N176" s="13">
        <v>0</v>
      </c>
      <c r="O176" s="16">
        <v>44522</v>
      </c>
      <c r="P176" s="16">
        <v>44773</v>
      </c>
      <c r="Q176" s="18">
        <v>0.25</v>
      </c>
      <c r="R176" s="18">
        <v>0.13</v>
      </c>
      <c r="S176" s="13" t="s">
        <v>25</v>
      </c>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c r="GB176" s="5"/>
      <c r="GC176" s="5"/>
      <c r="GD176" s="5"/>
      <c r="GE176" s="5"/>
      <c r="GF176" s="5"/>
      <c r="GG176" s="5"/>
      <c r="GH176" s="5"/>
      <c r="GI176" s="5"/>
      <c r="GJ176" s="5"/>
      <c r="GK176" s="5"/>
      <c r="GL176" s="5"/>
      <c r="GM176" s="5"/>
      <c r="GN176" s="5"/>
      <c r="GO176" s="5"/>
      <c r="GP176" s="5"/>
      <c r="GQ176" s="5"/>
      <c r="GR176" s="5"/>
      <c r="GS176" s="5"/>
      <c r="GT176" s="5"/>
      <c r="GU176" s="5"/>
      <c r="GV176" s="5"/>
      <c r="GW176" s="5"/>
      <c r="GX176" s="5"/>
      <c r="GY176" s="5"/>
      <c r="GZ176" s="5"/>
      <c r="HA176" s="5"/>
      <c r="HB176" s="5"/>
      <c r="HC176" s="5"/>
      <c r="HD176" s="5"/>
      <c r="HE176" s="5"/>
      <c r="HF176" s="5"/>
      <c r="HG176" s="5"/>
      <c r="HH176" s="5"/>
      <c r="HI176" s="5"/>
      <c r="HJ176" s="5"/>
      <c r="HK176" s="5"/>
      <c r="HL176" s="5"/>
      <c r="HM176" s="5"/>
    </row>
    <row r="177" spans="1:221" s="4" customFormat="1" ht="33" customHeight="1">
      <c r="A177" s="14"/>
      <c r="B177" s="15"/>
      <c r="C177" s="34" t="s">
        <v>874</v>
      </c>
      <c r="D177" s="38">
        <v>44522</v>
      </c>
      <c r="E177" s="60" t="s">
        <v>875</v>
      </c>
      <c r="F177" s="26" t="s">
        <v>22</v>
      </c>
      <c r="G177" s="26" t="s">
        <v>206</v>
      </c>
      <c r="H177" s="26" t="s">
        <v>876</v>
      </c>
      <c r="I177" s="67" t="s">
        <v>25</v>
      </c>
      <c r="J177" s="34" t="s">
        <v>264</v>
      </c>
      <c r="K177" s="13">
        <v>251</v>
      </c>
      <c r="L177" s="29">
        <v>1920000000</v>
      </c>
      <c r="M177" s="29">
        <v>0</v>
      </c>
      <c r="N177" s="13">
        <v>0</v>
      </c>
      <c r="O177" s="16">
        <v>44523</v>
      </c>
      <c r="P177" s="16">
        <v>44773</v>
      </c>
      <c r="Q177" s="18">
        <v>0.08</v>
      </c>
      <c r="R177" s="18">
        <v>0.41670000000000001</v>
      </c>
      <c r="S177" s="13" t="s">
        <v>25</v>
      </c>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row>
    <row r="178" spans="1:221" s="4" customFormat="1" ht="33" customHeight="1">
      <c r="A178" s="14"/>
      <c r="B178" s="15"/>
      <c r="C178" s="34" t="s">
        <v>877</v>
      </c>
      <c r="D178" s="38">
        <v>44529</v>
      </c>
      <c r="E178" s="60" t="s">
        <v>878</v>
      </c>
      <c r="F178" s="26" t="s">
        <v>30</v>
      </c>
      <c r="G178" s="26" t="s">
        <v>73</v>
      </c>
      <c r="H178" s="26" t="s">
        <v>879</v>
      </c>
      <c r="I178" s="67" t="s">
        <v>25</v>
      </c>
      <c r="J178" s="34" t="s">
        <v>241</v>
      </c>
      <c r="K178" s="13">
        <v>243</v>
      </c>
      <c r="L178" s="29">
        <v>1095585621.7</v>
      </c>
      <c r="M178" s="29">
        <v>0</v>
      </c>
      <c r="N178" s="13">
        <v>0</v>
      </c>
      <c r="O178" s="16">
        <v>44531</v>
      </c>
      <c r="P178" s="16">
        <v>44773</v>
      </c>
      <c r="Q178" s="18">
        <v>1</v>
      </c>
      <c r="R178" s="18">
        <v>0</v>
      </c>
      <c r="S178" s="13" t="s">
        <v>25</v>
      </c>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c r="GB178" s="5"/>
      <c r="GC178" s="5"/>
      <c r="GD178" s="5"/>
      <c r="GE178" s="5"/>
      <c r="GF178" s="5"/>
      <c r="GG178" s="5"/>
      <c r="GH178" s="5"/>
      <c r="GI178" s="5"/>
      <c r="GJ178" s="5"/>
      <c r="GK178" s="5"/>
      <c r="GL178" s="5"/>
      <c r="GM178" s="5"/>
      <c r="GN178" s="5"/>
      <c r="GO178" s="5"/>
      <c r="GP178" s="5"/>
      <c r="GQ178" s="5"/>
      <c r="GR178" s="5"/>
      <c r="GS178" s="5"/>
      <c r="GT178" s="5"/>
      <c r="GU178" s="5"/>
      <c r="GV178" s="5"/>
      <c r="GW178" s="5"/>
      <c r="GX178" s="5"/>
      <c r="GY178" s="5"/>
      <c r="GZ178" s="5"/>
      <c r="HA178" s="5"/>
      <c r="HB178" s="5"/>
      <c r="HC178" s="5"/>
      <c r="HD178" s="5"/>
      <c r="HE178" s="5"/>
      <c r="HF178" s="5"/>
      <c r="HG178" s="5"/>
      <c r="HH178" s="5"/>
      <c r="HI178" s="5"/>
      <c r="HJ178" s="5"/>
      <c r="HK178" s="5"/>
      <c r="HL178" s="5"/>
      <c r="HM178" s="5"/>
    </row>
    <row r="179" spans="1:221" s="4" customFormat="1" ht="33" customHeight="1">
      <c r="A179" s="14"/>
      <c r="B179" s="15"/>
      <c r="C179" s="34" t="s">
        <v>261</v>
      </c>
      <c r="D179" s="38">
        <v>44525</v>
      </c>
      <c r="E179" s="60" t="s">
        <v>880</v>
      </c>
      <c r="F179" s="26" t="s">
        <v>111</v>
      </c>
      <c r="G179" s="26" t="s">
        <v>46</v>
      </c>
      <c r="H179" s="26" t="s">
        <v>881</v>
      </c>
      <c r="I179" s="67" t="s">
        <v>25</v>
      </c>
      <c r="J179" s="34" t="s">
        <v>55</v>
      </c>
      <c r="K179" s="13">
        <v>30</v>
      </c>
      <c r="L179" s="29">
        <v>45673866</v>
      </c>
      <c r="M179" s="29">
        <v>0</v>
      </c>
      <c r="N179" s="13">
        <v>0</v>
      </c>
      <c r="O179" s="16">
        <v>44525</v>
      </c>
      <c r="P179" s="16">
        <v>44554</v>
      </c>
      <c r="Q179" s="18">
        <v>0.05</v>
      </c>
      <c r="R179" s="18">
        <v>0.13</v>
      </c>
      <c r="S179" s="13" t="s">
        <v>25</v>
      </c>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c r="GI179" s="5"/>
      <c r="GJ179" s="5"/>
      <c r="GK179" s="5"/>
      <c r="GL179" s="5"/>
      <c r="GM179" s="5"/>
      <c r="GN179" s="5"/>
      <c r="GO179" s="5"/>
      <c r="GP179" s="5"/>
      <c r="GQ179" s="5"/>
      <c r="GR179" s="5"/>
      <c r="GS179" s="5"/>
      <c r="GT179" s="5"/>
      <c r="GU179" s="5"/>
      <c r="GV179" s="5"/>
      <c r="GW179" s="5"/>
      <c r="GX179" s="5"/>
      <c r="GY179" s="5"/>
      <c r="GZ179" s="5"/>
      <c r="HA179" s="5"/>
      <c r="HB179" s="5"/>
      <c r="HC179" s="5"/>
      <c r="HD179" s="5"/>
      <c r="HE179" s="5"/>
      <c r="HF179" s="5"/>
      <c r="HG179" s="5"/>
      <c r="HH179" s="5"/>
      <c r="HI179" s="5"/>
      <c r="HJ179" s="5"/>
      <c r="HK179" s="5"/>
      <c r="HL179" s="5"/>
      <c r="HM179" s="5"/>
    </row>
    <row r="180" spans="1:221" s="4" customFormat="1" ht="33" customHeight="1">
      <c r="A180" s="14"/>
      <c r="B180" s="15"/>
      <c r="C180" s="34" t="s">
        <v>882</v>
      </c>
      <c r="D180" s="38">
        <v>44526</v>
      </c>
      <c r="E180" s="60" t="s">
        <v>883</v>
      </c>
      <c r="F180" s="26" t="s">
        <v>22</v>
      </c>
      <c r="G180" s="26" t="s">
        <v>103</v>
      </c>
      <c r="H180" s="26" t="s">
        <v>884</v>
      </c>
      <c r="I180" s="67" t="s">
        <v>25</v>
      </c>
      <c r="J180" s="34" t="s">
        <v>791</v>
      </c>
      <c r="K180" s="13">
        <v>182</v>
      </c>
      <c r="L180" s="29">
        <v>127260000</v>
      </c>
      <c r="M180" s="29">
        <v>0</v>
      </c>
      <c r="N180" s="13">
        <v>0</v>
      </c>
      <c r="O180" s="16">
        <v>44529</v>
      </c>
      <c r="P180" s="16">
        <v>44712</v>
      </c>
      <c r="Q180" s="18">
        <v>1</v>
      </c>
      <c r="R180" s="18">
        <v>0</v>
      </c>
      <c r="S180" s="13" t="s">
        <v>25</v>
      </c>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c r="GI180" s="5"/>
      <c r="GJ180" s="5"/>
      <c r="GK180" s="5"/>
      <c r="GL180" s="5"/>
      <c r="GM180" s="5"/>
      <c r="GN180" s="5"/>
      <c r="GO180" s="5"/>
      <c r="GP180" s="5"/>
      <c r="GQ180" s="5"/>
      <c r="GR180" s="5"/>
      <c r="GS180" s="5"/>
      <c r="GT180" s="5"/>
      <c r="GU180" s="5"/>
      <c r="GV180" s="5"/>
      <c r="GW180" s="5"/>
      <c r="GX180" s="5"/>
      <c r="GY180" s="5"/>
      <c r="GZ180" s="5"/>
      <c r="HA180" s="5"/>
      <c r="HB180" s="5"/>
      <c r="HC180" s="5"/>
      <c r="HD180" s="5"/>
      <c r="HE180" s="5"/>
      <c r="HF180" s="5"/>
      <c r="HG180" s="5"/>
      <c r="HH180" s="5"/>
      <c r="HI180" s="5"/>
      <c r="HJ180" s="5"/>
      <c r="HK180" s="5"/>
      <c r="HL180" s="5"/>
      <c r="HM180" s="5"/>
    </row>
    <row r="181" spans="1:221" s="4" customFormat="1" ht="33" customHeight="1">
      <c r="A181" s="14"/>
      <c r="B181" s="15"/>
      <c r="C181" s="34" t="s">
        <v>885</v>
      </c>
      <c r="D181" s="38">
        <v>44529</v>
      </c>
      <c r="E181" s="60" t="s">
        <v>886</v>
      </c>
      <c r="F181" s="26" t="s">
        <v>30</v>
      </c>
      <c r="G181" s="26" t="s">
        <v>73</v>
      </c>
      <c r="H181" s="26" t="s">
        <v>887</v>
      </c>
      <c r="I181" s="67" t="s">
        <v>25</v>
      </c>
      <c r="J181" s="34" t="s">
        <v>888</v>
      </c>
      <c r="K181" s="13">
        <v>242</v>
      </c>
      <c r="L181" s="29">
        <v>361760000</v>
      </c>
      <c r="M181" s="29">
        <v>0</v>
      </c>
      <c r="N181" s="13">
        <v>0</v>
      </c>
      <c r="O181" s="16">
        <v>44530</v>
      </c>
      <c r="P181" s="16">
        <v>44771</v>
      </c>
      <c r="Q181" s="18">
        <v>1</v>
      </c>
      <c r="R181" s="18">
        <v>0</v>
      </c>
      <c r="S181" s="13" t="s">
        <v>25</v>
      </c>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c r="GB181" s="5"/>
      <c r="GC181" s="5"/>
      <c r="GD181" s="5"/>
      <c r="GE181" s="5"/>
      <c r="GF181" s="5"/>
      <c r="GG181" s="5"/>
      <c r="GH181" s="5"/>
      <c r="GI181" s="5"/>
      <c r="GJ181" s="5"/>
      <c r="GK181" s="5"/>
      <c r="GL181" s="5"/>
      <c r="GM181" s="5"/>
      <c r="GN181" s="5"/>
      <c r="GO181" s="5"/>
      <c r="GP181" s="5"/>
      <c r="GQ181" s="5"/>
      <c r="GR181" s="5"/>
      <c r="GS181" s="5"/>
      <c r="GT181" s="5"/>
      <c r="GU181" s="5"/>
      <c r="GV181" s="5"/>
      <c r="GW181" s="5"/>
      <c r="GX181" s="5"/>
      <c r="GY181" s="5"/>
      <c r="GZ181" s="5"/>
      <c r="HA181" s="5"/>
      <c r="HB181" s="5"/>
      <c r="HC181" s="5"/>
      <c r="HD181" s="5"/>
      <c r="HE181" s="5"/>
      <c r="HF181" s="5"/>
      <c r="HG181" s="5"/>
      <c r="HH181" s="5"/>
      <c r="HI181" s="5"/>
      <c r="HJ181" s="5"/>
    </row>
    <row r="182" spans="1:221" s="4" customFormat="1" ht="33" customHeight="1">
      <c r="A182" s="14"/>
      <c r="B182" s="15"/>
      <c r="C182" s="34" t="s">
        <v>889</v>
      </c>
      <c r="D182" s="38">
        <v>44529</v>
      </c>
      <c r="E182" s="60" t="s">
        <v>890</v>
      </c>
      <c r="F182" s="26" t="s">
        <v>45</v>
      </c>
      <c r="G182" s="26" t="s">
        <v>46</v>
      </c>
      <c r="H182" s="26" t="s">
        <v>891</v>
      </c>
      <c r="I182" s="67" t="s">
        <v>25</v>
      </c>
      <c r="J182" s="34" t="s">
        <v>892</v>
      </c>
      <c r="K182" s="13">
        <v>33</v>
      </c>
      <c r="L182" s="29">
        <v>2597720442.0799999</v>
      </c>
      <c r="M182" s="29">
        <v>0</v>
      </c>
      <c r="N182" s="13">
        <v>59</v>
      </c>
      <c r="O182" s="16">
        <v>44529</v>
      </c>
      <c r="P182" s="16">
        <v>44620</v>
      </c>
      <c r="Q182" s="18">
        <v>0.6</v>
      </c>
      <c r="R182" s="18">
        <v>0</v>
      </c>
      <c r="S182" s="13" t="s">
        <v>25</v>
      </c>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c r="GB182" s="5"/>
      <c r="GC182" s="5"/>
      <c r="GD182" s="5"/>
      <c r="GE182" s="5"/>
      <c r="GF182" s="5"/>
      <c r="GG182" s="5"/>
      <c r="GH182" s="5"/>
      <c r="GI182" s="5"/>
      <c r="GJ182" s="5"/>
      <c r="GK182" s="5"/>
      <c r="GL182" s="5"/>
      <c r="GM182" s="5"/>
      <c r="GN182" s="5"/>
      <c r="GO182" s="5"/>
      <c r="GP182" s="5"/>
      <c r="GQ182" s="5"/>
      <c r="GR182" s="5"/>
      <c r="GS182" s="5"/>
      <c r="GT182" s="5"/>
      <c r="GU182" s="5"/>
      <c r="GV182" s="5"/>
      <c r="GW182" s="5"/>
      <c r="GX182" s="5"/>
      <c r="GY182" s="5"/>
      <c r="GZ182" s="5"/>
      <c r="HA182" s="5"/>
      <c r="HB182" s="5"/>
      <c r="HC182" s="5"/>
      <c r="HD182" s="5"/>
      <c r="HE182" s="5"/>
      <c r="HF182" s="5"/>
      <c r="HG182" s="5"/>
      <c r="HH182" s="5"/>
      <c r="HI182" s="5"/>
      <c r="HJ182" s="5"/>
    </row>
    <row r="183" spans="1:221" s="4" customFormat="1" ht="33" customHeight="1">
      <c r="A183" s="14"/>
      <c r="B183" s="15"/>
      <c r="C183" s="34" t="s">
        <v>893</v>
      </c>
      <c r="D183" s="38">
        <v>44530</v>
      </c>
      <c r="E183" s="60" t="s">
        <v>894</v>
      </c>
      <c r="F183" s="26" t="s">
        <v>111</v>
      </c>
      <c r="G183" s="26" t="s">
        <v>895</v>
      </c>
      <c r="H183" s="26" t="s">
        <v>896</v>
      </c>
      <c r="I183" s="67" t="s">
        <v>25</v>
      </c>
      <c r="J183" s="34" t="s">
        <v>897</v>
      </c>
      <c r="K183" s="13">
        <v>31</v>
      </c>
      <c r="L183" s="29">
        <v>51436960</v>
      </c>
      <c r="M183" s="29">
        <v>0</v>
      </c>
      <c r="N183" s="13">
        <v>0</v>
      </c>
      <c r="O183" s="16">
        <v>44530</v>
      </c>
      <c r="P183" s="16">
        <v>44560</v>
      </c>
      <c r="Q183" s="18">
        <v>1</v>
      </c>
      <c r="R183" s="18">
        <v>0.25</v>
      </c>
      <c r="S183" s="13" t="s">
        <v>25</v>
      </c>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c r="GB183" s="5"/>
      <c r="GC183" s="5"/>
      <c r="GD183" s="5"/>
      <c r="GE183" s="5"/>
      <c r="GF183" s="5"/>
      <c r="GG183" s="5"/>
      <c r="GH183" s="5"/>
      <c r="GI183" s="5"/>
      <c r="GJ183" s="5"/>
      <c r="GK183" s="5"/>
      <c r="GL183" s="5"/>
      <c r="GM183" s="5"/>
      <c r="GN183" s="5"/>
      <c r="GO183" s="5"/>
      <c r="GP183" s="5"/>
      <c r="GQ183" s="5"/>
      <c r="GR183" s="5"/>
      <c r="GS183" s="5"/>
      <c r="GT183" s="5"/>
      <c r="GU183" s="5"/>
      <c r="GV183" s="5"/>
      <c r="GW183" s="5"/>
      <c r="GX183" s="5"/>
      <c r="GY183" s="5"/>
      <c r="GZ183" s="5"/>
      <c r="HA183" s="5"/>
      <c r="HB183" s="5"/>
      <c r="HC183" s="5"/>
      <c r="HD183" s="5"/>
      <c r="HE183" s="5"/>
      <c r="HF183" s="5"/>
      <c r="HG183" s="5"/>
      <c r="HH183" s="5"/>
      <c r="HI183" s="5"/>
      <c r="HJ183" s="5"/>
    </row>
    <row r="184" spans="1:221" s="4" customFormat="1" ht="33" customHeight="1">
      <c r="A184" s="14"/>
      <c r="B184" s="15"/>
      <c r="C184" s="34" t="s">
        <v>898</v>
      </c>
      <c r="D184" s="38">
        <v>44539</v>
      </c>
      <c r="E184" s="60" t="s">
        <v>899</v>
      </c>
      <c r="F184" s="26" t="s">
        <v>53</v>
      </c>
      <c r="G184" s="26" t="s">
        <v>148</v>
      </c>
      <c r="H184" s="26" t="s">
        <v>900</v>
      </c>
      <c r="I184" s="67" t="s">
        <v>25</v>
      </c>
      <c r="J184" s="34" t="s">
        <v>25</v>
      </c>
      <c r="K184" s="13">
        <v>172</v>
      </c>
      <c r="L184" s="29">
        <v>1246990084</v>
      </c>
      <c r="M184" s="29">
        <v>0</v>
      </c>
      <c r="N184" s="13">
        <v>0</v>
      </c>
      <c r="O184" s="16">
        <v>44540</v>
      </c>
      <c r="P184" s="16">
        <v>44711</v>
      </c>
      <c r="Q184" s="18">
        <v>0</v>
      </c>
      <c r="R184" s="18">
        <v>0</v>
      </c>
      <c r="S184" s="13" t="s">
        <v>25</v>
      </c>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5"/>
      <c r="GC184" s="5"/>
      <c r="GD184" s="5"/>
      <c r="GE184" s="5"/>
      <c r="GF184" s="5"/>
      <c r="GG184" s="5"/>
      <c r="GH184" s="5"/>
      <c r="GI184" s="5"/>
      <c r="GJ184" s="5"/>
      <c r="GK184" s="5"/>
      <c r="GL184" s="5"/>
      <c r="GM184" s="5"/>
      <c r="GN184" s="5"/>
      <c r="GO184" s="5"/>
      <c r="GP184" s="5"/>
      <c r="GQ184" s="5"/>
      <c r="GR184" s="5"/>
      <c r="GS184" s="5"/>
      <c r="GT184" s="5"/>
      <c r="GU184" s="5"/>
      <c r="GV184" s="5"/>
      <c r="GW184" s="5"/>
      <c r="GX184" s="5"/>
      <c r="GY184" s="5"/>
      <c r="GZ184" s="5"/>
      <c r="HA184" s="5"/>
      <c r="HB184" s="5"/>
      <c r="HC184" s="5"/>
      <c r="HD184" s="5"/>
      <c r="HE184" s="5"/>
      <c r="HF184" s="5"/>
      <c r="HG184" s="5"/>
      <c r="HH184" s="5"/>
      <c r="HI184" s="5"/>
      <c r="HJ184" s="5"/>
    </row>
    <row r="185" spans="1:221" s="4" customFormat="1" ht="33" customHeight="1">
      <c r="A185" s="14"/>
      <c r="B185" s="15"/>
      <c r="C185" s="34" t="s">
        <v>901</v>
      </c>
      <c r="D185" s="38">
        <v>44532</v>
      </c>
      <c r="E185" s="60" t="s">
        <v>902</v>
      </c>
      <c r="F185" s="26" t="s">
        <v>111</v>
      </c>
      <c r="G185" s="26" t="s">
        <v>46</v>
      </c>
      <c r="H185" s="26" t="s">
        <v>903</v>
      </c>
      <c r="I185" s="67" t="s">
        <v>25</v>
      </c>
      <c r="J185" s="34" t="s">
        <v>55</v>
      </c>
      <c r="K185" s="13">
        <v>30</v>
      </c>
      <c r="L185" s="29">
        <v>46344619</v>
      </c>
      <c r="M185" s="29">
        <v>0</v>
      </c>
      <c r="N185" s="13">
        <v>31</v>
      </c>
      <c r="O185" s="16">
        <v>44532</v>
      </c>
      <c r="P185" s="16">
        <v>44592</v>
      </c>
      <c r="Q185" s="18">
        <v>1</v>
      </c>
      <c r="R185" s="18">
        <v>0</v>
      </c>
      <c r="S185" s="13" t="s">
        <v>25</v>
      </c>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c r="GB185" s="5"/>
      <c r="GC185" s="5"/>
      <c r="GD185" s="5"/>
      <c r="GE185" s="5"/>
      <c r="GF185" s="5"/>
      <c r="GG185" s="5"/>
      <c r="GH185" s="5"/>
      <c r="GI185" s="5"/>
      <c r="GJ185" s="5"/>
      <c r="GK185" s="5"/>
      <c r="GL185" s="5"/>
      <c r="GM185" s="5"/>
      <c r="GN185" s="5"/>
      <c r="GO185" s="5"/>
      <c r="GP185" s="5"/>
      <c r="GQ185" s="5"/>
      <c r="GR185" s="5"/>
      <c r="GS185" s="5"/>
      <c r="GT185" s="5"/>
      <c r="GU185" s="5"/>
      <c r="GV185" s="5"/>
      <c r="GW185" s="5"/>
      <c r="GX185" s="5"/>
      <c r="GY185" s="5"/>
      <c r="GZ185" s="5"/>
      <c r="HA185" s="5"/>
      <c r="HB185" s="5"/>
      <c r="HC185" s="5"/>
      <c r="HD185" s="5"/>
      <c r="HE185" s="5"/>
      <c r="HF185" s="5"/>
      <c r="HG185" s="5"/>
      <c r="HH185" s="5"/>
      <c r="HI185" s="5"/>
      <c r="HJ185" s="5"/>
    </row>
    <row r="186" spans="1:221" s="4" customFormat="1" ht="33" customHeight="1">
      <c r="A186" s="14"/>
      <c r="B186" s="15"/>
      <c r="C186" s="34" t="s">
        <v>904</v>
      </c>
      <c r="D186" s="38">
        <v>44533</v>
      </c>
      <c r="E186" s="60" t="s">
        <v>905</v>
      </c>
      <c r="F186" s="26" t="s">
        <v>111</v>
      </c>
      <c r="G186" s="26" t="s">
        <v>23</v>
      </c>
      <c r="H186" s="26" t="s">
        <v>906</v>
      </c>
      <c r="I186" s="67" t="s">
        <v>25</v>
      </c>
      <c r="J186" s="34" t="s">
        <v>784</v>
      </c>
      <c r="K186" s="13">
        <v>228</v>
      </c>
      <c r="L186" s="29">
        <v>61956205</v>
      </c>
      <c r="M186" s="29">
        <v>0</v>
      </c>
      <c r="N186" s="13">
        <v>0</v>
      </c>
      <c r="O186" s="16">
        <v>44546</v>
      </c>
      <c r="P186" s="16">
        <v>44773</v>
      </c>
      <c r="Q186" s="18">
        <v>0.1</v>
      </c>
      <c r="R186" s="18">
        <v>0</v>
      </c>
      <c r="S186" s="13" t="s">
        <v>25</v>
      </c>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c r="GB186" s="5"/>
      <c r="GC186" s="5"/>
      <c r="GD186" s="5"/>
      <c r="GE186" s="5"/>
      <c r="GF186" s="5"/>
      <c r="GG186" s="5"/>
      <c r="GH186" s="5"/>
      <c r="GI186" s="5"/>
      <c r="GJ186" s="5"/>
      <c r="GK186" s="5"/>
      <c r="GL186" s="5"/>
      <c r="GM186" s="5"/>
      <c r="GN186" s="5"/>
      <c r="GO186" s="5"/>
      <c r="GP186" s="5"/>
      <c r="GQ186" s="5"/>
      <c r="GR186" s="5"/>
      <c r="GS186" s="5"/>
      <c r="GT186" s="5"/>
      <c r="GU186" s="5"/>
      <c r="GV186" s="5"/>
      <c r="GW186" s="5"/>
      <c r="GX186" s="5"/>
      <c r="GY186" s="5"/>
      <c r="GZ186" s="5"/>
      <c r="HA186" s="5"/>
      <c r="HB186" s="5"/>
      <c r="HC186" s="5"/>
      <c r="HD186" s="5"/>
      <c r="HE186" s="5"/>
      <c r="HF186" s="5"/>
      <c r="HG186" s="5"/>
      <c r="HH186" s="5"/>
      <c r="HI186" s="5"/>
      <c r="HJ186" s="5"/>
    </row>
    <row r="187" spans="1:221" s="4" customFormat="1" ht="33" customHeight="1">
      <c r="A187" s="14"/>
      <c r="B187" s="15"/>
      <c r="C187" s="34" t="s">
        <v>907</v>
      </c>
      <c r="D187" s="38">
        <v>44543</v>
      </c>
      <c r="E187" s="60" t="s">
        <v>908</v>
      </c>
      <c r="F187" s="26" t="s">
        <v>111</v>
      </c>
      <c r="G187" s="26" t="s">
        <v>23</v>
      </c>
      <c r="H187" s="26" t="s">
        <v>909</v>
      </c>
      <c r="I187" s="67" t="s">
        <v>25</v>
      </c>
      <c r="J187" s="34" t="s">
        <v>910</v>
      </c>
      <c r="K187" s="13">
        <v>18</v>
      </c>
      <c r="L187" s="29">
        <v>28026337</v>
      </c>
      <c r="M187" s="29">
        <v>0</v>
      </c>
      <c r="N187" s="13">
        <v>31</v>
      </c>
      <c r="O187" s="16">
        <v>44544</v>
      </c>
      <c r="P187" s="16">
        <v>44592</v>
      </c>
      <c r="Q187" s="18">
        <v>0.62</v>
      </c>
      <c r="R187" s="18">
        <v>0</v>
      </c>
      <c r="S187" s="13" t="s">
        <v>25</v>
      </c>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c r="GB187" s="5"/>
      <c r="GC187" s="5"/>
      <c r="GD187" s="5"/>
      <c r="GE187" s="5"/>
      <c r="GF187" s="5"/>
      <c r="GG187" s="5"/>
      <c r="GH187" s="5"/>
      <c r="GI187" s="5"/>
      <c r="GJ187" s="5"/>
      <c r="GK187" s="5"/>
      <c r="GL187" s="5"/>
      <c r="GM187" s="5"/>
      <c r="GN187" s="5"/>
      <c r="GO187" s="5"/>
      <c r="GP187" s="5"/>
      <c r="GQ187" s="5"/>
      <c r="GR187" s="5"/>
      <c r="GS187" s="5"/>
      <c r="GT187" s="5"/>
      <c r="GU187" s="5"/>
      <c r="GV187" s="5"/>
      <c r="GW187" s="5"/>
      <c r="GX187" s="5"/>
      <c r="GY187" s="5"/>
      <c r="GZ187" s="5"/>
      <c r="HA187" s="5"/>
      <c r="HB187" s="5"/>
      <c r="HC187" s="5"/>
      <c r="HD187" s="5"/>
      <c r="HE187" s="5"/>
      <c r="HF187" s="5"/>
      <c r="HG187" s="5"/>
      <c r="HH187" s="5"/>
      <c r="HI187" s="5"/>
      <c r="HJ187" s="5"/>
    </row>
    <row r="188" spans="1:221" s="4" customFormat="1" ht="33" customHeight="1">
      <c r="A188" s="14"/>
      <c r="B188" s="15"/>
      <c r="C188" s="34" t="s">
        <v>911</v>
      </c>
      <c r="D188" s="38">
        <v>44540</v>
      </c>
      <c r="E188" s="60" t="s">
        <v>912</v>
      </c>
      <c r="F188" s="26" t="s">
        <v>111</v>
      </c>
      <c r="G188" s="26" t="s">
        <v>23</v>
      </c>
      <c r="H188" s="26" t="s">
        <v>913</v>
      </c>
      <c r="I188" s="67" t="s">
        <v>25</v>
      </c>
      <c r="J188" s="34" t="s">
        <v>914</v>
      </c>
      <c r="K188" s="13">
        <v>168</v>
      </c>
      <c r="L188" s="29">
        <v>37784880</v>
      </c>
      <c r="M188" s="29">
        <v>0</v>
      </c>
      <c r="N188" s="13">
        <v>0</v>
      </c>
      <c r="O188" s="16">
        <v>44545</v>
      </c>
      <c r="P188" s="16">
        <v>44712</v>
      </c>
      <c r="Q188" s="18">
        <v>0</v>
      </c>
      <c r="R188" s="18">
        <v>0</v>
      </c>
      <c r="S188" s="13" t="s">
        <v>25</v>
      </c>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c r="GB188" s="5"/>
      <c r="GC188" s="5"/>
      <c r="GD188" s="5"/>
      <c r="GE188" s="5"/>
      <c r="GF188" s="5"/>
      <c r="GG188" s="5"/>
      <c r="GH188" s="5"/>
      <c r="GI188" s="5"/>
      <c r="GJ188" s="5"/>
      <c r="GK188" s="5"/>
      <c r="GL188" s="5"/>
      <c r="GM188" s="5"/>
      <c r="GN188" s="5"/>
      <c r="GO188" s="5"/>
      <c r="GP188" s="5"/>
      <c r="GQ188" s="5"/>
      <c r="GR188" s="5"/>
      <c r="GS188" s="5"/>
      <c r="GT188" s="5"/>
      <c r="GU188" s="5"/>
      <c r="GV188" s="5"/>
      <c r="GW188" s="5"/>
      <c r="GX188" s="5"/>
      <c r="GY188" s="5"/>
      <c r="GZ188" s="5"/>
      <c r="HA188" s="5"/>
      <c r="HB188" s="5"/>
      <c r="HC188" s="5"/>
      <c r="HD188" s="5"/>
      <c r="HE188" s="5"/>
      <c r="HF188" s="5"/>
      <c r="HG188" s="5"/>
      <c r="HH188" s="5"/>
      <c r="HI188" s="5"/>
      <c r="HJ188" s="5"/>
    </row>
    <row r="189" spans="1:221" s="4" customFormat="1" ht="33" customHeight="1">
      <c r="A189" s="14"/>
      <c r="B189" s="15"/>
      <c r="C189" s="34" t="s">
        <v>915</v>
      </c>
      <c r="D189" s="38">
        <v>44540</v>
      </c>
      <c r="E189" s="60" t="s">
        <v>916</v>
      </c>
      <c r="F189" s="26" t="s">
        <v>111</v>
      </c>
      <c r="G189" s="26" t="s">
        <v>23</v>
      </c>
      <c r="H189" s="26" t="s">
        <v>917</v>
      </c>
      <c r="I189" s="67" t="s">
        <v>25</v>
      </c>
      <c r="J189" s="34" t="s">
        <v>918</v>
      </c>
      <c r="K189" s="13">
        <v>4</v>
      </c>
      <c r="L189" s="29">
        <v>3183250</v>
      </c>
      <c r="M189" s="29">
        <v>0</v>
      </c>
      <c r="N189" s="13">
        <v>0</v>
      </c>
      <c r="O189" s="16">
        <v>44558</v>
      </c>
      <c r="P189" s="16">
        <v>44561</v>
      </c>
      <c r="Q189" s="18">
        <v>0</v>
      </c>
      <c r="R189" s="18">
        <v>0</v>
      </c>
      <c r="S189" s="13" t="s">
        <v>25</v>
      </c>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c r="GB189" s="5"/>
      <c r="GC189" s="5"/>
      <c r="GD189" s="5"/>
      <c r="GE189" s="5"/>
      <c r="GF189" s="5"/>
      <c r="GG189" s="5"/>
      <c r="GH189" s="5"/>
      <c r="GI189" s="5"/>
      <c r="GJ189" s="5"/>
      <c r="GK189" s="5"/>
      <c r="GL189" s="5"/>
      <c r="GM189" s="5"/>
      <c r="GN189" s="5"/>
      <c r="GO189" s="5"/>
      <c r="GP189" s="5"/>
      <c r="GQ189" s="5"/>
      <c r="GR189" s="5"/>
      <c r="GS189" s="5"/>
      <c r="GT189" s="5"/>
      <c r="GU189" s="5"/>
      <c r="GV189" s="5"/>
      <c r="GW189" s="5"/>
      <c r="GX189" s="5"/>
      <c r="GY189" s="5"/>
      <c r="GZ189" s="5"/>
      <c r="HA189" s="5"/>
      <c r="HB189" s="5"/>
      <c r="HC189" s="5"/>
      <c r="HD189" s="5"/>
      <c r="HE189" s="5"/>
      <c r="HF189" s="5"/>
      <c r="HG189" s="5"/>
      <c r="HH189" s="5"/>
      <c r="HI189" s="5"/>
      <c r="HJ189" s="5"/>
    </row>
    <row r="190" spans="1:221" s="4" customFormat="1" ht="33" customHeight="1">
      <c r="A190" s="14"/>
      <c r="B190" s="15"/>
      <c r="C190" s="34" t="s">
        <v>919</v>
      </c>
      <c r="D190" s="38">
        <v>44543</v>
      </c>
      <c r="E190" s="60" t="s">
        <v>920</v>
      </c>
      <c r="F190" s="26" t="s">
        <v>111</v>
      </c>
      <c r="G190" s="26" t="s">
        <v>23</v>
      </c>
      <c r="H190" s="26" t="s">
        <v>921</v>
      </c>
      <c r="I190" s="67" t="s">
        <v>25</v>
      </c>
      <c r="J190" s="34" t="s">
        <v>922</v>
      </c>
      <c r="K190" s="13">
        <v>16</v>
      </c>
      <c r="L190" s="29">
        <v>11190000</v>
      </c>
      <c r="M190" s="29">
        <v>0</v>
      </c>
      <c r="N190" s="13">
        <v>0</v>
      </c>
      <c r="O190" s="16">
        <v>44546</v>
      </c>
      <c r="P190" s="16">
        <v>44561</v>
      </c>
      <c r="Q190" s="18">
        <v>0</v>
      </c>
      <c r="R190" s="18">
        <v>0</v>
      </c>
      <c r="S190" s="13" t="s">
        <v>25</v>
      </c>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c r="GB190" s="5"/>
      <c r="GC190" s="5"/>
      <c r="GD190" s="5"/>
      <c r="GE190" s="5"/>
      <c r="GF190" s="5"/>
      <c r="GG190" s="5"/>
      <c r="GH190" s="5"/>
      <c r="GI190" s="5"/>
      <c r="GJ190" s="5"/>
      <c r="GK190" s="5"/>
      <c r="GL190" s="5"/>
      <c r="GM190" s="5"/>
      <c r="GN190" s="5"/>
      <c r="GO190" s="5"/>
      <c r="GP190" s="5"/>
      <c r="GQ190" s="5"/>
      <c r="GR190" s="5"/>
      <c r="GS190" s="5"/>
      <c r="GT190" s="5"/>
      <c r="GU190" s="5"/>
      <c r="GV190" s="5"/>
      <c r="GW190" s="5"/>
      <c r="GX190" s="5"/>
      <c r="GY190" s="5"/>
      <c r="GZ190" s="5"/>
      <c r="HA190" s="5"/>
      <c r="HB190" s="5"/>
      <c r="HC190" s="5"/>
      <c r="HD190" s="5"/>
      <c r="HE190" s="5"/>
      <c r="HF190" s="5"/>
      <c r="HG190" s="5"/>
      <c r="HH190" s="5"/>
      <c r="HI190" s="5"/>
      <c r="HJ190" s="5"/>
    </row>
    <row r="191" spans="1:221" s="4" customFormat="1" ht="33" customHeight="1">
      <c r="A191" s="14"/>
      <c r="B191" s="15"/>
      <c r="C191" s="34" t="s">
        <v>923</v>
      </c>
      <c r="D191" s="38">
        <v>44543</v>
      </c>
      <c r="E191" s="60" t="s">
        <v>924</v>
      </c>
      <c r="F191" s="26" t="s">
        <v>30</v>
      </c>
      <c r="G191" s="26" t="s">
        <v>23</v>
      </c>
      <c r="H191" s="26" t="s">
        <v>925</v>
      </c>
      <c r="I191" s="67" t="s">
        <v>25</v>
      </c>
      <c r="J191" s="34" t="s">
        <v>512</v>
      </c>
      <c r="K191" s="13">
        <v>18</v>
      </c>
      <c r="L191" s="29">
        <v>11400000</v>
      </c>
      <c r="M191" s="29">
        <v>0</v>
      </c>
      <c r="N191" s="13">
        <v>0</v>
      </c>
      <c r="O191" s="16">
        <v>44544</v>
      </c>
      <c r="P191" s="16">
        <v>44561</v>
      </c>
      <c r="Q191" s="18">
        <v>0</v>
      </c>
      <c r="R191" s="18">
        <v>0</v>
      </c>
      <c r="S191" s="13" t="s">
        <v>25</v>
      </c>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c r="GB191" s="5"/>
      <c r="GC191" s="5"/>
      <c r="GD191" s="5"/>
      <c r="GE191" s="5"/>
      <c r="GF191" s="5"/>
      <c r="GG191" s="5"/>
      <c r="GH191" s="5"/>
      <c r="GI191" s="5"/>
      <c r="GJ191" s="5"/>
      <c r="GK191" s="5"/>
      <c r="GL191" s="5"/>
      <c r="GM191" s="5"/>
      <c r="GN191" s="5"/>
      <c r="GO191" s="5"/>
      <c r="GP191" s="5"/>
      <c r="GQ191" s="5"/>
      <c r="GR191" s="5"/>
      <c r="GS191" s="5"/>
      <c r="GT191" s="5"/>
      <c r="GU191" s="5"/>
      <c r="GV191" s="5"/>
      <c r="GW191" s="5"/>
      <c r="GX191" s="5"/>
      <c r="GY191" s="5"/>
      <c r="GZ191" s="5"/>
      <c r="HA191" s="5"/>
      <c r="HB191" s="5"/>
      <c r="HC191" s="5"/>
      <c r="HD191" s="5"/>
      <c r="HE191" s="5"/>
      <c r="HF191" s="5"/>
      <c r="HG191" s="5"/>
      <c r="HH191" s="5"/>
      <c r="HI191" s="5"/>
      <c r="HJ191" s="5"/>
    </row>
    <row r="192" spans="1:221" s="4" customFormat="1" ht="33" customHeight="1">
      <c r="A192" s="14"/>
      <c r="B192" s="15"/>
      <c r="C192" s="34" t="s">
        <v>926</v>
      </c>
      <c r="D192" s="38">
        <v>44544</v>
      </c>
      <c r="E192" s="60" t="s">
        <v>927</v>
      </c>
      <c r="F192" s="26" t="s">
        <v>30</v>
      </c>
      <c r="G192" s="26" t="s">
        <v>23</v>
      </c>
      <c r="H192" s="26" t="s">
        <v>928</v>
      </c>
      <c r="I192" s="67" t="s">
        <v>25</v>
      </c>
      <c r="J192" s="34" t="s">
        <v>512</v>
      </c>
      <c r="K192" s="13">
        <v>17</v>
      </c>
      <c r="L192" s="29">
        <v>11400000</v>
      </c>
      <c r="M192" s="29">
        <v>0</v>
      </c>
      <c r="N192" s="13">
        <v>0</v>
      </c>
      <c r="O192" s="16">
        <v>44545</v>
      </c>
      <c r="P192" s="16">
        <v>44561</v>
      </c>
      <c r="Q192" s="18">
        <v>0</v>
      </c>
      <c r="R192" s="18">
        <v>0</v>
      </c>
      <c r="S192" s="13" t="s">
        <v>25</v>
      </c>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c r="GB192" s="5"/>
      <c r="GC192" s="5"/>
      <c r="GD192" s="5"/>
      <c r="GE192" s="5"/>
      <c r="GF192" s="5"/>
      <c r="GG192" s="5"/>
      <c r="GH192" s="5"/>
      <c r="GI192" s="5"/>
      <c r="GJ192" s="5"/>
      <c r="GK192" s="5"/>
      <c r="GL192" s="5"/>
      <c r="GM192" s="5"/>
      <c r="GN192" s="5"/>
      <c r="GO192" s="5"/>
      <c r="GP192" s="5"/>
      <c r="GQ192" s="5"/>
      <c r="GR192" s="5"/>
      <c r="GS192" s="5"/>
      <c r="GT192" s="5"/>
      <c r="GU192" s="5"/>
      <c r="GV192" s="5"/>
      <c r="GW192" s="5"/>
      <c r="GX192" s="5"/>
      <c r="GY192" s="5"/>
      <c r="GZ192" s="5"/>
      <c r="HA192" s="5"/>
      <c r="HB192" s="5"/>
      <c r="HC192" s="5"/>
      <c r="HD192" s="5"/>
      <c r="HE192" s="5"/>
      <c r="HF192" s="5"/>
      <c r="HG192" s="5"/>
      <c r="HH192" s="5"/>
      <c r="HI192" s="5"/>
      <c r="HJ192" s="5"/>
    </row>
    <row r="193" spans="1:218" s="4" customFormat="1" ht="33" customHeight="1">
      <c r="A193" s="14"/>
      <c r="B193" s="15"/>
      <c r="C193" s="34" t="s">
        <v>929</v>
      </c>
      <c r="D193" s="38">
        <v>44543</v>
      </c>
      <c r="E193" s="60" t="s">
        <v>930</v>
      </c>
      <c r="F193" s="26" t="s">
        <v>30</v>
      </c>
      <c r="G193" s="26" t="s">
        <v>23</v>
      </c>
      <c r="H193" s="26" t="s">
        <v>931</v>
      </c>
      <c r="I193" s="67" t="s">
        <v>25</v>
      </c>
      <c r="J193" s="34" t="s">
        <v>512</v>
      </c>
      <c r="K193" s="13">
        <v>17</v>
      </c>
      <c r="L193" s="29">
        <v>11400000</v>
      </c>
      <c r="M193" s="29">
        <v>0</v>
      </c>
      <c r="N193" s="13">
        <v>0</v>
      </c>
      <c r="O193" s="16">
        <v>44545</v>
      </c>
      <c r="P193" s="16">
        <v>44561</v>
      </c>
      <c r="Q193" s="18">
        <v>0</v>
      </c>
      <c r="R193" s="18">
        <v>0</v>
      </c>
      <c r="S193" s="13" t="s">
        <v>25</v>
      </c>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c r="GB193" s="5"/>
      <c r="GC193" s="5"/>
      <c r="GD193" s="5"/>
      <c r="GE193" s="5"/>
      <c r="GF193" s="5"/>
      <c r="GG193" s="5"/>
      <c r="GH193" s="5"/>
      <c r="GI193" s="5"/>
      <c r="GJ193" s="5"/>
      <c r="GK193" s="5"/>
      <c r="GL193" s="5"/>
      <c r="GM193" s="5"/>
      <c r="GN193" s="5"/>
      <c r="GO193" s="5"/>
      <c r="GP193" s="5"/>
      <c r="GQ193" s="5"/>
      <c r="GR193" s="5"/>
      <c r="GS193" s="5"/>
      <c r="GT193" s="5"/>
      <c r="GU193" s="5"/>
      <c r="GV193" s="5"/>
      <c r="GW193" s="5"/>
      <c r="GX193" s="5"/>
      <c r="GY193" s="5"/>
      <c r="GZ193" s="5"/>
      <c r="HA193" s="5"/>
      <c r="HB193" s="5"/>
      <c r="HC193" s="5"/>
      <c r="HD193" s="5"/>
      <c r="HE193" s="5"/>
      <c r="HF193" s="5"/>
      <c r="HG193" s="5"/>
      <c r="HH193" s="5"/>
      <c r="HI193" s="5"/>
      <c r="HJ193" s="5"/>
    </row>
    <row r="194" spans="1:218" s="4" customFormat="1" ht="33" customHeight="1">
      <c r="A194" s="14"/>
      <c r="B194" s="15"/>
      <c r="C194" s="34" t="s">
        <v>932</v>
      </c>
      <c r="D194" s="38">
        <v>44544</v>
      </c>
      <c r="E194" s="60" t="s">
        <v>933</v>
      </c>
      <c r="F194" s="26" t="s">
        <v>30</v>
      </c>
      <c r="G194" s="26" t="s">
        <v>23</v>
      </c>
      <c r="H194" s="26" t="s">
        <v>934</v>
      </c>
      <c r="I194" s="67" t="s">
        <v>25</v>
      </c>
      <c r="J194" s="34" t="s">
        <v>512</v>
      </c>
      <c r="K194" s="13">
        <v>17</v>
      </c>
      <c r="L194" s="29">
        <v>11400000</v>
      </c>
      <c r="M194" s="29">
        <v>0</v>
      </c>
      <c r="N194" s="13">
        <v>0</v>
      </c>
      <c r="O194" s="16">
        <v>44545</v>
      </c>
      <c r="P194" s="16">
        <v>44561</v>
      </c>
      <c r="Q194" s="18">
        <v>0</v>
      </c>
      <c r="R194" s="18">
        <v>0</v>
      </c>
      <c r="S194" s="13" t="s">
        <v>25</v>
      </c>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c r="GB194" s="5"/>
      <c r="GC194" s="5"/>
      <c r="GD194" s="5"/>
      <c r="GE194" s="5"/>
      <c r="GF194" s="5"/>
      <c r="GG194" s="5"/>
      <c r="GH194" s="5"/>
      <c r="GI194" s="5"/>
      <c r="GJ194" s="5"/>
      <c r="GK194" s="5"/>
      <c r="GL194" s="5"/>
      <c r="GM194" s="5"/>
      <c r="GN194" s="5"/>
      <c r="GO194" s="5"/>
      <c r="GP194" s="5"/>
      <c r="GQ194" s="5"/>
      <c r="GR194" s="5"/>
      <c r="GS194" s="5"/>
      <c r="GT194" s="5"/>
      <c r="GU194" s="5"/>
      <c r="GV194" s="5"/>
      <c r="GW194" s="5"/>
      <c r="GX194" s="5"/>
      <c r="GY194" s="5"/>
      <c r="GZ194" s="5"/>
      <c r="HA194" s="5"/>
      <c r="HB194" s="5"/>
      <c r="HC194" s="5"/>
      <c r="HD194" s="5"/>
      <c r="HE194" s="5"/>
      <c r="HF194" s="5"/>
      <c r="HG194" s="5"/>
      <c r="HH194" s="5"/>
      <c r="HI194" s="5"/>
      <c r="HJ194" s="5"/>
    </row>
    <row r="195" spans="1:218" s="4" customFormat="1" ht="33" customHeight="1">
      <c r="A195" s="14"/>
      <c r="B195" s="15"/>
      <c r="C195" s="34" t="s">
        <v>935</v>
      </c>
      <c r="D195" s="38">
        <v>44546</v>
      </c>
      <c r="E195" s="60" t="s">
        <v>936</v>
      </c>
      <c r="F195" s="26" t="s">
        <v>30</v>
      </c>
      <c r="G195" s="26" t="s">
        <v>23</v>
      </c>
      <c r="H195" s="26" t="s">
        <v>937</v>
      </c>
      <c r="I195" s="67" t="s">
        <v>25</v>
      </c>
      <c r="J195" s="34" t="s">
        <v>270</v>
      </c>
      <c r="K195" s="13">
        <v>215</v>
      </c>
      <c r="L195" s="29">
        <v>284253241</v>
      </c>
      <c r="M195" s="29">
        <v>0</v>
      </c>
      <c r="N195" s="13">
        <v>0</v>
      </c>
      <c r="O195" s="16">
        <v>44559</v>
      </c>
      <c r="P195" s="16">
        <v>44773</v>
      </c>
      <c r="Q195" s="18">
        <v>0.17</v>
      </c>
      <c r="R195" s="18">
        <v>0</v>
      </c>
      <c r="S195" s="13" t="s">
        <v>25</v>
      </c>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c r="GB195" s="5"/>
      <c r="GC195" s="5"/>
      <c r="GD195" s="5"/>
      <c r="GE195" s="5"/>
      <c r="GF195" s="5"/>
      <c r="GG195" s="5"/>
      <c r="GH195" s="5"/>
      <c r="GI195" s="5"/>
      <c r="GJ195" s="5"/>
      <c r="GK195" s="5"/>
      <c r="GL195" s="5"/>
      <c r="GM195" s="5"/>
      <c r="GN195" s="5"/>
      <c r="GO195" s="5"/>
      <c r="GP195" s="5"/>
      <c r="GQ195" s="5"/>
      <c r="GR195" s="5"/>
      <c r="GS195" s="5"/>
      <c r="GT195" s="5"/>
      <c r="GU195" s="5"/>
      <c r="GV195" s="5"/>
      <c r="GW195" s="5"/>
      <c r="GX195" s="5"/>
      <c r="GY195" s="5"/>
      <c r="GZ195" s="5"/>
      <c r="HA195" s="5"/>
      <c r="HB195" s="5"/>
      <c r="HC195" s="5"/>
      <c r="HD195" s="5"/>
      <c r="HE195" s="5"/>
      <c r="HF195" s="5"/>
      <c r="HG195" s="5"/>
      <c r="HH195" s="5"/>
      <c r="HI195" s="5"/>
      <c r="HJ195" s="5"/>
    </row>
    <row r="196" spans="1:218" s="4" customFormat="1" ht="33" customHeight="1">
      <c r="A196" s="14"/>
      <c r="B196" s="15"/>
      <c r="C196" s="34" t="s">
        <v>938</v>
      </c>
      <c r="D196" s="38">
        <v>44546</v>
      </c>
      <c r="E196" s="60" t="s">
        <v>939</v>
      </c>
      <c r="F196" s="26" t="s">
        <v>22</v>
      </c>
      <c r="G196" s="26" t="s">
        <v>206</v>
      </c>
      <c r="H196" s="26" t="s">
        <v>940</v>
      </c>
      <c r="I196" s="67" t="s">
        <v>25</v>
      </c>
      <c r="J196" s="34" t="s">
        <v>941</v>
      </c>
      <c r="K196" s="13">
        <v>182</v>
      </c>
      <c r="L196" s="29">
        <v>738681172</v>
      </c>
      <c r="M196" s="29">
        <v>0</v>
      </c>
      <c r="N196" s="13">
        <v>0</v>
      </c>
      <c r="O196" s="16">
        <v>44551</v>
      </c>
      <c r="P196" s="16">
        <v>44732</v>
      </c>
      <c r="Q196" s="18">
        <v>0.02</v>
      </c>
      <c r="R196" s="18">
        <v>0</v>
      </c>
      <c r="S196" s="13" t="s">
        <v>25</v>
      </c>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c r="GB196" s="5"/>
      <c r="GC196" s="5"/>
      <c r="GD196" s="5"/>
      <c r="GE196" s="5"/>
      <c r="GF196" s="5"/>
      <c r="GG196" s="5"/>
      <c r="GH196" s="5"/>
      <c r="GI196" s="5"/>
      <c r="GJ196" s="5"/>
      <c r="GK196" s="5"/>
      <c r="GL196" s="5"/>
      <c r="GM196" s="5"/>
      <c r="GN196" s="5"/>
      <c r="GO196" s="5"/>
      <c r="GP196" s="5"/>
      <c r="GQ196" s="5"/>
      <c r="GR196" s="5"/>
      <c r="GS196" s="5"/>
      <c r="GT196" s="5"/>
      <c r="GU196" s="5"/>
      <c r="GV196" s="5"/>
      <c r="GW196" s="5"/>
      <c r="GX196" s="5"/>
      <c r="GY196" s="5"/>
      <c r="GZ196" s="5"/>
      <c r="HA196" s="5"/>
      <c r="HB196" s="5"/>
      <c r="HC196" s="5"/>
      <c r="HD196" s="5"/>
      <c r="HE196" s="5"/>
      <c r="HF196" s="5"/>
      <c r="HG196" s="5"/>
      <c r="HH196" s="5"/>
      <c r="HI196" s="5"/>
      <c r="HJ196" s="5"/>
    </row>
    <row r="197" spans="1:218" s="4" customFormat="1" ht="33" customHeight="1">
      <c r="A197" s="14"/>
      <c r="B197" s="15"/>
      <c r="C197" s="34" t="s">
        <v>942</v>
      </c>
      <c r="D197" s="38">
        <v>44547</v>
      </c>
      <c r="E197" s="60" t="s">
        <v>943</v>
      </c>
      <c r="F197" s="26" t="s">
        <v>111</v>
      </c>
      <c r="G197" s="26" t="s">
        <v>46</v>
      </c>
      <c r="H197" s="26" t="s">
        <v>944</v>
      </c>
      <c r="I197" s="67" t="s">
        <v>25</v>
      </c>
      <c r="J197" s="34" t="s">
        <v>945</v>
      </c>
      <c r="K197" s="13">
        <v>9</v>
      </c>
      <c r="L197" s="29">
        <v>90852600</v>
      </c>
      <c r="M197" s="29">
        <v>0</v>
      </c>
      <c r="N197" s="13">
        <v>0</v>
      </c>
      <c r="O197" s="16">
        <v>44553</v>
      </c>
      <c r="P197" s="16">
        <v>44561</v>
      </c>
      <c r="Q197" s="18">
        <v>0.9</v>
      </c>
      <c r="R197" s="18">
        <v>0</v>
      </c>
      <c r="S197" s="13" t="s">
        <v>25</v>
      </c>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c r="GB197" s="5"/>
      <c r="GC197" s="5"/>
      <c r="GD197" s="5"/>
      <c r="GE197" s="5"/>
      <c r="GF197" s="5"/>
      <c r="GG197" s="5"/>
      <c r="GH197" s="5"/>
      <c r="GI197" s="5"/>
      <c r="GJ197" s="5"/>
      <c r="GK197" s="5"/>
      <c r="GL197" s="5"/>
      <c r="GM197" s="5"/>
      <c r="GN197" s="5"/>
      <c r="GO197" s="5"/>
      <c r="GP197" s="5"/>
      <c r="GQ197" s="5"/>
      <c r="GR197" s="5"/>
      <c r="GS197" s="5"/>
      <c r="GT197" s="5"/>
      <c r="GU197" s="5"/>
      <c r="GV197" s="5"/>
      <c r="GW197" s="5"/>
      <c r="GX197" s="5"/>
      <c r="GY197" s="5"/>
      <c r="GZ197" s="5"/>
      <c r="HA197" s="5"/>
      <c r="HB197" s="5"/>
      <c r="HC197" s="5"/>
      <c r="HD197" s="5"/>
      <c r="HE197" s="5"/>
      <c r="HF197" s="5"/>
      <c r="HG197" s="5"/>
      <c r="HH197" s="5"/>
      <c r="HI197" s="5"/>
      <c r="HJ197" s="5"/>
    </row>
    <row r="198" spans="1:218" s="4" customFormat="1" ht="33" customHeight="1">
      <c r="A198" s="14"/>
      <c r="B198" s="15"/>
      <c r="C198" s="34" t="s">
        <v>946</v>
      </c>
      <c r="D198" s="38">
        <v>44550</v>
      </c>
      <c r="E198" s="60" t="s">
        <v>947</v>
      </c>
      <c r="F198" s="26" t="s">
        <v>111</v>
      </c>
      <c r="G198" s="26" t="s">
        <v>103</v>
      </c>
      <c r="H198" s="26" t="s">
        <v>948</v>
      </c>
      <c r="I198" s="67" t="s">
        <v>25</v>
      </c>
      <c r="J198" s="34" t="s">
        <v>949</v>
      </c>
      <c r="K198" s="13">
        <v>-287</v>
      </c>
      <c r="L198" s="29">
        <v>15000000</v>
      </c>
      <c r="M198" s="29">
        <v>0</v>
      </c>
      <c r="N198" s="13">
        <v>0</v>
      </c>
      <c r="O198" s="16">
        <v>44550</v>
      </c>
      <c r="P198" s="16">
        <v>44262</v>
      </c>
      <c r="Q198" s="18">
        <v>0</v>
      </c>
      <c r="R198" s="18">
        <v>0</v>
      </c>
      <c r="S198" s="13" t="s">
        <v>25</v>
      </c>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c r="GB198" s="5"/>
      <c r="GC198" s="5"/>
      <c r="GD198" s="5"/>
      <c r="GE198" s="5"/>
      <c r="GF198" s="5"/>
      <c r="GG198" s="5"/>
      <c r="GH198" s="5"/>
      <c r="GI198" s="5"/>
      <c r="GJ198" s="5"/>
      <c r="GK198" s="5"/>
      <c r="GL198" s="5"/>
      <c r="GM198" s="5"/>
      <c r="GN198" s="5"/>
      <c r="GO198" s="5"/>
      <c r="GP198" s="5"/>
      <c r="GQ198" s="5"/>
      <c r="GR198" s="5"/>
      <c r="GS198" s="5"/>
      <c r="GT198" s="5"/>
      <c r="GU198" s="5"/>
      <c r="GV198" s="5"/>
      <c r="GW198" s="5"/>
      <c r="GX198" s="5"/>
      <c r="GY198" s="5"/>
      <c r="GZ198" s="5"/>
      <c r="HA198" s="5"/>
      <c r="HB198" s="5"/>
      <c r="HC198" s="5"/>
      <c r="HD198" s="5"/>
      <c r="HE198" s="5"/>
      <c r="HF198" s="5"/>
      <c r="HG198" s="5"/>
      <c r="HH198" s="5"/>
      <c r="HI198" s="5"/>
      <c r="HJ198" s="5"/>
    </row>
    <row r="199" spans="1:218" s="4" customFormat="1" ht="33" customHeight="1">
      <c r="A199" s="14"/>
      <c r="B199" s="15"/>
      <c r="C199" s="34" t="s">
        <v>950</v>
      </c>
      <c r="D199" s="38">
        <v>44546</v>
      </c>
      <c r="E199" s="60" t="s">
        <v>951</v>
      </c>
      <c r="F199" s="26" t="s">
        <v>22</v>
      </c>
      <c r="G199" s="26" t="s">
        <v>206</v>
      </c>
      <c r="H199" s="26" t="s">
        <v>759</v>
      </c>
      <c r="I199" s="67" t="s">
        <v>25</v>
      </c>
      <c r="J199" s="34" t="s">
        <v>952</v>
      </c>
      <c r="K199" s="13">
        <v>228</v>
      </c>
      <c r="L199" s="29">
        <v>1421252700</v>
      </c>
      <c r="M199" s="29">
        <v>0</v>
      </c>
      <c r="N199" s="13">
        <v>0</v>
      </c>
      <c r="O199" s="16">
        <v>44546</v>
      </c>
      <c r="P199" s="16">
        <v>44773</v>
      </c>
      <c r="Q199" s="18">
        <v>0.16</v>
      </c>
      <c r="R199" s="18">
        <v>0</v>
      </c>
      <c r="S199" s="13" t="s">
        <v>25</v>
      </c>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c r="GB199" s="5"/>
      <c r="GC199" s="5"/>
      <c r="GD199" s="5"/>
      <c r="GE199" s="5"/>
      <c r="GF199" s="5"/>
      <c r="GG199" s="5"/>
      <c r="GH199" s="5"/>
      <c r="GI199" s="5"/>
      <c r="GJ199" s="5"/>
      <c r="GK199" s="5"/>
      <c r="GL199" s="5"/>
      <c r="GM199" s="5"/>
      <c r="GN199" s="5"/>
      <c r="GO199" s="5"/>
      <c r="GP199" s="5"/>
      <c r="GQ199" s="5"/>
      <c r="GR199" s="5"/>
      <c r="GS199" s="5"/>
      <c r="GT199" s="5"/>
      <c r="GU199" s="5"/>
      <c r="GV199" s="5"/>
      <c r="GW199" s="5"/>
      <c r="GX199" s="5"/>
      <c r="GY199" s="5"/>
      <c r="GZ199" s="5"/>
      <c r="HA199" s="5"/>
      <c r="HB199" s="5"/>
      <c r="HC199" s="5"/>
      <c r="HD199" s="5"/>
      <c r="HE199" s="5"/>
      <c r="HF199" s="5"/>
      <c r="HG199" s="5"/>
      <c r="HH199" s="5"/>
      <c r="HI199" s="5"/>
      <c r="HJ199" s="5"/>
    </row>
    <row r="200" spans="1:218" s="4" customFormat="1" ht="33" customHeight="1">
      <c r="A200" s="14"/>
      <c r="B200" s="15"/>
      <c r="C200" s="34" t="s">
        <v>953</v>
      </c>
      <c r="D200" s="38">
        <v>44557</v>
      </c>
      <c r="E200" s="60" t="s">
        <v>954</v>
      </c>
      <c r="F200" s="26" t="s">
        <v>30</v>
      </c>
      <c r="G200" s="26" t="s">
        <v>23</v>
      </c>
      <c r="H200" s="26" t="s">
        <v>955</v>
      </c>
      <c r="I200" s="67" t="s">
        <v>25</v>
      </c>
      <c r="J200" s="34" t="s">
        <v>956</v>
      </c>
      <c r="K200" s="13">
        <v>215</v>
      </c>
      <c r="L200" s="29">
        <v>258159524</v>
      </c>
      <c r="M200" s="29">
        <v>0</v>
      </c>
      <c r="N200" s="13">
        <v>0</v>
      </c>
      <c r="O200" s="16">
        <v>44559</v>
      </c>
      <c r="P200" s="16">
        <v>44773</v>
      </c>
      <c r="Q200" s="18">
        <v>0.14000000000000001</v>
      </c>
      <c r="R200" s="18">
        <v>0</v>
      </c>
      <c r="S200" s="13" t="s">
        <v>25</v>
      </c>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row>
    <row r="201" spans="1:218" s="4" customFormat="1" ht="33" customHeight="1">
      <c r="A201" s="14"/>
      <c r="B201" s="15"/>
      <c r="C201" s="34" t="s">
        <v>957</v>
      </c>
      <c r="D201" s="38">
        <v>44558</v>
      </c>
      <c r="E201" s="60" t="s">
        <v>658</v>
      </c>
      <c r="F201" s="26" t="s">
        <v>30</v>
      </c>
      <c r="G201" s="26" t="s">
        <v>23</v>
      </c>
      <c r="H201" s="26" t="s">
        <v>937</v>
      </c>
      <c r="I201" s="67" t="s">
        <v>25</v>
      </c>
      <c r="J201" s="34" t="s">
        <v>958</v>
      </c>
      <c r="K201" s="13">
        <v>208</v>
      </c>
      <c r="L201" s="29">
        <v>90478080</v>
      </c>
      <c r="M201" s="29">
        <v>0</v>
      </c>
      <c r="N201" s="13">
        <v>0</v>
      </c>
      <c r="O201" s="16">
        <v>44559</v>
      </c>
      <c r="P201" s="16">
        <v>44766</v>
      </c>
      <c r="Q201" s="18">
        <v>1</v>
      </c>
      <c r="R201" s="18">
        <v>0</v>
      </c>
      <c r="S201" s="13" t="s">
        <v>25</v>
      </c>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row>
    <row r="202" spans="1:218" s="4" customFormat="1" ht="33" customHeight="1">
      <c r="A202" s="14"/>
      <c r="B202" s="15"/>
      <c r="C202" s="34" t="s">
        <v>959</v>
      </c>
      <c r="D202" s="38">
        <v>44557</v>
      </c>
      <c r="E202" s="60" t="s">
        <v>960</v>
      </c>
      <c r="F202" s="26" t="s">
        <v>45</v>
      </c>
      <c r="G202" s="26" t="s">
        <v>23</v>
      </c>
      <c r="H202" s="26" t="s">
        <v>961</v>
      </c>
      <c r="I202" s="67" t="s">
        <v>25</v>
      </c>
      <c r="J202" s="34" t="s">
        <v>962</v>
      </c>
      <c r="K202" s="13">
        <v>3</v>
      </c>
      <c r="L202" s="29">
        <v>392664493</v>
      </c>
      <c r="M202" s="29">
        <v>0</v>
      </c>
      <c r="N202" s="13">
        <v>31</v>
      </c>
      <c r="O202" s="16">
        <v>44559</v>
      </c>
      <c r="P202" s="16">
        <v>44592</v>
      </c>
      <c r="Q202" s="18">
        <v>0.9</v>
      </c>
      <c r="R202" s="18">
        <v>0</v>
      </c>
      <c r="S202" s="13" t="s">
        <v>25</v>
      </c>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c r="GB202" s="5"/>
      <c r="GC202" s="5"/>
      <c r="GD202" s="5"/>
      <c r="GE202" s="5"/>
      <c r="GF202" s="5"/>
      <c r="GG202" s="5"/>
      <c r="GH202" s="5"/>
      <c r="GI202" s="5"/>
      <c r="GJ202" s="5"/>
      <c r="GK202" s="5"/>
      <c r="GL202" s="5"/>
      <c r="GM202" s="5"/>
      <c r="GN202" s="5"/>
      <c r="GO202" s="5"/>
      <c r="GP202" s="5"/>
      <c r="GQ202" s="5"/>
      <c r="GR202" s="5"/>
      <c r="GS202" s="5"/>
      <c r="GT202" s="5"/>
      <c r="GU202" s="5"/>
      <c r="GV202" s="5"/>
      <c r="GW202" s="5"/>
      <c r="GX202" s="5"/>
      <c r="GY202" s="5"/>
      <c r="GZ202" s="5"/>
      <c r="HA202" s="5"/>
      <c r="HB202" s="5"/>
      <c r="HC202" s="5"/>
      <c r="HD202" s="5"/>
      <c r="HE202" s="5"/>
      <c r="HF202" s="5"/>
      <c r="HG202" s="5"/>
      <c r="HH202" s="5"/>
      <c r="HI202" s="5"/>
      <c r="HJ202" s="5"/>
    </row>
    <row r="203" spans="1:218" s="4" customFormat="1" ht="33" customHeight="1">
      <c r="A203" s="14"/>
      <c r="B203" s="15"/>
      <c r="C203" s="34" t="s">
        <v>963</v>
      </c>
      <c r="D203" s="38">
        <v>44554</v>
      </c>
      <c r="E203" s="60" t="s">
        <v>964</v>
      </c>
      <c r="F203" s="26" t="s">
        <v>45</v>
      </c>
      <c r="G203" s="26" t="s">
        <v>206</v>
      </c>
      <c r="H203" s="26" t="s">
        <v>965</v>
      </c>
      <c r="I203" s="67" t="s">
        <v>25</v>
      </c>
      <c r="J203" s="34" t="s">
        <v>966</v>
      </c>
      <c r="K203" s="13">
        <v>90</v>
      </c>
      <c r="L203" s="29">
        <v>246000000</v>
      </c>
      <c r="M203" s="29">
        <v>0</v>
      </c>
      <c r="N203" s="13">
        <v>0</v>
      </c>
      <c r="O203" s="16">
        <v>44559</v>
      </c>
      <c r="P203" s="16">
        <v>44648</v>
      </c>
      <c r="Q203" s="18">
        <v>0.31</v>
      </c>
      <c r="R203" s="18">
        <v>0</v>
      </c>
      <c r="S203" s="13" t="s">
        <v>25</v>
      </c>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c r="GB203" s="5"/>
      <c r="GC203" s="5"/>
      <c r="GD203" s="5"/>
      <c r="GE203" s="5"/>
      <c r="GF203" s="5"/>
      <c r="GG203" s="5"/>
      <c r="GH203" s="5"/>
      <c r="GI203" s="5"/>
      <c r="GJ203" s="5"/>
      <c r="GK203" s="5"/>
      <c r="GL203" s="5"/>
      <c r="GM203" s="5"/>
      <c r="GN203" s="5"/>
      <c r="GO203" s="5"/>
      <c r="GP203" s="5"/>
      <c r="GQ203" s="5"/>
      <c r="GR203" s="5"/>
      <c r="GS203" s="5"/>
      <c r="GT203" s="5"/>
      <c r="GU203" s="5"/>
      <c r="GV203" s="5"/>
      <c r="GW203" s="5"/>
      <c r="GX203" s="5"/>
      <c r="GY203" s="5"/>
      <c r="GZ203" s="5"/>
      <c r="HA203" s="5"/>
      <c r="HB203" s="5"/>
      <c r="HC203" s="5"/>
      <c r="HD203" s="5"/>
      <c r="HE203" s="5"/>
      <c r="HF203" s="5"/>
      <c r="HG203" s="5"/>
      <c r="HH203" s="5"/>
      <c r="HI203" s="5"/>
      <c r="HJ203" s="5"/>
    </row>
    <row r="204" spans="1:218" s="4" customFormat="1" ht="33" customHeight="1">
      <c r="A204" s="14"/>
      <c r="B204" s="15"/>
      <c r="C204" s="34" t="s">
        <v>967</v>
      </c>
      <c r="D204" s="38">
        <v>44558</v>
      </c>
      <c r="E204" s="60" t="s">
        <v>968</v>
      </c>
      <c r="F204" s="26" t="s">
        <v>53</v>
      </c>
      <c r="G204" s="26" t="s">
        <v>23</v>
      </c>
      <c r="H204" s="26" t="s">
        <v>969</v>
      </c>
      <c r="I204" s="67" t="s">
        <v>25</v>
      </c>
      <c r="J204" s="34" t="s">
        <v>970</v>
      </c>
      <c r="K204" s="13">
        <v>216</v>
      </c>
      <c r="L204" s="29">
        <v>1792000000</v>
      </c>
      <c r="M204" s="29">
        <v>0</v>
      </c>
      <c r="N204" s="13">
        <v>0</v>
      </c>
      <c r="O204" s="16">
        <v>44558</v>
      </c>
      <c r="P204" s="16">
        <v>44773</v>
      </c>
      <c r="Q204" s="18">
        <v>0</v>
      </c>
      <c r="R204" s="18">
        <v>0</v>
      </c>
      <c r="S204" s="13" t="s">
        <v>25</v>
      </c>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c r="GB204" s="5"/>
      <c r="GC204" s="5"/>
      <c r="GD204" s="5"/>
      <c r="GE204" s="5"/>
      <c r="GF204" s="5"/>
      <c r="GG204" s="5"/>
      <c r="GH204" s="5"/>
      <c r="GI204" s="5"/>
      <c r="GJ204" s="5"/>
      <c r="GK204" s="5"/>
      <c r="GL204" s="5"/>
      <c r="GM204" s="5"/>
      <c r="GN204" s="5"/>
      <c r="GO204" s="5"/>
      <c r="GP204" s="5"/>
      <c r="GQ204" s="5"/>
      <c r="GR204" s="5"/>
      <c r="GS204" s="5"/>
      <c r="GT204" s="5"/>
      <c r="GU204" s="5"/>
      <c r="GV204" s="5"/>
      <c r="GW204" s="5"/>
      <c r="GX204" s="5"/>
      <c r="GY204" s="5"/>
      <c r="GZ204" s="5"/>
      <c r="HA204" s="5"/>
      <c r="HB204" s="5"/>
      <c r="HC204" s="5"/>
      <c r="HD204" s="5"/>
      <c r="HE204" s="5"/>
      <c r="HF204" s="5"/>
      <c r="HG204" s="5"/>
      <c r="HH204" s="5"/>
      <c r="HI204" s="5"/>
      <c r="HJ204" s="5"/>
    </row>
    <row r="205" spans="1:218" s="4" customFormat="1" ht="33" customHeight="1">
      <c r="A205" s="14"/>
      <c r="B205" s="15"/>
      <c r="C205" s="34" t="s">
        <v>971</v>
      </c>
      <c r="D205" s="38">
        <v>44559</v>
      </c>
      <c r="E205" s="60" t="s">
        <v>972</v>
      </c>
      <c r="F205" s="26" t="s">
        <v>45</v>
      </c>
      <c r="G205" s="26" t="s">
        <v>23</v>
      </c>
      <c r="H205" s="26" t="s">
        <v>973</v>
      </c>
      <c r="I205" s="67" t="s">
        <v>948</v>
      </c>
      <c r="J205" s="34" t="s">
        <v>25</v>
      </c>
      <c r="K205" s="13">
        <v>76</v>
      </c>
      <c r="L205" s="29">
        <v>325089011</v>
      </c>
      <c r="M205" s="29">
        <v>0</v>
      </c>
      <c r="N205" s="13">
        <v>0</v>
      </c>
      <c r="O205" s="16">
        <v>44560</v>
      </c>
      <c r="P205" s="16">
        <v>44635</v>
      </c>
      <c r="Q205" s="18">
        <v>0.30459999999999998</v>
      </c>
      <c r="R205" s="18">
        <v>0</v>
      </c>
      <c r="S205" s="13" t="s">
        <v>25</v>
      </c>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c r="GB205" s="5"/>
      <c r="GC205" s="5"/>
      <c r="GD205" s="5"/>
      <c r="GE205" s="5"/>
      <c r="GF205" s="5"/>
      <c r="GG205" s="5"/>
      <c r="GH205" s="5"/>
      <c r="GI205" s="5"/>
      <c r="GJ205" s="5"/>
      <c r="GK205" s="5"/>
      <c r="GL205" s="5"/>
      <c r="GM205" s="5"/>
      <c r="GN205" s="5"/>
      <c r="GO205" s="5"/>
      <c r="GP205" s="5"/>
      <c r="GQ205" s="5"/>
      <c r="GR205" s="5"/>
      <c r="GS205" s="5"/>
      <c r="GT205" s="5"/>
      <c r="GU205" s="5"/>
      <c r="GV205" s="5"/>
      <c r="GW205" s="5"/>
      <c r="GX205" s="5"/>
      <c r="GY205" s="5"/>
      <c r="GZ205" s="5"/>
      <c r="HA205" s="5"/>
      <c r="HB205" s="5"/>
      <c r="HC205" s="5"/>
      <c r="HD205" s="5"/>
      <c r="HE205" s="5"/>
      <c r="HF205" s="5"/>
      <c r="HG205" s="5"/>
      <c r="HH205" s="5"/>
      <c r="HI205" s="5"/>
      <c r="HJ205" s="5"/>
    </row>
    <row r="206" spans="1:218" s="4" customFormat="1" ht="33" customHeight="1">
      <c r="A206" s="14"/>
      <c r="B206" s="15"/>
      <c r="C206" s="34" t="s">
        <v>974</v>
      </c>
      <c r="D206" s="38">
        <v>44558</v>
      </c>
      <c r="E206" s="62" t="s">
        <v>975</v>
      </c>
      <c r="F206" s="26" t="s">
        <v>22</v>
      </c>
      <c r="G206" s="26" t="s">
        <v>103</v>
      </c>
      <c r="H206" s="26" t="s">
        <v>976</v>
      </c>
      <c r="I206" s="67" t="s">
        <v>25</v>
      </c>
      <c r="J206" s="34" t="s">
        <v>977</v>
      </c>
      <c r="K206" s="13">
        <v>212</v>
      </c>
      <c r="L206" s="29">
        <v>531999000</v>
      </c>
      <c r="M206" s="29">
        <v>0</v>
      </c>
      <c r="N206" s="13">
        <v>0</v>
      </c>
      <c r="O206" s="16">
        <v>44560</v>
      </c>
      <c r="P206" s="16">
        <v>44771</v>
      </c>
      <c r="Q206" s="18">
        <v>0</v>
      </c>
      <c r="R206" s="18">
        <v>0</v>
      </c>
      <c r="S206" s="13" t="s">
        <v>25</v>
      </c>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c r="GB206" s="5"/>
      <c r="GC206" s="5"/>
      <c r="GD206" s="5"/>
      <c r="GE206" s="5"/>
      <c r="GF206" s="5"/>
      <c r="GG206" s="5"/>
      <c r="GH206" s="5"/>
      <c r="GI206" s="5"/>
      <c r="GJ206" s="5"/>
      <c r="GK206" s="5"/>
      <c r="GL206" s="5"/>
      <c r="GM206" s="5"/>
      <c r="GN206" s="5"/>
      <c r="GO206" s="5"/>
      <c r="GP206" s="5"/>
      <c r="GQ206" s="5"/>
      <c r="GR206" s="5"/>
      <c r="GS206" s="5"/>
      <c r="GT206" s="5"/>
      <c r="GU206" s="5"/>
      <c r="GV206" s="5"/>
      <c r="GW206" s="5"/>
      <c r="GX206" s="5"/>
      <c r="GY206" s="5"/>
      <c r="GZ206" s="5"/>
      <c r="HA206" s="5"/>
      <c r="HB206" s="5"/>
      <c r="HC206" s="5"/>
      <c r="HD206" s="5"/>
      <c r="HE206" s="5"/>
      <c r="HF206" s="5"/>
      <c r="HG206" s="5"/>
      <c r="HH206" s="5"/>
      <c r="HI206" s="5"/>
      <c r="HJ206" s="5"/>
    </row>
    <row r="207" spans="1:218" s="4" customFormat="1" ht="33" customHeight="1">
      <c r="A207" s="14"/>
      <c r="B207" s="15"/>
      <c r="C207" s="34" t="s">
        <v>978</v>
      </c>
      <c r="D207" s="38">
        <v>44558</v>
      </c>
      <c r="E207" s="60" t="s">
        <v>979</v>
      </c>
      <c r="F207" s="26" t="s">
        <v>53</v>
      </c>
      <c r="G207" s="26" t="s">
        <v>23</v>
      </c>
      <c r="H207" s="26" t="s">
        <v>980</v>
      </c>
      <c r="I207" s="67" t="s">
        <v>25</v>
      </c>
      <c r="J207" s="34" t="s">
        <v>264</v>
      </c>
      <c r="K207" s="13">
        <v>215</v>
      </c>
      <c r="L207" s="29">
        <v>7857000000</v>
      </c>
      <c r="M207" s="29">
        <v>0</v>
      </c>
      <c r="N207" s="13">
        <v>0</v>
      </c>
      <c r="O207" s="16">
        <v>44559</v>
      </c>
      <c r="P207" s="16">
        <v>44773</v>
      </c>
      <c r="Q207" s="18">
        <v>0.01</v>
      </c>
      <c r="R207" s="18">
        <v>0</v>
      </c>
      <c r="S207" s="13" t="s">
        <v>25</v>
      </c>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c r="GB207" s="5"/>
      <c r="GC207" s="5"/>
      <c r="GD207" s="5"/>
      <c r="GE207" s="5"/>
      <c r="GF207" s="5"/>
      <c r="GG207" s="5"/>
      <c r="GH207" s="5"/>
      <c r="GI207" s="5"/>
      <c r="GJ207" s="5"/>
      <c r="GK207" s="5"/>
      <c r="GL207" s="5"/>
      <c r="GM207" s="5"/>
      <c r="GN207" s="5"/>
      <c r="GO207" s="5"/>
      <c r="GP207" s="5"/>
      <c r="GQ207" s="5"/>
      <c r="GR207" s="5"/>
      <c r="GS207" s="5"/>
      <c r="GT207" s="5"/>
      <c r="GU207" s="5"/>
      <c r="GV207" s="5"/>
      <c r="GW207" s="5"/>
      <c r="GX207" s="5"/>
      <c r="GY207" s="5"/>
      <c r="GZ207" s="5"/>
      <c r="HA207" s="5"/>
      <c r="HB207" s="5"/>
      <c r="HC207" s="5"/>
      <c r="HD207" s="5"/>
      <c r="HE207" s="5"/>
      <c r="HF207" s="5"/>
      <c r="HG207" s="5"/>
      <c r="HH207" s="5"/>
      <c r="HI207" s="5"/>
      <c r="HJ207" s="5"/>
    </row>
    <row r="208" spans="1:218" s="4" customFormat="1" ht="33" customHeight="1">
      <c r="A208" s="14"/>
      <c r="B208" s="15"/>
      <c r="C208" s="34" t="s">
        <v>981</v>
      </c>
      <c r="D208" s="38">
        <v>44559</v>
      </c>
      <c r="E208" s="60" t="s">
        <v>982</v>
      </c>
      <c r="F208" s="26" t="s">
        <v>30</v>
      </c>
      <c r="G208" s="26" t="s">
        <v>103</v>
      </c>
      <c r="H208" s="26" t="s">
        <v>24</v>
      </c>
      <c r="I208" s="67" t="s">
        <v>25</v>
      </c>
      <c r="J208" s="34" t="s">
        <v>983</v>
      </c>
      <c r="K208" s="13">
        <v>304</v>
      </c>
      <c r="L208" s="29">
        <v>1028500000</v>
      </c>
      <c r="M208" s="29">
        <v>0</v>
      </c>
      <c r="N208" s="13">
        <v>0</v>
      </c>
      <c r="O208" s="16">
        <v>44559</v>
      </c>
      <c r="P208" s="16">
        <v>44862</v>
      </c>
      <c r="Q208" s="18">
        <v>0.01</v>
      </c>
      <c r="R208" s="18">
        <v>0</v>
      </c>
      <c r="S208" s="13" t="s">
        <v>25</v>
      </c>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c r="GB208" s="5"/>
      <c r="GC208" s="5"/>
      <c r="GD208" s="5"/>
      <c r="GE208" s="5"/>
      <c r="GF208" s="5"/>
      <c r="GG208" s="5"/>
      <c r="GH208" s="5"/>
      <c r="GI208" s="5"/>
      <c r="GJ208" s="5"/>
      <c r="GK208" s="5"/>
      <c r="GL208" s="5"/>
      <c r="GM208" s="5"/>
      <c r="GN208" s="5"/>
      <c r="GO208" s="5"/>
      <c r="GP208" s="5"/>
      <c r="GQ208" s="5"/>
      <c r="GR208" s="5"/>
      <c r="GS208" s="5"/>
      <c r="GT208" s="5"/>
      <c r="GU208" s="5"/>
      <c r="GV208" s="5"/>
      <c r="GW208" s="5"/>
      <c r="GX208" s="5"/>
      <c r="GY208" s="5"/>
      <c r="GZ208" s="5"/>
      <c r="HA208" s="5"/>
      <c r="HB208" s="5"/>
      <c r="HC208" s="5"/>
      <c r="HD208" s="5"/>
      <c r="HE208" s="5"/>
      <c r="HF208" s="5"/>
      <c r="HG208" s="5"/>
      <c r="HH208" s="5"/>
      <c r="HI208" s="5"/>
      <c r="HJ208" s="5"/>
    </row>
    <row r="209" spans="1:221" s="4" customFormat="1" ht="33" customHeight="1">
      <c r="A209" s="14"/>
      <c r="B209" s="15"/>
      <c r="C209" s="34" t="s">
        <v>984</v>
      </c>
      <c r="D209" s="38">
        <v>44559</v>
      </c>
      <c r="E209" s="60" t="s">
        <v>985</v>
      </c>
      <c r="F209" s="26" t="s">
        <v>22</v>
      </c>
      <c r="G209" s="26" t="s">
        <v>206</v>
      </c>
      <c r="H209" s="26" t="s">
        <v>986</v>
      </c>
      <c r="I209" s="67" t="s">
        <v>25</v>
      </c>
      <c r="J209" s="34" t="s">
        <v>966</v>
      </c>
      <c r="K209" s="13">
        <v>214</v>
      </c>
      <c r="L209" s="29">
        <v>695309067</v>
      </c>
      <c r="M209" s="29">
        <v>0</v>
      </c>
      <c r="N209" s="13">
        <v>0</v>
      </c>
      <c r="O209" s="16">
        <v>44559</v>
      </c>
      <c r="P209" s="16">
        <v>44772</v>
      </c>
      <c r="Q209" s="18">
        <v>0</v>
      </c>
      <c r="R209" s="18">
        <v>0</v>
      </c>
      <c r="S209" s="13" t="s">
        <v>25</v>
      </c>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c r="GB209" s="5"/>
      <c r="GC209" s="5"/>
      <c r="GD209" s="5"/>
      <c r="GE209" s="5"/>
      <c r="GF209" s="5"/>
      <c r="GG209" s="5"/>
      <c r="GH209" s="5"/>
      <c r="GI209" s="5"/>
      <c r="GJ209" s="5"/>
      <c r="GK209" s="5"/>
      <c r="GL209" s="5"/>
      <c r="GM209" s="5"/>
      <c r="GN209" s="5"/>
      <c r="GO209" s="5"/>
      <c r="GP209" s="5"/>
      <c r="GQ209" s="5"/>
      <c r="GR209" s="5"/>
      <c r="GS209" s="5"/>
      <c r="GT209" s="5"/>
      <c r="GU209" s="5"/>
      <c r="GV209" s="5"/>
      <c r="GW209" s="5"/>
      <c r="GX209" s="5"/>
      <c r="GY209" s="5"/>
      <c r="GZ209" s="5"/>
      <c r="HA209" s="5"/>
      <c r="HB209" s="5"/>
      <c r="HC209" s="5"/>
      <c r="HD209" s="5"/>
      <c r="HE209" s="5"/>
      <c r="HF209" s="5"/>
      <c r="HG209" s="5"/>
      <c r="HH209" s="5"/>
      <c r="HI209" s="5"/>
      <c r="HJ209" s="5"/>
    </row>
    <row r="210" spans="1:221" s="4" customFormat="1" ht="33" customHeight="1">
      <c r="A210" s="14"/>
      <c r="B210" s="15"/>
      <c r="C210" s="34" t="s">
        <v>987</v>
      </c>
      <c r="D210" s="38">
        <v>44559</v>
      </c>
      <c r="E210" s="60" t="s">
        <v>988</v>
      </c>
      <c r="F210" s="26" t="s">
        <v>45</v>
      </c>
      <c r="G210" s="26" t="s">
        <v>46</v>
      </c>
      <c r="H210" s="26" t="s">
        <v>989</v>
      </c>
      <c r="I210" s="67" t="s">
        <v>25</v>
      </c>
      <c r="J210" s="34" t="s">
        <v>945</v>
      </c>
      <c r="K210" s="13">
        <v>3</v>
      </c>
      <c r="L210" s="29">
        <v>273927780.10000002</v>
      </c>
      <c r="M210" s="29">
        <v>0</v>
      </c>
      <c r="N210" s="13">
        <v>0</v>
      </c>
      <c r="O210" s="16">
        <v>44559</v>
      </c>
      <c r="P210" s="16">
        <v>44561</v>
      </c>
      <c r="Q210" s="18">
        <v>0.9</v>
      </c>
      <c r="R210" s="18">
        <v>0</v>
      </c>
      <c r="S210" s="13" t="s">
        <v>25</v>
      </c>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c r="GB210" s="5"/>
      <c r="GC210" s="5"/>
      <c r="GD210" s="5"/>
      <c r="GE210" s="5"/>
      <c r="GF210" s="5"/>
      <c r="GG210" s="5"/>
      <c r="GH210" s="5"/>
      <c r="GI210" s="5"/>
      <c r="GJ210" s="5"/>
      <c r="GK210" s="5"/>
      <c r="GL210" s="5"/>
      <c r="GM210" s="5"/>
      <c r="GN210" s="5"/>
      <c r="GO210" s="5"/>
      <c r="GP210" s="5"/>
      <c r="GQ210" s="5"/>
      <c r="GR210" s="5"/>
      <c r="GS210" s="5"/>
      <c r="GT210" s="5"/>
      <c r="GU210" s="5"/>
      <c r="GV210" s="5"/>
      <c r="GW210" s="5"/>
      <c r="GX210" s="5"/>
      <c r="GY210" s="5"/>
      <c r="GZ210" s="5"/>
      <c r="HA210" s="5"/>
      <c r="HB210" s="5"/>
      <c r="HC210" s="5"/>
      <c r="HD210" s="5"/>
      <c r="HE210" s="5"/>
      <c r="HF210" s="5"/>
      <c r="HG210" s="5"/>
      <c r="HH210" s="5"/>
      <c r="HI210" s="5"/>
      <c r="HJ210" s="5"/>
    </row>
    <row r="211" spans="1:221" s="4" customFormat="1" ht="33" customHeight="1">
      <c r="A211" s="14"/>
      <c r="B211" s="15"/>
      <c r="C211" s="34" t="s">
        <v>990</v>
      </c>
      <c r="D211" s="38">
        <v>44565</v>
      </c>
      <c r="E211" s="60" t="s">
        <v>991</v>
      </c>
      <c r="F211" s="26" t="s">
        <v>30</v>
      </c>
      <c r="G211" s="26" t="s">
        <v>23</v>
      </c>
      <c r="H211" s="26" t="s">
        <v>633</v>
      </c>
      <c r="I211" s="67" t="s">
        <v>25</v>
      </c>
      <c r="J211" s="34" t="s">
        <v>843</v>
      </c>
      <c r="K211" s="13">
        <v>120</v>
      </c>
      <c r="L211" s="29">
        <v>95591945</v>
      </c>
      <c r="M211" s="29">
        <v>0</v>
      </c>
      <c r="N211" s="13">
        <v>0</v>
      </c>
      <c r="O211" s="16">
        <v>44565</v>
      </c>
      <c r="P211" s="16">
        <v>44684</v>
      </c>
      <c r="Q211" s="18">
        <v>0</v>
      </c>
      <c r="R211" s="18">
        <v>0</v>
      </c>
      <c r="S211" s="13" t="s">
        <v>25</v>
      </c>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c r="GB211" s="5"/>
      <c r="GC211" s="5"/>
      <c r="GD211" s="5"/>
      <c r="GE211" s="5"/>
      <c r="GF211" s="5"/>
      <c r="GG211" s="5"/>
      <c r="GH211" s="5"/>
      <c r="GI211" s="5"/>
      <c r="GJ211" s="5"/>
      <c r="GK211" s="5"/>
      <c r="GL211" s="5"/>
      <c r="GM211" s="5"/>
      <c r="GN211" s="5"/>
      <c r="GO211" s="5"/>
      <c r="GP211" s="5"/>
      <c r="GQ211" s="5"/>
      <c r="GR211" s="5"/>
      <c r="GS211" s="5"/>
      <c r="GT211" s="5"/>
      <c r="GU211" s="5"/>
      <c r="GV211" s="5"/>
      <c r="GW211" s="5"/>
      <c r="GX211" s="5"/>
      <c r="GY211" s="5"/>
      <c r="GZ211" s="5"/>
      <c r="HA211" s="5"/>
      <c r="HB211" s="5"/>
      <c r="HC211" s="5"/>
      <c r="HD211" s="5"/>
      <c r="HE211" s="5"/>
      <c r="HF211" s="5"/>
      <c r="HG211" s="5"/>
      <c r="HH211" s="5"/>
      <c r="HI211" s="5"/>
      <c r="HJ211" s="5"/>
      <c r="HK211" s="5"/>
      <c r="HL211" s="5"/>
      <c r="HM211" s="5"/>
    </row>
    <row r="212" spans="1:221" s="4" customFormat="1" ht="33" customHeight="1">
      <c r="A212" s="14"/>
      <c r="B212" s="15"/>
      <c r="C212" s="34" t="s">
        <v>992</v>
      </c>
      <c r="D212" s="38">
        <v>44566</v>
      </c>
      <c r="E212" s="60" t="s">
        <v>993</v>
      </c>
      <c r="F212" s="26" t="s">
        <v>30</v>
      </c>
      <c r="G212" s="26" t="s">
        <v>23</v>
      </c>
      <c r="H212" s="26" t="s">
        <v>699</v>
      </c>
      <c r="I212" s="67" t="s">
        <v>25</v>
      </c>
      <c r="J212" s="34" t="s">
        <v>843</v>
      </c>
      <c r="K212" s="13">
        <v>334</v>
      </c>
      <c r="L212" s="29">
        <v>93280000</v>
      </c>
      <c r="M212" s="29">
        <v>0</v>
      </c>
      <c r="N212" s="13">
        <v>0</v>
      </c>
      <c r="O212" s="16">
        <v>44566</v>
      </c>
      <c r="P212" s="16">
        <v>44899</v>
      </c>
      <c r="Q212" s="18">
        <v>0</v>
      </c>
      <c r="R212" s="18">
        <v>0</v>
      </c>
      <c r="S212" s="13" t="s">
        <v>25</v>
      </c>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c r="DI212" s="5"/>
      <c r="DJ212" s="5"/>
      <c r="DK212" s="5"/>
      <c r="DL212" s="5"/>
      <c r="DM212" s="5"/>
      <c r="DN212" s="5"/>
      <c r="DO212" s="5"/>
      <c r="DP212" s="5"/>
      <c r="DQ212" s="5"/>
      <c r="DR212" s="5"/>
      <c r="DS212" s="5"/>
      <c r="DT212" s="5"/>
      <c r="DU212" s="5"/>
      <c r="DV212" s="5"/>
      <c r="DW212" s="5"/>
      <c r="DX212" s="5"/>
      <c r="DY212" s="5"/>
      <c r="DZ212" s="5"/>
      <c r="EA212" s="5"/>
      <c r="EB212" s="5"/>
      <c r="EC212" s="5"/>
      <c r="ED212" s="5"/>
      <c r="EE212" s="5"/>
      <c r="EF212" s="5"/>
      <c r="EG212" s="5"/>
      <c r="EH212" s="5"/>
      <c r="EI212" s="5"/>
      <c r="EJ212" s="5"/>
      <c r="EK212" s="5"/>
      <c r="EL212" s="5"/>
      <c r="EM212" s="5"/>
      <c r="EN212" s="5"/>
      <c r="EO212" s="5"/>
      <c r="EP212" s="5"/>
      <c r="EQ212" s="5"/>
      <c r="ER212" s="5"/>
      <c r="ES212" s="5"/>
      <c r="ET212" s="5"/>
      <c r="EU212" s="5"/>
      <c r="EV212" s="5"/>
      <c r="EW212" s="5"/>
      <c r="EX212" s="5"/>
      <c r="EY212" s="5"/>
      <c r="EZ212" s="5"/>
      <c r="FA212" s="5"/>
      <c r="FB212" s="5"/>
      <c r="FC212" s="5"/>
      <c r="FD212" s="5"/>
      <c r="FE212" s="5"/>
      <c r="FF212" s="5"/>
      <c r="FG212" s="5"/>
      <c r="FH212" s="5"/>
      <c r="FI212" s="5"/>
      <c r="FJ212" s="5"/>
      <c r="FK212" s="5"/>
      <c r="FL212" s="5"/>
      <c r="FM212" s="5"/>
      <c r="FN212" s="5"/>
      <c r="FO212" s="5"/>
      <c r="FP212" s="5"/>
      <c r="FQ212" s="5"/>
      <c r="FR212" s="5"/>
      <c r="FS212" s="5"/>
      <c r="FT212" s="5"/>
      <c r="FU212" s="5"/>
      <c r="FV212" s="5"/>
      <c r="FW212" s="5"/>
      <c r="FX212" s="5"/>
      <c r="FY212" s="5"/>
      <c r="FZ212" s="5"/>
      <c r="GA212" s="5"/>
      <c r="GB212" s="5"/>
      <c r="GC212" s="5"/>
      <c r="GD212" s="5"/>
      <c r="GE212" s="5"/>
      <c r="GF212" s="5"/>
      <c r="GG212" s="5"/>
      <c r="GH212" s="5"/>
      <c r="GI212" s="5"/>
      <c r="GJ212" s="5"/>
      <c r="GK212" s="5"/>
      <c r="GL212" s="5"/>
      <c r="GM212" s="5"/>
      <c r="GN212" s="5"/>
      <c r="GO212" s="5"/>
      <c r="GP212" s="5"/>
      <c r="GQ212" s="5"/>
      <c r="GR212" s="5"/>
      <c r="GS212" s="5"/>
      <c r="GT212" s="5"/>
      <c r="GU212" s="5"/>
      <c r="GV212" s="5"/>
      <c r="GW212" s="5"/>
      <c r="GX212" s="5"/>
      <c r="GY212" s="5"/>
      <c r="GZ212" s="5"/>
      <c r="HA212" s="5"/>
      <c r="HB212" s="5"/>
      <c r="HC212" s="5"/>
      <c r="HD212" s="5"/>
      <c r="HE212" s="5"/>
      <c r="HF212" s="5"/>
      <c r="HG212" s="5"/>
      <c r="HH212" s="5"/>
      <c r="HI212" s="5"/>
      <c r="HJ212" s="5"/>
      <c r="HK212" s="5"/>
      <c r="HL212" s="5"/>
      <c r="HM212" s="5"/>
    </row>
    <row r="213" spans="1:221" s="4" customFormat="1" ht="33" customHeight="1">
      <c r="A213" s="14"/>
      <c r="B213" s="15"/>
      <c r="C213" s="34" t="s">
        <v>994</v>
      </c>
      <c r="D213" s="38">
        <v>44579</v>
      </c>
      <c r="E213" s="60" t="s">
        <v>995</v>
      </c>
      <c r="F213" s="26" t="s">
        <v>30</v>
      </c>
      <c r="G213" s="26" t="s">
        <v>23</v>
      </c>
      <c r="H213" s="26" t="s">
        <v>996</v>
      </c>
      <c r="I213" s="67" t="s">
        <v>25</v>
      </c>
      <c r="J213" s="34" t="s">
        <v>387</v>
      </c>
      <c r="K213" s="13">
        <v>334</v>
      </c>
      <c r="L213" s="29">
        <v>97165838</v>
      </c>
      <c r="M213" s="29">
        <v>0</v>
      </c>
      <c r="N213" s="13">
        <v>0</v>
      </c>
      <c r="O213" s="16">
        <v>44579</v>
      </c>
      <c r="P213" s="16">
        <v>44912</v>
      </c>
      <c r="Q213" s="18">
        <v>3.9E-2</v>
      </c>
      <c r="R213" s="18">
        <v>0</v>
      </c>
      <c r="S213" s="13" t="s">
        <v>25</v>
      </c>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c r="GB213" s="5"/>
      <c r="GC213" s="5"/>
      <c r="GD213" s="5"/>
      <c r="GE213" s="5"/>
      <c r="GF213" s="5"/>
      <c r="GG213" s="5"/>
      <c r="GH213" s="5"/>
      <c r="GI213" s="5"/>
      <c r="GJ213" s="5"/>
      <c r="GK213" s="5"/>
      <c r="GL213" s="5"/>
      <c r="GM213" s="5"/>
      <c r="GN213" s="5"/>
      <c r="GO213" s="5"/>
      <c r="GP213" s="5"/>
      <c r="GQ213" s="5"/>
      <c r="GR213" s="5"/>
      <c r="GS213" s="5"/>
      <c r="GT213" s="5"/>
      <c r="GU213" s="5"/>
      <c r="GV213" s="5"/>
      <c r="GW213" s="5"/>
      <c r="GX213" s="5"/>
      <c r="GY213" s="5"/>
      <c r="GZ213" s="5"/>
      <c r="HA213" s="5"/>
      <c r="HB213" s="5"/>
      <c r="HC213" s="5"/>
      <c r="HD213" s="5"/>
      <c r="HE213" s="5"/>
      <c r="HF213" s="5"/>
      <c r="HG213" s="5"/>
      <c r="HH213" s="5"/>
      <c r="HI213" s="5"/>
      <c r="HJ213" s="5"/>
      <c r="HK213" s="5"/>
      <c r="HL213" s="5"/>
      <c r="HM213" s="5"/>
    </row>
    <row r="214" spans="1:221" s="4" customFormat="1" ht="33" customHeight="1">
      <c r="A214" s="14"/>
      <c r="B214" s="15"/>
      <c r="C214" s="34" t="s">
        <v>997</v>
      </c>
      <c r="D214" s="38">
        <v>44580</v>
      </c>
      <c r="E214" s="60" t="s">
        <v>998</v>
      </c>
      <c r="F214" s="26" t="s">
        <v>30</v>
      </c>
      <c r="G214" s="26" t="s">
        <v>23</v>
      </c>
      <c r="H214" s="26" t="s">
        <v>386</v>
      </c>
      <c r="I214" s="67" t="s">
        <v>25</v>
      </c>
      <c r="J214" s="34" t="s">
        <v>387</v>
      </c>
      <c r="K214" s="13">
        <v>334</v>
      </c>
      <c r="L214" s="29">
        <v>96817501</v>
      </c>
      <c r="M214" s="29">
        <v>0</v>
      </c>
      <c r="N214" s="13">
        <v>0</v>
      </c>
      <c r="O214" s="16">
        <v>44580</v>
      </c>
      <c r="P214" s="16">
        <v>44913</v>
      </c>
      <c r="Q214" s="18">
        <v>3.5999999999999997E-2</v>
      </c>
      <c r="R214" s="18">
        <v>0</v>
      </c>
      <c r="S214" s="13" t="s">
        <v>25</v>
      </c>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c r="GB214" s="5"/>
      <c r="GC214" s="5"/>
      <c r="GD214" s="5"/>
      <c r="GE214" s="5"/>
      <c r="GF214" s="5"/>
      <c r="GG214" s="5"/>
      <c r="GH214" s="5"/>
      <c r="GI214" s="5"/>
      <c r="GJ214" s="5"/>
      <c r="GK214" s="5"/>
      <c r="GL214" s="5"/>
      <c r="GM214" s="5"/>
      <c r="GN214" s="5"/>
      <c r="GO214" s="5"/>
      <c r="GP214" s="5"/>
      <c r="GQ214" s="5"/>
      <c r="GR214" s="5"/>
      <c r="GS214" s="5"/>
      <c r="GT214" s="5"/>
      <c r="GU214" s="5"/>
      <c r="GV214" s="5"/>
      <c r="GW214" s="5"/>
      <c r="GX214" s="5"/>
      <c r="GY214" s="5"/>
      <c r="GZ214" s="5"/>
      <c r="HA214" s="5"/>
      <c r="HB214" s="5"/>
      <c r="HC214" s="5"/>
      <c r="HD214" s="5"/>
      <c r="HE214" s="5"/>
      <c r="HF214" s="5"/>
      <c r="HG214" s="5"/>
      <c r="HH214" s="5"/>
      <c r="HI214" s="5"/>
      <c r="HJ214" s="5"/>
      <c r="HK214" s="5"/>
      <c r="HL214" s="5"/>
      <c r="HM214" s="5"/>
    </row>
    <row r="215" spans="1:221" s="4" customFormat="1" ht="33" customHeight="1">
      <c r="A215" s="14"/>
      <c r="B215" s="15"/>
      <c r="C215" s="34" t="s">
        <v>999</v>
      </c>
      <c r="D215" s="38">
        <v>44580</v>
      </c>
      <c r="E215" s="60" t="s">
        <v>1000</v>
      </c>
      <c r="F215" s="26" t="s">
        <v>30</v>
      </c>
      <c r="G215" s="26" t="s">
        <v>23</v>
      </c>
      <c r="H215" s="26" t="s">
        <v>1001</v>
      </c>
      <c r="I215" s="67" t="s">
        <v>25</v>
      </c>
      <c r="J215" s="34" t="s">
        <v>264</v>
      </c>
      <c r="K215" s="13">
        <v>346</v>
      </c>
      <c r="L215" s="29">
        <v>366442781</v>
      </c>
      <c r="M215" s="29">
        <v>0</v>
      </c>
      <c r="N215" s="13">
        <v>0</v>
      </c>
      <c r="O215" s="16">
        <v>44580</v>
      </c>
      <c r="P215" s="16">
        <v>44925</v>
      </c>
      <c r="Q215" s="18">
        <v>0.04</v>
      </c>
      <c r="R215" s="18">
        <v>0</v>
      </c>
      <c r="S215" s="13" t="s">
        <v>25</v>
      </c>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c r="GB215" s="5"/>
      <c r="GC215" s="5"/>
      <c r="GD215" s="5"/>
      <c r="GE215" s="5"/>
      <c r="GF215" s="5"/>
      <c r="GG215" s="5"/>
      <c r="GH215" s="5"/>
      <c r="GI215" s="5"/>
      <c r="GJ215" s="5"/>
      <c r="GK215" s="5"/>
      <c r="GL215" s="5"/>
      <c r="GM215" s="5"/>
      <c r="GN215" s="5"/>
      <c r="GO215" s="5"/>
      <c r="GP215" s="5"/>
      <c r="GQ215" s="5"/>
      <c r="GR215" s="5"/>
      <c r="GS215" s="5"/>
      <c r="GT215" s="5"/>
      <c r="GU215" s="5"/>
      <c r="GV215" s="5"/>
      <c r="GW215" s="5"/>
      <c r="GX215" s="5"/>
      <c r="GY215" s="5"/>
      <c r="GZ215" s="5"/>
      <c r="HA215" s="5"/>
      <c r="HB215" s="5"/>
      <c r="HC215" s="5"/>
      <c r="HD215" s="5"/>
      <c r="HE215" s="5"/>
      <c r="HF215" s="5"/>
      <c r="HG215" s="5"/>
      <c r="HH215" s="5"/>
      <c r="HI215" s="5"/>
      <c r="HJ215" s="5"/>
      <c r="HK215" s="5"/>
      <c r="HL215" s="5"/>
      <c r="HM215" s="5"/>
    </row>
    <row r="216" spans="1:221" s="4" customFormat="1" ht="33" customHeight="1">
      <c r="A216" s="14"/>
      <c r="B216" s="15"/>
      <c r="C216" s="34" t="s">
        <v>1002</v>
      </c>
      <c r="D216" s="38">
        <v>44580</v>
      </c>
      <c r="E216" s="60" t="s">
        <v>1003</v>
      </c>
      <c r="F216" s="26" t="s">
        <v>30</v>
      </c>
      <c r="G216" s="26" t="s">
        <v>23</v>
      </c>
      <c r="H216" s="26" t="s">
        <v>563</v>
      </c>
      <c r="I216" s="67" t="s">
        <v>25</v>
      </c>
      <c r="J216" s="34" t="s">
        <v>1004</v>
      </c>
      <c r="K216" s="13">
        <v>345</v>
      </c>
      <c r="L216" s="29">
        <v>97170400</v>
      </c>
      <c r="M216" s="29">
        <v>0</v>
      </c>
      <c r="N216" s="13">
        <v>0</v>
      </c>
      <c r="O216" s="16">
        <v>44581</v>
      </c>
      <c r="P216" s="16">
        <v>44925</v>
      </c>
      <c r="Q216" s="18">
        <v>0.04</v>
      </c>
      <c r="R216" s="18">
        <v>0</v>
      </c>
      <c r="S216" s="13" t="s">
        <v>25</v>
      </c>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c r="GB216" s="5"/>
      <c r="GC216" s="5"/>
      <c r="GD216" s="5"/>
      <c r="GE216" s="5"/>
      <c r="GF216" s="5"/>
      <c r="GG216" s="5"/>
      <c r="GH216" s="5"/>
      <c r="GI216" s="5"/>
      <c r="GJ216" s="5"/>
      <c r="GK216" s="5"/>
      <c r="GL216" s="5"/>
      <c r="GM216" s="5"/>
      <c r="GN216" s="5"/>
      <c r="GO216" s="5"/>
      <c r="GP216" s="5"/>
      <c r="GQ216" s="5"/>
      <c r="GR216" s="5"/>
      <c r="GS216" s="5"/>
      <c r="GT216" s="5"/>
      <c r="GU216" s="5"/>
      <c r="GV216" s="5"/>
      <c r="GW216" s="5"/>
      <c r="GX216" s="5"/>
      <c r="GY216" s="5"/>
      <c r="GZ216" s="5"/>
      <c r="HA216" s="5"/>
      <c r="HB216" s="5"/>
      <c r="HC216" s="5"/>
      <c r="HD216" s="5"/>
      <c r="HE216" s="5"/>
      <c r="HF216" s="5"/>
      <c r="HG216" s="5"/>
      <c r="HH216" s="5"/>
      <c r="HI216" s="5"/>
      <c r="HJ216" s="5"/>
      <c r="HK216" s="5"/>
      <c r="HL216" s="5"/>
      <c r="HM216" s="5"/>
    </row>
    <row r="217" spans="1:221" s="4" customFormat="1" ht="33" customHeight="1">
      <c r="A217" s="14"/>
      <c r="B217" s="15"/>
      <c r="C217" s="34" t="s">
        <v>1005</v>
      </c>
      <c r="D217" s="38">
        <v>44580</v>
      </c>
      <c r="E217" s="60" t="s">
        <v>1006</v>
      </c>
      <c r="F217" s="26" t="s">
        <v>30</v>
      </c>
      <c r="G217" s="26" t="s">
        <v>23</v>
      </c>
      <c r="H217" s="26" t="s">
        <v>347</v>
      </c>
      <c r="I217" s="67" t="s">
        <v>25</v>
      </c>
      <c r="J217" s="34" t="s">
        <v>1007</v>
      </c>
      <c r="K217" s="13">
        <v>345</v>
      </c>
      <c r="L217" s="29">
        <v>65178102</v>
      </c>
      <c r="M217" s="29">
        <v>0</v>
      </c>
      <c r="N217" s="13">
        <v>0</v>
      </c>
      <c r="O217" s="16">
        <v>44581</v>
      </c>
      <c r="P217" s="16">
        <v>44925</v>
      </c>
      <c r="Q217" s="18">
        <v>0.03</v>
      </c>
      <c r="R217" s="18">
        <v>0</v>
      </c>
      <c r="S217" s="13" t="s">
        <v>25</v>
      </c>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c r="GB217" s="5"/>
      <c r="GC217" s="5"/>
      <c r="GD217" s="5"/>
      <c r="GE217" s="5"/>
      <c r="GF217" s="5"/>
      <c r="GG217" s="5"/>
      <c r="GH217" s="5"/>
      <c r="GI217" s="5"/>
      <c r="GJ217" s="5"/>
      <c r="GK217" s="5"/>
      <c r="GL217" s="5"/>
      <c r="GM217" s="5"/>
      <c r="GN217" s="5"/>
      <c r="GO217" s="5"/>
      <c r="GP217" s="5"/>
      <c r="GQ217" s="5"/>
      <c r="GR217" s="5"/>
      <c r="GS217" s="5"/>
      <c r="GT217" s="5"/>
      <c r="GU217" s="5"/>
      <c r="GV217" s="5"/>
      <c r="GW217" s="5"/>
      <c r="GX217" s="5"/>
      <c r="GY217" s="5"/>
      <c r="GZ217" s="5"/>
      <c r="HA217" s="5"/>
      <c r="HB217" s="5"/>
      <c r="HC217" s="5"/>
      <c r="HD217" s="5"/>
      <c r="HE217" s="5"/>
      <c r="HF217" s="5"/>
      <c r="HG217" s="5"/>
      <c r="HH217" s="5"/>
      <c r="HI217" s="5"/>
      <c r="HJ217" s="5"/>
      <c r="HK217" s="5"/>
      <c r="HL217" s="5"/>
      <c r="HM217" s="5"/>
    </row>
    <row r="218" spans="1:221" s="4" customFormat="1" ht="33" customHeight="1">
      <c r="A218" s="14"/>
      <c r="B218" s="15"/>
      <c r="C218" s="34" t="s">
        <v>1008</v>
      </c>
      <c r="D218" s="38">
        <v>44581</v>
      </c>
      <c r="E218" s="60" t="s">
        <v>1009</v>
      </c>
      <c r="F218" s="26" t="s">
        <v>30</v>
      </c>
      <c r="G218" s="26" t="s">
        <v>23</v>
      </c>
      <c r="H218" s="26" t="s">
        <v>1010</v>
      </c>
      <c r="I218" s="67" t="s">
        <v>25</v>
      </c>
      <c r="J218" s="34" t="s">
        <v>471</v>
      </c>
      <c r="K218" s="13">
        <v>346</v>
      </c>
      <c r="L218" s="29">
        <v>91425000</v>
      </c>
      <c r="M218" s="29">
        <v>0</v>
      </c>
      <c r="N218" s="13">
        <v>0</v>
      </c>
      <c r="O218" s="16">
        <v>44581</v>
      </c>
      <c r="P218" s="16">
        <v>44926</v>
      </c>
      <c r="Q218" s="18">
        <v>0</v>
      </c>
      <c r="R218" s="18">
        <v>0</v>
      </c>
      <c r="S218" s="13" t="s">
        <v>25</v>
      </c>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c r="GB218" s="5"/>
      <c r="GC218" s="5"/>
      <c r="GD218" s="5"/>
      <c r="GE218" s="5"/>
      <c r="GF218" s="5"/>
      <c r="GG218" s="5"/>
      <c r="GH218" s="5"/>
      <c r="GI218" s="5"/>
      <c r="GJ218" s="5"/>
      <c r="GK218" s="5"/>
      <c r="GL218" s="5"/>
      <c r="GM218" s="5"/>
      <c r="GN218" s="5"/>
      <c r="GO218" s="5"/>
      <c r="GP218" s="5"/>
      <c r="GQ218" s="5"/>
      <c r="GR218" s="5"/>
      <c r="GS218" s="5"/>
      <c r="GT218" s="5"/>
      <c r="GU218" s="5"/>
      <c r="GV218" s="5"/>
      <c r="GW218" s="5"/>
      <c r="GX218" s="5"/>
      <c r="GY218" s="5"/>
      <c r="GZ218" s="5"/>
      <c r="HA218" s="5"/>
      <c r="HB218" s="5"/>
      <c r="HC218" s="5"/>
      <c r="HD218" s="5"/>
      <c r="HE218" s="5"/>
      <c r="HF218" s="5"/>
      <c r="HG218" s="5"/>
      <c r="HH218" s="5"/>
      <c r="HI218" s="5"/>
      <c r="HJ218" s="5"/>
      <c r="HK218" s="5"/>
      <c r="HL218" s="5"/>
      <c r="HM218" s="5"/>
    </row>
    <row r="219" spans="1:221" s="4" customFormat="1" ht="33" customHeight="1">
      <c r="A219" s="14"/>
      <c r="B219" s="15"/>
      <c r="C219" s="34" t="s">
        <v>1011</v>
      </c>
      <c r="D219" s="38">
        <v>44581</v>
      </c>
      <c r="E219" s="60" t="s">
        <v>1012</v>
      </c>
      <c r="F219" s="26" t="s">
        <v>30</v>
      </c>
      <c r="G219" s="26" t="s">
        <v>23</v>
      </c>
      <c r="H219" s="26" t="s">
        <v>1013</v>
      </c>
      <c r="I219" s="67" t="s">
        <v>25</v>
      </c>
      <c r="J219" s="34" t="s">
        <v>264</v>
      </c>
      <c r="K219" s="13">
        <v>346</v>
      </c>
      <c r="L219" s="29">
        <v>263069592</v>
      </c>
      <c r="M219" s="29">
        <v>0</v>
      </c>
      <c r="N219" s="13">
        <v>0</v>
      </c>
      <c r="O219" s="16">
        <v>44581</v>
      </c>
      <c r="P219" s="16">
        <v>44926</v>
      </c>
      <c r="Q219" s="18">
        <v>0.03</v>
      </c>
      <c r="R219" s="18">
        <v>0</v>
      </c>
      <c r="S219" s="13" t="s">
        <v>25</v>
      </c>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c r="GB219" s="5"/>
      <c r="GC219" s="5"/>
      <c r="GD219" s="5"/>
      <c r="GE219" s="5"/>
      <c r="GF219" s="5"/>
      <c r="GG219" s="5"/>
      <c r="GH219" s="5"/>
      <c r="GI219" s="5"/>
      <c r="GJ219" s="5"/>
      <c r="GK219" s="5"/>
      <c r="GL219" s="5"/>
      <c r="GM219" s="5"/>
      <c r="GN219" s="5"/>
      <c r="GO219" s="5"/>
      <c r="GP219" s="5"/>
      <c r="GQ219" s="5"/>
      <c r="GR219" s="5"/>
      <c r="GS219" s="5"/>
      <c r="GT219" s="5"/>
      <c r="GU219" s="5"/>
      <c r="GV219" s="5"/>
      <c r="GW219" s="5"/>
      <c r="GX219" s="5"/>
      <c r="GY219" s="5"/>
      <c r="GZ219" s="5"/>
      <c r="HA219" s="5"/>
      <c r="HB219" s="5"/>
      <c r="HC219" s="5"/>
      <c r="HD219" s="5"/>
      <c r="HE219" s="5"/>
      <c r="HF219" s="5"/>
      <c r="HG219" s="5"/>
      <c r="HH219" s="5"/>
      <c r="HI219" s="5"/>
      <c r="HJ219" s="5"/>
      <c r="HK219" s="5"/>
      <c r="HL219" s="5"/>
      <c r="HM219" s="5"/>
    </row>
    <row r="220" spans="1:221" s="4" customFormat="1" ht="33" customHeight="1">
      <c r="A220" s="14"/>
      <c r="B220" s="15"/>
      <c r="C220" s="34" t="s">
        <v>1014</v>
      </c>
      <c r="D220" s="38">
        <v>44581</v>
      </c>
      <c r="E220" s="60" t="s">
        <v>1015</v>
      </c>
      <c r="F220" s="26" t="s">
        <v>30</v>
      </c>
      <c r="G220" s="26" t="s">
        <v>23</v>
      </c>
      <c r="H220" s="26" t="s">
        <v>1016</v>
      </c>
      <c r="I220" s="67" t="s">
        <v>25</v>
      </c>
      <c r="J220" s="34" t="s">
        <v>264</v>
      </c>
      <c r="K220" s="13">
        <v>344</v>
      </c>
      <c r="L220" s="29">
        <v>263069592</v>
      </c>
      <c r="M220" s="29">
        <v>0</v>
      </c>
      <c r="N220" s="13">
        <v>0</v>
      </c>
      <c r="O220" s="16">
        <v>44582</v>
      </c>
      <c r="P220" s="16">
        <v>44925</v>
      </c>
      <c r="Q220" s="18">
        <v>0.03</v>
      </c>
      <c r="R220" s="18">
        <v>0</v>
      </c>
      <c r="S220" s="13" t="s">
        <v>25</v>
      </c>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c r="GB220" s="5"/>
      <c r="GC220" s="5"/>
      <c r="GD220" s="5"/>
      <c r="GE220" s="5"/>
      <c r="GF220" s="5"/>
      <c r="GG220" s="5"/>
      <c r="GH220" s="5"/>
      <c r="GI220" s="5"/>
      <c r="GJ220" s="5"/>
      <c r="GK220" s="5"/>
      <c r="GL220" s="5"/>
      <c r="GM220" s="5"/>
      <c r="GN220" s="5"/>
      <c r="GO220" s="5"/>
      <c r="GP220" s="5"/>
      <c r="GQ220" s="5"/>
      <c r="GR220" s="5"/>
      <c r="GS220" s="5"/>
      <c r="GT220" s="5"/>
      <c r="GU220" s="5"/>
      <c r="GV220" s="5"/>
      <c r="GW220" s="5"/>
      <c r="GX220" s="5"/>
      <c r="GY220" s="5"/>
      <c r="GZ220" s="5"/>
      <c r="HA220" s="5"/>
      <c r="HB220" s="5"/>
      <c r="HC220" s="5"/>
      <c r="HD220" s="5"/>
      <c r="HE220" s="5"/>
      <c r="HF220" s="5"/>
      <c r="HG220" s="5"/>
      <c r="HH220" s="5"/>
      <c r="HI220" s="5"/>
      <c r="HJ220" s="5"/>
      <c r="HK220" s="5"/>
      <c r="HL220" s="5"/>
      <c r="HM220" s="5"/>
    </row>
    <row r="221" spans="1:221" s="4" customFormat="1" ht="33" customHeight="1">
      <c r="A221" s="14"/>
      <c r="B221" s="15"/>
      <c r="C221" s="34" t="s">
        <v>1017</v>
      </c>
      <c r="D221" s="38">
        <v>44582</v>
      </c>
      <c r="E221" s="60" t="s">
        <v>505</v>
      </c>
      <c r="F221" s="26" t="s">
        <v>30</v>
      </c>
      <c r="G221" s="26" t="s">
        <v>23</v>
      </c>
      <c r="H221" s="26" t="s">
        <v>506</v>
      </c>
      <c r="I221" s="67" t="s">
        <v>25</v>
      </c>
      <c r="J221" s="34" t="s">
        <v>264</v>
      </c>
      <c r="K221" s="13">
        <v>344</v>
      </c>
      <c r="L221" s="29">
        <v>263069592</v>
      </c>
      <c r="M221" s="29">
        <v>0</v>
      </c>
      <c r="N221" s="13">
        <v>0</v>
      </c>
      <c r="O221" s="16">
        <v>44582</v>
      </c>
      <c r="P221" s="16">
        <v>44925</v>
      </c>
      <c r="Q221" s="18">
        <v>0.03</v>
      </c>
      <c r="R221" s="18">
        <v>0</v>
      </c>
      <c r="S221" s="13" t="s">
        <v>25</v>
      </c>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c r="GB221" s="5"/>
      <c r="GC221" s="5"/>
      <c r="GD221" s="5"/>
      <c r="GE221" s="5"/>
      <c r="GF221" s="5"/>
      <c r="GG221" s="5"/>
      <c r="GH221" s="5"/>
      <c r="GI221" s="5"/>
      <c r="GJ221" s="5"/>
      <c r="GK221" s="5"/>
      <c r="GL221" s="5"/>
      <c r="GM221" s="5"/>
      <c r="GN221" s="5"/>
      <c r="GO221" s="5"/>
      <c r="GP221" s="5"/>
      <c r="GQ221" s="5"/>
      <c r="GR221" s="5"/>
      <c r="GS221" s="5"/>
      <c r="GT221" s="5"/>
      <c r="GU221" s="5"/>
      <c r="GV221" s="5"/>
      <c r="GW221" s="5"/>
      <c r="GX221" s="5"/>
      <c r="GY221" s="5"/>
      <c r="GZ221" s="5"/>
      <c r="HA221" s="5"/>
      <c r="HB221" s="5"/>
      <c r="HC221" s="5"/>
      <c r="HD221" s="5"/>
      <c r="HE221" s="5"/>
      <c r="HF221" s="5"/>
      <c r="HG221" s="5"/>
      <c r="HH221" s="5"/>
      <c r="HI221" s="5"/>
      <c r="HJ221" s="5"/>
      <c r="HK221" s="5"/>
      <c r="HL221" s="5"/>
      <c r="HM221" s="5"/>
    </row>
    <row r="222" spans="1:221" s="4" customFormat="1" ht="33" customHeight="1">
      <c r="A222" s="14"/>
      <c r="B222" s="15"/>
      <c r="C222" s="34" t="s">
        <v>1018</v>
      </c>
      <c r="D222" s="38">
        <v>44581</v>
      </c>
      <c r="E222" s="60" t="s">
        <v>1019</v>
      </c>
      <c r="F222" s="26" t="s">
        <v>30</v>
      </c>
      <c r="G222" s="26" t="s">
        <v>23</v>
      </c>
      <c r="H222" s="26" t="s">
        <v>1020</v>
      </c>
      <c r="I222" s="67" t="s">
        <v>25</v>
      </c>
      <c r="J222" s="34" t="s">
        <v>264</v>
      </c>
      <c r="K222" s="13">
        <v>345</v>
      </c>
      <c r="L222" s="29">
        <v>263069592</v>
      </c>
      <c r="M222" s="29">
        <v>0</v>
      </c>
      <c r="N222" s="13">
        <v>0</v>
      </c>
      <c r="O222" s="16">
        <v>44581</v>
      </c>
      <c r="P222" s="16">
        <v>44925</v>
      </c>
      <c r="Q222" s="18">
        <v>0.03</v>
      </c>
      <c r="R222" s="18">
        <v>0</v>
      </c>
      <c r="S222" s="13" t="s">
        <v>25</v>
      </c>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c r="GB222" s="5"/>
      <c r="GC222" s="5"/>
      <c r="GD222" s="5"/>
      <c r="GE222" s="5"/>
      <c r="GF222" s="5"/>
      <c r="GG222" s="5"/>
      <c r="GH222" s="5"/>
      <c r="GI222" s="5"/>
      <c r="GJ222" s="5"/>
      <c r="GK222" s="5"/>
      <c r="GL222" s="5"/>
      <c r="GM222" s="5"/>
      <c r="GN222" s="5"/>
      <c r="GO222" s="5"/>
      <c r="GP222" s="5"/>
      <c r="GQ222" s="5"/>
      <c r="GR222" s="5"/>
      <c r="GS222" s="5"/>
      <c r="GT222" s="5"/>
      <c r="GU222" s="5"/>
      <c r="GV222" s="5"/>
      <c r="GW222" s="5"/>
      <c r="GX222" s="5"/>
      <c r="GY222" s="5"/>
      <c r="GZ222" s="5"/>
      <c r="HA222" s="5"/>
      <c r="HB222" s="5"/>
      <c r="HC222" s="5"/>
      <c r="HD222" s="5"/>
      <c r="HE222" s="5"/>
      <c r="HF222" s="5"/>
      <c r="HG222" s="5"/>
      <c r="HH222" s="5"/>
      <c r="HI222" s="5"/>
      <c r="HJ222" s="5"/>
      <c r="HK222" s="5"/>
      <c r="HL222" s="5"/>
      <c r="HM222" s="5"/>
    </row>
    <row r="223" spans="1:221" s="4" customFormat="1" ht="33" customHeight="1">
      <c r="A223" s="14"/>
      <c r="B223" s="15"/>
      <c r="C223" s="34" t="s">
        <v>1021</v>
      </c>
      <c r="D223" s="38">
        <v>44582</v>
      </c>
      <c r="E223" s="60" t="s">
        <v>1022</v>
      </c>
      <c r="F223" s="26" t="s">
        <v>30</v>
      </c>
      <c r="G223" s="26" t="s">
        <v>23</v>
      </c>
      <c r="H223" s="26" t="s">
        <v>1023</v>
      </c>
      <c r="I223" s="67" t="s">
        <v>25</v>
      </c>
      <c r="J223" s="34" t="s">
        <v>843</v>
      </c>
      <c r="K223" s="13">
        <v>181</v>
      </c>
      <c r="L223" s="29">
        <v>91697508</v>
      </c>
      <c r="M223" s="29">
        <v>0</v>
      </c>
      <c r="N223" s="13">
        <v>0</v>
      </c>
      <c r="O223" s="16">
        <v>44582</v>
      </c>
      <c r="P223" s="16">
        <v>44762</v>
      </c>
      <c r="Q223" s="18">
        <v>0</v>
      </c>
      <c r="R223" s="18">
        <v>0</v>
      </c>
      <c r="S223" s="13" t="s">
        <v>25</v>
      </c>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c r="GB223" s="5"/>
      <c r="GC223" s="5"/>
      <c r="GD223" s="5"/>
      <c r="GE223" s="5"/>
      <c r="GF223" s="5"/>
      <c r="GG223" s="5"/>
      <c r="GH223" s="5"/>
      <c r="GI223" s="5"/>
      <c r="GJ223" s="5"/>
      <c r="GK223" s="5"/>
      <c r="GL223" s="5"/>
      <c r="GM223" s="5"/>
      <c r="GN223" s="5"/>
      <c r="GO223" s="5"/>
      <c r="GP223" s="5"/>
      <c r="GQ223" s="5"/>
      <c r="GR223" s="5"/>
      <c r="GS223" s="5"/>
      <c r="GT223" s="5"/>
      <c r="GU223" s="5"/>
      <c r="GV223" s="5"/>
      <c r="GW223" s="5"/>
      <c r="GX223" s="5"/>
      <c r="GY223" s="5"/>
      <c r="GZ223" s="5"/>
      <c r="HA223" s="5"/>
      <c r="HB223" s="5"/>
      <c r="HC223" s="5"/>
      <c r="HD223" s="5"/>
      <c r="HE223" s="5"/>
      <c r="HF223" s="5"/>
      <c r="HG223" s="5"/>
      <c r="HH223" s="5"/>
      <c r="HI223" s="5"/>
      <c r="HJ223" s="5"/>
      <c r="HK223" s="5"/>
      <c r="HL223" s="5"/>
      <c r="HM223" s="5"/>
    </row>
    <row r="224" spans="1:221" s="4" customFormat="1" ht="33" customHeight="1">
      <c r="A224" s="14"/>
      <c r="B224" s="15"/>
      <c r="C224" s="34" t="s">
        <v>1024</v>
      </c>
      <c r="D224" s="38">
        <v>44582</v>
      </c>
      <c r="E224" s="60" t="s">
        <v>1025</v>
      </c>
      <c r="F224" s="26" t="s">
        <v>30</v>
      </c>
      <c r="G224" s="26" t="s">
        <v>23</v>
      </c>
      <c r="H224" s="26" t="s">
        <v>511</v>
      </c>
      <c r="I224" s="67" t="s">
        <v>25</v>
      </c>
      <c r="J224" s="34" t="s">
        <v>512</v>
      </c>
      <c r="K224" s="13">
        <v>334</v>
      </c>
      <c r="L224" s="29">
        <v>253839080</v>
      </c>
      <c r="M224" s="29">
        <v>0</v>
      </c>
      <c r="N224" s="13">
        <v>0</v>
      </c>
      <c r="O224" s="16">
        <v>44582</v>
      </c>
      <c r="P224" s="16">
        <v>44915</v>
      </c>
      <c r="Q224" s="18">
        <v>0</v>
      </c>
      <c r="R224" s="18">
        <v>0</v>
      </c>
      <c r="S224" s="13" t="s">
        <v>25</v>
      </c>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c r="GB224" s="5"/>
      <c r="GC224" s="5"/>
      <c r="GD224" s="5"/>
      <c r="GE224" s="5"/>
      <c r="GF224" s="5"/>
      <c r="GG224" s="5"/>
      <c r="GH224" s="5"/>
      <c r="GI224" s="5"/>
      <c r="GJ224" s="5"/>
      <c r="GK224" s="5"/>
      <c r="GL224" s="5"/>
      <c r="GM224" s="5"/>
      <c r="GN224" s="5"/>
      <c r="GO224" s="5"/>
      <c r="GP224" s="5"/>
      <c r="GQ224" s="5"/>
      <c r="GR224" s="5"/>
      <c r="GS224" s="5"/>
      <c r="GT224" s="5"/>
      <c r="GU224" s="5"/>
      <c r="GV224" s="5"/>
      <c r="GW224" s="5"/>
      <c r="GX224" s="5"/>
      <c r="GY224" s="5"/>
      <c r="GZ224" s="5"/>
      <c r="HA224" s="5"/>
      <c r="HB224" s="5"/>
      <c r="HC224" s="5"/>
      <c r="HD224" s="5"/>
      <c r="HE224" s="5"/>
      <c r="HF224" s="5"/>
      <c r="HG224" s="5"/>
      <c r="HH224" s="5"/>
      <c r="HI224" s="5"/>
      <c r="HJ224" s="5"/>
      <c r="HK224" s="5"/>
      <c r="HL224" s="5"/>
      <c r="HM224" s="5"/>
    </row>
    <row r="225" spans="1:221" s="4" customFormat="1" ht="33" customHeight="1">
      <c r="A225" s="14"/>
      <c r="B225" s="15"/>
      <c r="C225" s="34" t="s">
        <v>1026</v>
      </c>
      <c r="D225" s="38">
        <v>44582</v>
      </c>
      <c r="E225" s="60" t="s">
        <v>1027</v>
      </c>
      <c r="F225" s="26" t="s">
        <v>30</v>
      </c>
      <c r="G225" s="26" t="s">
        <v>23</v>
      </c>
      <c r="H225" s="26" t="s">
        <v>1028</v>
      </c>
      <c r="I225" s="67" t="s">
        <v>25</v>
      </c>
      <c r="J225" s="34" t="s">
        <v>1029</v>
      </c>
      <c r="K225" s="13">
        <v>342</v>
      </c>
      <c r="L225" s="29">
        <v>96888747</v>
      </c>
      <c r="M225" s="29">
        <v>0</v>
      </c>
      <c r="N225" s="13">
        <v>0</v>
      </c>
      <c r="O225" s="16">
        <v>44585</v>
      </c>
      <c r="P225" s="16">
        <v>44926</v>
      </c>
      <c r="Q225" s="18">
        <v>0</v>
      </c>
      <c r="R225" s="18">
        <v>0</v>
      </c>
      <c r="S225" s="13" t="s">
        <v>25</v>
      </c>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c r="GB225" s="5"/>
      <c r="GC225" s="5"/>
      <c r="GD225" s="5"/>
      <c r="GE225" s="5"/>
      <c r="GF225" s="5"/>
      <c r="GG225" s="5"/>
      <c r="GH225" s="5"/>
      <c r="GI225" s="5"/>
      <c r="GJ225" s="5"/>
      <c r="GK225" s="5"/>
      <c r="GL225" s="5"/>
      <c r="GM225" s="5"/>
      <c r="GN225" s="5"/>
      <c r="GO225" s="5"/>
      <c r="GP225" s="5"/>
      <c r="GQ225" s="5"/>
      <c r="GR225" s="5"/>
      <c r="GS225" s="5"/>
      <c r="GT225" s="5"/>
      <c r="GU225" s="5"/>
      <c r="GV225" s="5"/>
      <c r="GW225" s="5"/>
      <c r="GX225" s="5"/>
      <c r="GY225" s="5"/>
      <c r="GZ225" s="5"/>
      <c r="HA225" s="5"/>
      <c r="HB225" s="5"/>
      <c r="HC225" s="5"/>
      <c r="HD225" s="5"/>
      <c r="HE225" s="5"/>
      <c r="HF225" s="5"/>
      <c r="HG225" s="5"/>
      <c r="HH225" s="5"/>
      <c r="HI225" s="5"/>
      <c r="HJ225" s="5"/>
      <c r="HK225" s="5"/>
      <c r="HL225" s="5"/>
      <c r="HM225" s="5"/>
    </row>
    <row r="226" spans="1:221" s="4" customFormat="1" ht="33" customHeight="1">
      <c r="A226" s="14"/>
      <c r="B226" s="15"/>
      <c r="C226" s="34" t="s">
        <v>1030</v>
      </c>
      <c r="D226" s="38">
        <v>44582</v>
      </c>
      <c r="E226" s="60" t="s">
        <v>1031</v>
      </c>
      <c r="F226" s="26" t="s">
        <v>30</v>
      </c>
      <c r="G226" s="26" t="s">
        <v>23</v>
      </c>
      <c r="H226" s="26" t="s">
        <v>583</v>
      </c>
      <c r="I226" s="67" t="s">
        <v>25</v>
      </c>
      <c r="J226" s="34" t="s">
        <v>264</v>
      </c>
      <c r="K226" s="13">
        <v>344</v>
      </c>
      <c r="L226" s="29">
        <v>263069592</v>
      </c>
      <c r="M226" s="29">
        <v>0</v>
      </c>
      <c r="N226" s="13">
        <v>0</v>
      </c>
      <c r="O226" s="16">
        <v>44582</v>
      </c>
      <c r="P226" s="16">
        <v>44925</v>
      </c>
      <c r="Q226" s="18">
        <v>0.03</v>
      </c>
      <c r="R226" s="18">
        <v>0</v>
      </c>
      <c r="S226" s="13" t="s">
        <v>25</v>
      </c>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c r="GB226" s="5"/>
      <c r="GC226" s="5"/>
      <c r="GD226" s="5"/>
      <c r="GE226" s="5"/>
      <c r="GF226" s="5"/>
      <c r="GG226" s="5"/>
      <c r="GH226" s="5"/>
      <c r="GI226" s="5"/>
      <c r="GJ226" s="5"/>
      <c r="GK226" s="5"/>
      <c r="GL226" s="5"/>
      <c r="GM226" s="5"/>
      <c r="GN226" s="5"/>
      <c r="GO226" s="5"/>
      <c r="GP226" s="5"/>
      <c r="GQ226" s="5"/>
      <c r="GR226" s="5"/>
      <c r="GS226" s="5"/>
      <c r="GT226" s="5"/>
      <c r="GU226" s="5"/>
      <c r="GV226" s="5"/>
      <c r="GW226" s="5"/>
      <c r="GX226" s="5"/>
      <c r="GY226" s="5"/>
      <c r="GZ226" s="5"/>
      <c r="HA226" s="5"/>
      <c r="HB226" s="5"/>
      <c r="HC226" s="5"/>
      <c r="HD226" s="5"/>
      <c r="HE226" s="5"/>
      <c r="HF226" s="5"/>
      <c r="HG226" s="5"/>
      <c r="HH226" s="5"/>
      <c r="HI226" s="5"/>
      <c r="HJ226" s="5"/>
      <c r="HK226" s="5"/>
      <c r="HL226" s="5"/>
      <c r="HM226" s="5"/>
    </row>
    <row r="227" spans="1:221" s="4" customFormat="1" ht="33" customHeight="1">
      <c r="A227" s="14"/>
      <c r="B227" s="15"/>
      <c r="C227" s="34" t="s">
        <v>1032</v>
      </c>
      <c r="D227" s="38">
        <v>44582</v>
      </c>
      <c r="E227" s="60" t="s">
        <v>1033</v>
      </c>
      <c r="F227" s="26" t="s">
        <v>30</v>
      </c>
      <c r="G227" s="26" t="s">
        <v>23</v>
      </c>
      <c r="H227" s="26" t="s">
        <v>587</v>
      </c>
      <c r="I227" s="67" t="s">
        <v>25</v>
      </c>
      <c r="J227" s="34" t="s">
        <v>512</v>
      </c>
      <c r="K227" s="13">
        <v>334</v>
      </c>
      <c r="L227" s="29">
        <v>352554279</v>
      </c>
      <c r="M227" s="29">
        <v>0</v>
      </c>
      <c r="N227" s="13">
        <v>0</v>
      </c>
      <c r="O227" s="16">
        <v>44582</v>
      </c>
      <c r="P227" s="16">
        <v>44915</v>
      </c>
      <c r="Q227" s="18">
        <v>0</v>
      </c>
      <c r="R227" s="18">
        <v>0</v>
      </c>
      <c r="S227" s="13" t="s">
        <v>25</v>
      </c>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c r="GB227" s="5"/>
      <c r="GC227" s="5"/>
      <c r="GD227" s="5"/>
      <c r="GE227" s="5"/>
      <c r="GF227" s="5"/>
      <c r="GG227" s="5"/>
      <c r="GH227" s="5"/>
      <c r="GI227" s="5"/>
      <c r="GJ227" s="5"/>
      <c r="GK227" s="5"/>
      <c r="GL227" s="5"/>
      <c r="GM227" s="5"/>
      <c r="GN227" s="5"/>
      <c r="GO227" s="5"/>
      <c r="GP227" s="5"/>
      <c r="GQ227" s="5"/>
      <c r="GR227" s="5"/>
      <c r="GS227" s="5"/>
      <c r="GT227" s="5"/>
      <c r="GU227" s="5"/>
      <c r="GV227" s="5"/>
      <c r="GW227" s="5"/>
      <c r="GX227" s="5"/>
      <c r="GY227" s="5"/>
      <c r="GZ227" s="5"/>
      <c r="HA227" s="5"/>
      <c r="HB227" s="5"/>
      <c r="HC227" s="5"/>
      <c r="HD227" s="5"/>
      <c r="HE227" s="5"/>
      <c r="HF227" s="5"/>
      <c r="HG227" s="5"/>
      <c r="HH227" s="5"/>
      <c r="HI227" s="5"/>
      <c r="HJ227" s="5"/>
      <c r="HK227" s="5"/>
      <c r="HL227" s="5"/>
      <c r="HM227" s="5"/>
    </row>
    <row r="228" spans="1:221" s="4" customFormat="1" ht="33" customHeight="1">
      <c r="A228" s="14"/>
      <c r="B228" s="15"/>
      <c r="C228" s="34" t="s">
        <v>1034</v>
      </c>
      <c r="D228" s="38">
        <v>44582</v>
      </c>
      <c r="E228" s="60" t="s">
        <v>1035</v>
      </c>
      <c r="F228" s="26" t="s">
        <v>30</v>
      </c>
      <c r="G228" s="26" t="s">
        <v>23</v>
      </c>
      <c r="H228" s="26" t="s">
        <v>528</v>
      </c>
      <c r="I228" s="67" t="s">
        <v>25</v>
      </c>
      <c r="J228" s="34" t="s">
        <v>512</v>
      </c>
      <c r="K228" s="13">
        <v>334</v>
      </c>
      <c r="L228" s="29">
        <v>197430398</v>
      </c>
      <c r="M228" s="29">
        <v>0</v>
      </c>
      <c r="N228" s="13">
        <v>0</v>
      </c>
      <c r="O228" s="16">
        <v>44585</v>
      </c>
      <c r="P228" s="16">
        <v>44918</v>
      </c>
      <c r="Q228" s="18">
        <v>0</v>
      </c>
      <c r="R228" s="18">
        <v>0</v>
      </c>
      <c r="S228" s="13" t="s">
        <v>25</v>
      </c>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c r="GB228" s="5"/>
      <c r="GC228" s="5"/>
      <c r="GD228" s="5"/>
      <c r="GE228" s="5"/>
      <c r="GF228" s="5"/>
      <c r="GG228" s="5"/>
      <c r="GH228" s="5"/>
      <c r="GI228" s="5"/>
      <c r="GJ228" s="5"/>
      <c r="GK228" s="5"/>
      <c r="GL228" s="5"/>
      <c r="GM228" s="5"/>
      <c r="GN228" s="5"/>
      <c r="GO228" s="5"/>
      <c r="GP228" s="5"/>
      <c r="GQ228" s="5"/>
      <c r="GR228" s="5"/>
      <c r="GS228" s="5"/>
      <c r="GT228" s="5"/>
      <c r="GU228" s="5"/>
      <c r="GV228" s="5"/>
      <c r="GW228" s="5"/>
      <c r="GX228" s="5"/>
      <c r="GY228" s="5"/>
      <c r="GZ228" s="5"/>
      <c r="HA228" s="5"/>
      <c r="HB228" s="5"/>
      <c r="HC228" s="5"/>
      <c r="HD228" s="5"/>
      <c r="HE228" s="5"/>
      <c r="HF228" s="5"/>
      <c r="HG228" s="5"/>
      <c r="HH228" s="5"/>
      <c r="HI228" s="5"/>
      <c r="HJ228" s="5"/>
      <c r="HK228" s="5"/>
      <c r="HL228" s="5"/>
      <c r="HM228" s="5"/>
    </row>
    <row r="229" spans="1:221" s="4" customFormat="1" ht="33" customHeight="1">
      <c r="A229" s="14"/>
      <c r="B229" s="15"/>
      <c r="C229" s="34" t="s">
        <v>1036</v>
      </c>
      <c r="D229" s="38">
        <v>44582</v>
      </c>
      <c r="E229" s="60" t="s">
        <v>519</v>
      </c>
      <c r="F229" s="26" t="s">
        <v>30</v>
      </c>
      <c r="G229" s="26" t="s">
        <v>23</v>
      </c>
      <c r="H229" s="26" t="s">
        <v>1037</v>
      </c>
      <c r="I229" s="67" t="s">
        <v>25</v>
      </c>
      <c r="J229" s="34" t="s">
        <v>512</v>
      </c>
      <c r="K229" s="13">
        <v>334</v>
      </c>
      <c r="L229" s="29">
        <v>197430398</v>
      </c>
      <c r="M229" s="29">
        <v>0</v>
      </c>
      <c r="N229" s="13">
        <v>0</v>
      </c>
      <c r="O229" s="16">
        <v>44585</v>
      </c>
      <c r="P229" s="16">
        <v>44918</v>
      </c>
      <c r="Q229" s="18">
        <v>0</v>
      </c>
      <c r="R229" s="18">
        <v>0</v>
      </c>
      <c r="S229" s="13" t="s">
        <v>25</v>
      </c>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c r="GB229" s="5"/>
      <c r="GC229" s="5"/>
      <c r="GD229" s="5"/>
      <c r="GE229" s="5"/>
      <c r="GF229" s="5"/>
      <c r="GG229" s="5"/>
      <c r="GH229" s="5"/>
      <c r="GI229" s="5"/>
      <c r="GJ229" s="5"/>
      <c r="GK229" s="5"/>
      <c r="GL229" s="5"/>
      <c r="GM229" s="5"/>
      <c r="GN229" s="5"/>
      <c r="GO229" s="5"/>
      <c r="GP229" s="5"/>
      <c r="GQ229" s="5"/>
      <c r="GR229" s="5"/>
      <c r="GS229" s="5"/>
      <c r="GT229" s="5"/>
      <c r="GU229" s="5"/>
      <c r="GV229" s="5"/>
      <c r="GW229" s="5"/>
      <c r="GX229" s="5"/>
      <c r="GY229" s="5"/>
      <c r="GZ229" s="5"/>
      <c r="HA229" s="5"/>
      <c r="HB229" s="5"/>
      <c r="HC229" s="5"/>
      <c r="HD229" s="5"/>
      <c r="HE229" s="5"/>
      <c r="HF229" s="5"/>
      <c r="HG229" s="5"/>
      <c r="HH229" s="5"/>
      <c r="HI229" s="5"/>
      <c r="HJ229" s="5"/>
      <c r="HK229" s="5"/>
      <c r="HL229" s="5"/>
      <c r="HM229" s="5"/>
    </row>
    <row r="230" spans="1:221" s="4" customFormat="1" ht="33" customHeight="1">
      <c r="A230" s="14"/>
      <c r="B230" s="15"/>
      <c r="C230" s="34" t="s">
        <v>1038</v>
      </c>
      <c r="D230" s="38">
        <v>44586</v>
      </c>
      <c r="E230" s="60" t="s">
        <v>1039</v>
      </c>
      <c r="F230" s="26" t="s">
        <v>30</v>
      </c>
      <c r="G230" s="26" t="s">
        <v>23</v>
      </c>
      <c r="H230" s="26" t="s">
        <v>1040</v>
      </c>
      <c r="I230" s="67" t="s">
        <v>25</v>
      </c>
      <c r="J230" s="34" t="s">
        <v>512</v>
      </c>
      <c r="K230" s="13">
        <v>118</v>
      </c>
      <c r="L230" s="29">
        <v>140000000</v>
      </c>
      <c r="M230" s="29">
        <v>0</v>
      </c>
      <c r="N230" s="13">
        <v>0</v>
      </c>
      <c r="O230" s="16">
        <v>44587</v>
      </c>
      <c r="P230" s="16">
        <v>44704</v>
      </c>
      <c r="Q230" s="18">
        <v>0</v>
      </c>
      <c r="R230" s="18">
        <v>0</v>
      </c>
      <c r="S230" s="13" t="s">
        <v>25</v>
      </c>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c r="GB230" s="5"/>
      <c r="GC230" s="5"/>
      <c r="GD230" s="5"/>
      <c r="GE230" s="5"/>
      <c r="GF230" s="5"/>
      <c r="GG230" s="5"/>
      <c r="GH230" s="5"/>
      <c r="GI230" s="5"/>
      <c r="GJ230" s="5"/>
      <c r="GK230" s="5"/>
      <c r="GL230" s="5"/>
      <c r="GM230" s="5"/>
      <c r="GN230" s="5"/>
      <c r="GO230" s="5"/>
      <c r="GP230" s="5"/>
      <c r="GQ230" s="5"/>
      <c r="GR230" s="5"/>
      <c r="GS230" s="5"/>
      <c r="GT230" s="5"/>
      <c r="GU230" s="5"/>
      <c r="GV230" s="5"/>
      <c r="GW230" s="5"/>
      <c r="GX230" s="5"/>
      <c r="GY230" s="5"/>
      <c r="GZ230" s="5"/>
      <c r="HA230" s="5"/>
      <c r="HB230" s="5"/>
      <c r="HC230" s="5"/>
      <c r="HD230" s="5"/>
      <c r="HE230" s="5"/>
      <c r="HF230" s="5"/>
      <c r="HG230" s="5"/>
      <c r="HH230" s="5"/>
      <c r="HI230" s="5"/>
      <c r="HJ230" s="5"/>
      <c r="HK230" s="5"/>
      <c r="HL230" s="5"/>
      <c r="HM230" s="5"/>
    </row>
    <row r="231" spans="1:221" s="4" customFormat="1" ht="33" customHeight="1">
      <c r="A231" s="14"/>
      <c r="B231" s="15"/>
      <c r="C231" s="34" t="s">
        <v>1041</v>
      </c>
      <c r="D231" s="38">
        <v>44585</v>
      </c>
      <c r="E231" s="60" t="s">
        <v>1042</v>
      </c>
      <c r="F231" s="26" t="s">
        <v>30</v>
      </c>
      <c r="G231" s="26" t="s">
        <v>23</v>
      </c>
      <c r="H231" s="26" t="s">
        <v>925</v>
      </c>
      <c r="I231" s="67" t="s">
        <v>25</v>
      </c>
      <c r="J231" s="34" t="s">
        <v>512</v>
      </c>
      <c r="K231" s="13">
        <v>334</v>
      </c>
      <c r="L231" s="29">
        <v>220000000</v>
      </c>
      <c r="M231" s="29">
        <v>0</v>
      </c>
      <c r="N231" s="13">
        <v>0</v>
      </c>
      <c r="O231" s="16">
        <v>44585</v>
      </c>
      <c r="P231" s="16">
        <v>44918</v>
      </c>
      <c r="Q231" s="18">
        <v>0</v>
      </c>
      <c r="R231" s="18">
        <v>0</v>
      </c>
      <c r="S231" s="13" t="s">
        <v>25</v>
      </c>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c r="GB231" s="5"/>
      <c r="GC231" s="5"/>
      <c r="GD231" s="5"/>
      <c r="GE231" s="5"/>
      <c r="GF231" s="5"/>
      <c r="GG231" s="5"/>
      <c r="GH231" s="5"/>
      <c r="GI231" s="5"/>
      <c r="GJ231" s="5"/>
      <c r="GK231" s="5"/>
      <c r="GL231" s="5"/>
      <c r="GM231" s="5"/>
      <c r="GN231" s="5"/>
      <c r="GO231" s="5"/>
      <c r="GP231" s="5"/>
      <c r="GQ231" s="5"/>
      <c r="GR231" s="5"/>
      <c r="GS231" s="5"/>
      <c r="GT231" s="5"/>
      <c r="GU231" s="5"/>
      <c r="GV231" s="5"/>
      <c r="GW231" s="5"/>
      <c r="GX231" s="5"/>
      <c r="GY231" s="5"/>
      <c r="GZ231" s="5"/>
      <c r="HA231" s="5"/>
      <c r="HB231" s="5"/>
      <c r="HC231" s="5"/>
      <c r="HD231" s="5"/>
      <c r="HE231" s="5"/>
      <c r="HF231" s="5"/>
      <c r="HG231" s="5"/>
      <c r="HH231" s="5"/>
      <c r="HI231" s="5"/>
      <c r="HJ231" s="5"/>
      <c r="HK231" s="5"/>
      <c r="HL231" s="5"/>
      <c r="HM231" s="5"/>
    </row>
    <row r="232" spans="1:221" s="4" customFormat="1" ht="33" customHeight="1">
      <c r="A232" s="14"/>
      <c r="B232" s="15"/>
      <c r="C232" s="34" t="s">
        <v>1043</v>
      </c>
      <c r="D232" s="38">
        <v>44585</v>
      </c>
      <c r="E232" s="60" t="s">
        <v>1044</v>
      </c>
      <c r="F232" s="26" t="s">
        <v>30</v>
      </c>
      <c r="G232" s="26" t="s">
        <v>23</v>
      </c>
      <c r="H232" s="26" t="s">
        <v>931</v>
      </c>
      <c r="I232" s="67" t="s">
        <v>25</v>
      </c>
      <c r="J232" s="34" t="s">
        <v>512</v>
      </c>
      <c r="K232" s="13">
        <v>334</v>
      </c>
      <c r="L232" s="29">
        <v>220000000</v>
      </c>
      <c r="M232" s="29">
        <v>0</v>
      </c>
      <c r="N232" s="13">
        <v>0</v>
      </c>
      <c r="O232" s="16">
        <v>44586</v>
      </c>
      <c r="P232" s="16">
        <v>44919</v>
      </c>
      <c r="Q232" s="18">
        <v>0</v>
      </c>
      <c r="R232" s="18">
        <v>0</v>
      </c>
      <c r="S232" s="13" t="s">
        <v>25</v>
      </c>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c r="GB232" s="5"/>
      <c r="GC232" s="5"/>
      <c r="GD232" s="5"/>
      <c r="GE232" s="5"/>
      <c r="GF232" s="5"/>
      <c r="GG232" s="5"/>
      <c r="GH232" s="5"/>
      <c r="GI232" s="5"/>
      <c r="GJ232" s="5"/>
      <c r="GK232" s="5"/>
      <c r="GL232" s="5"/>
      <c r="GM232" s="5"/>
      <c r="GN232" s="5"/>
      <c r="GO232" s="5"/>
      <c r="GP232" s="5"/>
      <c r="GQ232" s="5"/>
      <c r="GR232" s="5"/>
      <c r="GS232" s="5"/>
      <c r="GT232" s="5"/>
      <c r="GU232" s="5"/>
      <c r="GV232" s="5"/>
      <c r="GW232" s="5"/>
      <c r="GX232" s="5"/>
      <c r="GY232" s="5"/>
      <c r="GZ232" s="5"/>
      <c r="HA232" s="5"/>
      <c r="HB232" s="5"/>
      <c r="HC232" s="5"/>
      <c r="HD232" s="5"/>
      <c r="HE232" s="5"/>
      <c r="HF232" s="5"/>
      <c r="HG232" s="5"/>
      <c r="HH232" s="5"/>
      <c r="HI232" s="5"/>
      <c r="HJ232" s="5"/>
      <c r="HK232" s="5"/>
      <c r="HL232" s="5"/>
      <c r="HM232" s="5"/>
    </row>
    <row r="233" spans="1:221" s="4" customFormat="1" ht="33" customHeight="1">
      <c r="A233" s="14"/>
      <c r="B233" s="15"/>
      <c r="C233" s="34" t="s">
        <v>1045</v>
      </c>
      <c r="D233" s="38">
        <v>44587</v>
      </c>
      <c r="E233" s="60" t="s">
        <v>1046</v>
      </c>
      <c r="F233" s="26" t="s">
        <v>30</v>
      </c>
      <c r="G233" s="26" t="s">
        <v>23</v>
      </c>
      <c r="H233" s="26" t="s">
        <v>556</v>
      </c>
      <c r="I233" s="67" t="s">
        <v>25</v>
      </c>
      <c r="J233" s="34" t="s">
        <v>1047</v>
      </c>
      <c r="K233" s="13">
        <v>181</v>
      </c>
      <c r="L233" s="29">
        <v>158366628</v>
      </c>
      <c r="M233" s="29">
        <v>0</v>
      </c>
      <c r="N233" s="13">
        <v>0</v>
      </c>
      <c r="O233" s="16">
        <v>44587</v>
      </c>
      <c r="P233" s="16">
        <v>44767</v>
      </c>
      <c r="Q233" s="18">
        <v>0</v>
      </c>
      <c r="R233" s="18">
        <v>0</v>
      </c>
      <c r="S233" s="13" t="s">
        <v>25</v>
      </c>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c r="GB233" s="5"/>
      <c r="GC233" s="5"/>
      <c r="GD233" s="5"/>
      <c r="GE233" s="5"/>
      <c r="GF233" s="5"/>
      <c r="GG233" s="5"/>
      <c r="GH233" s="5"/>
      <c r="GI233" s="5"/>
      <c r="GJ233" s="5"/>
      <c r="GK233" s="5"/>
      <c r="GL233" s="5"/>
      <c r="GM233" s="5"/>
      <c r="GN233" s="5"/>
      <c r="GO233" s="5"/>
      <c r="GP233" s="5"/>
      <c r="GQ233" s="5"/>
      <c r="GR233" s="5"/>
      <c r="GS233" s="5"/>
      <c r="GT233" s="5"/>
      <c r="GU233" s="5"/>
      <c r="GV233" s="5"/>
      <c r="GW233" s="5"/>
      <c r="GX233" s="5"/>
      <c r="GY233" s="5"/>
      <c r="GZ233" s="5"/>
      <c r="HA233" s="5"/>
      <c r="HB233" s="5"/>
      <c r="HC233" s="5"/>
      <c r="HD233" s="5"/>
      <c r="HE233" s="5"/>
      <c r="HF233" s="5"/>
      <c r="HG233" s="5"/>
      <c r="HH233" s="5"/>
      <c r="HI233" s="5"/>
      <c r="HJ233" s="5"/>
      <c r="HK233" s="5"/>
      <c r="HL233" s="5"/>
      <c r="HM233" s="5"/>
    </row>
    <row r="234" spans="1:221" s="4" customFormat="1" ht="33" customHeight="1">
      <c r="A234" s="14"/>
      <c r="B234" s="15"/>
      <c r="C234" s="34" t="s">
        <v>1048</v>
      </c>
      <c r="D234" s="38">
        <v>44587</v>
      </c>
      <c r="E234" s="60" t="s">
        <v>1049</v>
      </c>
      <c r="F234" s="26" t="s">
        <v>30</v>
      </c>
      <c r="G234" s="26" t="s">
        <v>23</v>
      </c>
      <c r="H234" s="26" t="s">
        <v>1050</v>
      </c>
      <c r="I234" s="67" t="s">
        <v>25</v>
      </c>
      <c r="J234" s="34" t="s">
        <v>512</v>
      </c>
      <c r="K234" s="13">
        <v>334</v>
      </c>
      <c r="L234" s="29">
        <v>220000000</v>
      </c>
      <c r="M234" s="29">
        <v>0</v>
      </c>
      <c r="N234" s="13">
        <v>0</v>
      </c>
      <c r="O234" s="16">
        <v>44587</v>
      </c>
      <c r="P234" s="16">
        <v>44920</v>
      </c>
      <c r="Q234" s="18">
        <v>0</v>
      </c>
      <c r="R234" s="18">
        <v>0</v>
      </c>
      <c r="S234" s="13" t="s">
        <v>25</v>
      </c>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c r="GB234" s="5"/>
      <c r="GC234" s="5"/>
      <c r="GD234" s="5"/>
      <c r="GE234" s="5"/>
      <c r="GF234" s="5"/>
      <c r="GG234" s="5"/>
      <c r="GH234" s="5"/>
      <c r="GI234" s="5"/>
      <c r="GJ234" s="5"/>
      <c r="GK234" s="5"/>
      <c r="GL234" s="5"/>
      <c r="GM234" s="5"/>
      <c r="GN234" s="5"/>
      <c r="GO234" s="5"/>
      <c r="GP234" s="5"/>
      <c r="GQ234" s="5"/>
      <c r="GR234" s="5"/>
      <c r="GS234" s="5"/>
      <c r="GT234" s="5"/>
      <c r="GU234" s="5"/>
      <c r="GV234" s="5"/>
      <c r="GW234" s="5"/>
      <c r="GX234" s="5"/>
      <c r="GY234" s="5"/>
      <c r="GZ234" s="5"/>
      <c r="HA234" s="5"/>
      <c r="HB234" s="5"/>
      <c r="HC234" s="5"/>
      <c r="HD234" s="5"/>
      <c r="HE234" s="5"/>
      <c r="HF234" s="5"/>
      <c r="HG234" s="5"/>
      <c r="HH234" s="5"/>
      <c r="HI234" s="5"/>
      <c r="HJ234" s="5"/>
      <c r="HK234" s="5"/>
      <c r="HL234" s="5"/>
      <c r="HM234" s="5"/>
    </row>
    <row r="235" spans="1:221" s="4" customFormat="1" ht="33" customHeight="1">
      <c r="A235" s="14"/>
      <c r="B235" s="15"/>
      <c r="C235" s="34" t="s">
        <v>1051</v>
      </c>
      <c r="D235" s="38">
        <v>44585</v>
      </c>
      <c r="E235" s="60" t="s">
        <v>1052</v>
      </c>
      <c r="F235" s="26" t="s">
        <v>30</v>
      </c>
      <c r="G235" s="26" t="s">
        <v>23</v>
      </c>
      <c r="H235" s="26" t="s">
        <v>1053</v>
      </c>
      <c r="I235" s="67" t="s">
        <v>25</v>
      </c>
      <c r="J235" s="34" t="s">
        <v>1054</v>
      </c>
      <c r="K235" s="13">
        <v>220</v>
      </c>
      <c r="L235" s="29">
        <v>99282800</v>
      </c>
      <c r="M235" s="29">
        <v>0</v>
      </c>
      <c r="N235" s="13">
        <v>0</v>
      </c>
      <c r="O235" s="16">
        <v>44585</v>
      </c>
      <c r="P235" s="16">
        <v>44804</v>
      </c>
      <c r="Q235" s="18">
        <v>0.04</v>
      </c>
      <c r="R235" s="18">
        <v>0</v>
      </c>
      <c r="S235" s="13" t="s">
        <v>25</v>
      </c>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c r="GB235" s="5"/>
      <c r="GC235" s="5"/>
      <c r="GD235" s="5"/>
      <c r="GE235" s="5"/>
      <c r="GF235" s="5"/>
      <c r="GG235" s="5"/>
      <c r="GH235" s="5"/>
      <c r="GI235" s="5"/>
      <c r="GJ235" s="5"/>
      <c r="GK235" s="5"/>
      <c r="GL235" s="5"/>
      <c r="GM235" s="5"/>
      <c r="GN235" s="5"/>
      <c r="GO235" s="5"/>
      <c r="GP235" s="5"/>
      <c r="GQ235" s="5"/>
      <c r="GR235" s="5"/>
      <c r="GS235" s="5"/>
      <c r="GT235" s="5"/>
      <c r="GU235" s="5"/>
      <c r="GV235" s="5"/>
      <c r="GW235" s="5"/>
      <c r="GX235" s="5"/>
      <c r="GY235" s="5"/>
      <c r="GZ235" s="5"/>
      <c r="HA235" s="5"/>
      <c r="HB235" s="5"/>
      <c r="HC235" s="5"/>
      <c r="HD235" s="5"/>
      <c r="HE235" s="5"/>
      <c r="HF235" s="5"/>
      <c r="HG235" s="5"/>
      <c r="HH235" s="5"/>
      <c r="HI235" s="5"/>
      <c r="HJ235" s="5"/>
      <c r="HK235" s="5"/>
      <c r="HL235" s="5"/>
      <c r="HM235" s="5"/>
    </row>
    <row r="236" spans="1:221" s="4" customFormat="1" ht="33" customHeight="1">
      <c r="A236" s="14"/>
      <c r="B236" s="15"/>
      <c r="C236" s="34" t="s">
        <v>1055</v>
      </c>
      <c r="D236" s="38">
        <v>44585</v>
      </c>
      <c r="E236" s="60" t="s">
        <v>1056</v>
      </c>
      <c r="F236" s="26" t="s">
        <v>30</v>
      </c>
      <c r="G236" s="26" t="s">
        <v>23</v>
      </c>
      <c r="H236" s="26" t="s">
        <v>1057</v>
      </c>
      <c r="I236" s="67" t="s">
        <v>25</v>
      </c>
      <c r="J236" s="34" t="s">
        <v>512</v>
      </c>
      <c r="K236" s="13">
        <v>334</v>
      </c>
      <c r="L236" s="29">
        <v>220000000</v>
      </c>
      <c r="M236" s="29">
        <v>0</v>
      </c>
      <c r="N236" s="13">
        <v>0</v>
      </c>
      <c r="O236" s="16">
        <v>44586</v>
      </c>
      <c r="P236" s="16">
        <v>44919</v>
      </c>
      <c r="Q236" s="18">
        <v>0</v>
      </c>
      <c r="R236" s="18">
        <v>0</v>
      </c>
      <c r="S236" s="13" t="s">
        <v>25</v>
      </c>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c r="GB236" s="5"/>
      <c r="GC236" s="5"/>
      <c r="GD236" s="5"/>
      <c r="GE236" s="5"/>
      <c r="GF236" s="5"/>
      <c r="GG236" s="5"/>
      <c r="GH236" s="5"/>
      <c r="GI236" s="5"/>
      <c r="GJ236" s="5"/>
      <c r="GK236" s="5"/>
      <c r="GL236" s="5"/>
      <c r="GM236" s="5"/>
      <c r="GN236" s="5"/>
      <c r="GO236" s="5"/>
      <c r="GP236" s="5"/>
      <c r="GQ236" s="5"/>
      <c r="GR236" s="5"/>
      <c r="GS236" s="5"/>
      <c r="GT236" s="5"/>
      <c r="GU236" s="5"/>
      <c r="GV236" s="5"/>
      <c r="GW236" s="5"/>
      <c r="GX236" s="5"/>
      <c r="GY236" s="5"/>
      <c r="GZ236" s="5"/>
      <c r="HA236" s="5"/>
      <c r="HB236" s="5"/>
      <c r="HC236" s="5"/>
      <c r="HD236" s="5"/>
      <c r="HE236" s="5"/>
      <c r="HF236" s="5"/>
      <c r="HG236" s="5"/>
      <c r="HH236" s="5"/>
      <c r="HI236" s="5"/>
      <c r="HJ236" s="5"/>
      <c r="HK236" s="5"/>
      <c r="HL236" s="5"/>
      <c r="HM236" s="5"/>
    </row>
    <row r="237" spans="1:221" s="4" customFormat="1" ht="33" customHeight="1">
      <c r="A237" s="14"/>
      <c r="B237" s="15"/>
      <c r="C237" s="34" t="s">
        <v>1058</v>
      </c>
      <c r="D237" s="38">
        <v>44586</v>
      </c>
      <c r="E237" s="60" t="s">
        <v>1059</v>
      </c>
      <c r="F237" s="26" t="s">
        <v>30</v>
      </c>
      <c r="G237" s="26" t="s">
        <v>23</v>
      </c>
      <c r="H237" s="26" t="s">
        <v>568</v>
      </c>
      <c r="I237" s="67" t="s">
        <v>25</v>
      </c>
      <c r="J237" s="34" t="s">
        <v>1060</v>
      </c>
      <c r="K237" s="13">
        <v>243</v>
      </c>
      <c r="L237" s="29">
        <v>72000000</v>
      </c>
      <c r="M237" s="29">
        <v>0</v>
      </c>
      <c r="N237" s="13">
        <v>0</v>
      </c>
      <c r="O237" s="16">
        <v>44586</v>
      </c>
      <c r="P237" s="16">
        <v>44828</v>
      </c>
      <c r="Q237" s="18">
        <v>0.05</v>
      </c>
      <c r="R237" s="18">
        <v>0</v>
      </c>
      <c r="S237" s="13" t="s">
        <v>25</v>
      </c>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c r="GB237" s="5"/>
      <c r="GC237" s="5"/>
      <c r="GD237" s="5"/>
      <c r="GE237" s="5"/>
      <c r="GF237" s="5"/>
      <c r="GG237" s="5"/>
      <c r="GH237" s="5"/>
      <c r="GI237" s="5"/>
      <c r="GJ237" s="5"/>
      <c r="GK237" s="5"/>
      <c r="GL237" s="5"/>
      <c r="GM237" s="5"/>
      <c r="GN237" s="5"/>
      <c r="GO237" s="5"/>
      <c r="GP237" s="5"/>
      <c r="GQ237" s="5"/>
      <c r="GR237" s="5"/>
      <c r="GS237" s="5"/>
      <c r="GT237" s="5"/>
      <c r="GU237" s="5"/>
      <c r="GV237" s="5"/>
      <c r="GW237" s="5"/>
      <c r="GX237" s="5"/>
      <c r="GY237" s="5"/>
      <c r="GZ237" s="5"/>
      <c r="HA237" s="5"/>
      <c r="HB237" s="5"/>
      <c r="HC237" s="5"/>
      <c r="HD237" s="5"/>
      <c r="HE237" s="5"/>
      <c r="HF237" s="5"/>
      <c r="HG237" s="5"/>
      <c r="HH237" s="5"/>
      <c r="HI237" s="5"/>
      <c r="HJ237" s="5"/>
      <c r="HK237" s="5"/>
      <c r="HL237" s="5"/>
      <c r="HM237" s="5"/>
    </row>
    <row r="238" spans="1:221" s="4" customFormat="1" ht="33" customHeight="1">
      <c r="A238" s="14"/>
      <c r="B238" s="15"/>
      <c r="C238" s="34" t="s">
        <v>1061</v>
      </c>
      <c r="D238" s="38">
        <v>44585</v>
      </c>
      <c r="E238" s="60" t="s">
        <v>1062</v>
      </c>
      <c r="F238" s="26" t="s">
        <v>30</v>
      </c>
      <c r="G238" s="26" t="s">
        <v>23</v>
      </c>
      <c r="H238" s="26" t="s">
        <v>1063</v>
      </c>
      <c r="I238" s="67" t="s">
        <v>25</v>
      </c>
      <c r="J238" s="34" t="s">
        <v>1060</v>
      </c>
      <c r="K238" s="13">
        <v>244</v>
      </c>
      <c r="L238" s="29">
        <v>72000000</v>
      </c>
      <c r="M238" s="29">
        <v>0</v>
      </c>
      <c r="N238" s="13">
        <v>0</v>
      </c>
      <c r="O238" s="16">
        <v>44585</v>
      </c>
      <c r="P238" s="16">
        <v>44828</v>
      </c>
      <c r="Q238" s="18">
        <v>0.05</v>
      </c>
      <c r="R238" s="18">
        <v>0</v>
      </c>
      <c r="S238" s="13" t="s">
        <v>25</v>
      </c>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c r="GZ238" s="5"/>
      <c r="HA238" s="5"/>
      <c r="HB238" s="5"/>
      <c r="HC238" s="5"/>
      <c r="HD238" s="5"/>
      <c r="HE238" s="5"/>
      <c r="HF238" s="5"/>
      <c r="HG238" s="5"/>
      <c r="HH238" s="5"/>
      <c r="HI238" s="5"/>
      <c r="HJ238" s="5"/>
      <c r="HK238" s="5"/>
      <c r="HL238" s="5"/>
      <c r="HM238" s="5"/>
    </row>
    <row r="239" spans="1:221" s="4" customFormat="1" ht="33" customHeight="1">
      <c r="A239" s="14"/>
      <c r="B239" s="15"/>
      <c r="C239" s="34" t="s">
        <v>1064</v>
      </c>
      <c r="D239" s="38">
        <v>44585</v>
      </c>
      <c r="E239" s="60" t="s">
        <v>1065</v>
      </c>
      <c r="F239" s="26" t="s">
        <v>30</v>
      </c>
      <c r="G239" s="26" t="s">
        <v>23</v>
      </c>
      <c r="H239" s="26" t="s">
        <v>1066</v>
      </c>
      <c r="I239" s="67" t="s">
        <v>25</v>
      </c>
      <c r="J239" s="34" t="s">
        <v>743</v>
      </c>
      <c r="K239" s="13">
        <v>341</v>
      </c>
      <c r="L239" s="29">
        <v>79668144</v>
      </c>
      <c r="M239" s="29">
        <v>0</v>
      </c>
      <c r="N239" s="13">
        <v>0</v>
      </c>
      <c r="O239" s="16">
        <v>44585</v>
      </c>
      <c r="P239" s="16">
        <v>44925</v>
      </c>
      <c r="Q239" s="18">
        <v>3.2500000000000001E-2</v>
      </c>
      <c r="R239" s="18">
        <v>0</v>
      </c>
      <c r="S239" s="13" t="s">
        <v>25</v>
      </c>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c r="GB239" s="5"/>
      <c r="GC239" s="5"/>
      <c r="GD239" s="5"/>
      <c r="GE239" s="5"/>
      <c r="GF239" s="5"/>
      <c r="GG239" s="5"/>
      <c r="GH239" s="5"/>
      <c r="GI239" s="5"/>
      <c r="GJ239" s="5"/>
      <c r="GK239" s="5"/>
      <c r="GL239" s="5"/>
      <c r="GM239" s="5"/>
      <c r="GN239" s="5"/>
      <c r="GO239" s="5"/>
      <c r="GP239" s="5"/>
      <c r="GQ239" s="5"/>
      <c r="GR239" s="5"/>
      <c r="GS239" s="5"/>
      <c r="GT239" s="5"/>
      <c r="GU239" s="5"/>
      <c r="GV239" s="5"/>
      <c r="GW239" s="5"/>
      <c r="GX239" s="5"/>
      <c r="GY239" s="5"/>
      <c r="GZ239" s="5"/>
      <c r="HA239" s="5"/>
      <c r="HB239" s="5"/>
      <c r="HC239" s="5"/>
      <c r="HD239" s="5"/>
      <c r="HE239" s="5"/>
      <c r="HF239" s="5"/>
      <c r="HG239" s="5"/>
      <c r="HH239" s="5"/>
      <c r="HI239" s="5"/>
      <c r="HJ239" s="5"/>
      <c r="HK239" s="5"/>
      <c r="HL239" s="5"/>
      <c r="HM239" s="5"/>
    </row>
    <row r="240" spans="1:221" s="4" customFormat="1" ht="33" customHeight="1">
      <c r="A240" s="14"/>
      <c r="B240" s="15"/>
      <c r="C240" s="34" t="s">
        <v>1067</v>
      </c>
      <c r="D240" s="38">
        <v>44587</v>
      </c>
      <c r="E240" s="60" t="s">
        <v>1068</v>
      </c>
      <c r="F240" s="26" t="s">
        <v>30</v>
      </c>
      <c r="G240" s="26" t="s">
        <v>23</v>
      </c>
      <c r="H240" s="26" t="s">
        <v>1069</v>
      </c>
      <c r="I240" s="67" t="s">
        <v>25</v>
      </c>
      <c r="J240" s="34" t="s">
        <v>1070</v>
      </c>
      <c r="K240" s="13">
        <v>334</v>
      </c>
      <c r="L240" s="29">
        <v>86106196</v>
      </c>
      <c r="M240" s="29">
        <v>0</v>
      </c>
      <c r="N240" s="13">
        <v>0</v>
      </c>
      <c r="O240" s="16">
        <v>44586</v>
      </c>
      <c r="P240" s="16">
        <v>44919</v>
      </c>
      <c r="Q240" s="18">
        <v>0.09</v>
      </c>
      <c r="R240" s="18">
        <v>0</v>
      </c>
      <c r="S240" s="13" t="s">
        <v>25</v>
      </c>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c r="GB240" s="5"/>
      <c r="GC240" s="5"/>
      <c r="GD240" s="5"/>
      <c r="GE240" s="5"/>
      <c r="GF240" s="5"/>
      <c r="GG240" s="5"/>
      <c r="GH240" s="5"/>
      <c r="GI240" s="5"/>
      <c r="GJ240" s="5"/>
      <c r="GK240" s="5"/>
      <c r="GL240" s="5"/>
      <c r="GM240" s="5"/>
      <c r="GN240" s="5"/>
      <c r="GO240" s="5"/>
      <c r="GP240" s="5"/>
      <c r="GQ240" s="5"/>
      <c r="GR240" s="5"/>
      <c r="GS240" s="5"/>
      <c r="GT240" s="5"/>
      <c r="GU240" s="5"/>
      <c r="GV240" s="5"/>
      <c r="GW240" s="5"/>
      <c r="GX240" s="5"/>
      <c r="GY240" s="5"/>
      <c r="GZ240" s="5"/>
      <c r="HA240" s="5"/>
      <c r="HB240" s="5"/>
      <c r="HC240" s="5"/>
      <c r="HD240" s="5"/>
      <c r="HE240" s="5"/>
      <c r="HF240" s="5"/>
      <c r="HG240" s="5"/>
      <c r="HH240" s="5"/>
      <c r="HI240" s="5"/>
      <c r="HJ240" s="5"/>
      <c r="HK240" s="5"/>
      <c r="HL240" s="5"/>
      <c r="HM240" s="5"/>
    </row>
    <row r="241" spans="1:221" s="4" customFormat="1" ht="33" customHeight="1">
      <c r="A241" s="14"/>
      <c r="B241" s="15"/>
      <c r="C241" s="34" t="s">
        <v>1071</v>
      </c>
      <c r="D241" s="38">
        <v>44586</v>
      </c>
      <c r="E241" s="60" t="s">
        <v>1072</v>
      </c>
      <c r="F241" s="26" t="s">
        <v>30</v>
      </c>
      <c r="G241" s="26" t="s">
        <v>23</v>
      </c>
      <c r="H241" s="26" t="s">
        <v>1073</v>
      </c>
      <c r="I241" s="67" t="s">
        <v>25</v>
      </c>
      <c r="J241" s="34" t="s">
        <v>1074</v>
      </c>
      <c r="K241" s="13">
        <v>334</v>
      </c>
      <c r="L241" s="29">
        <v>55000000</v>
      </c>
      <c r="M241" s="29">
        <v>0</v>
      </c>
      <c r="N241" s="13">
        <v>0</v>
      </c>
      <c r="O241" s="16">
        <v>44586</v>
      </c>
      <c r="P241" s="16">
        <v>44919</v>
      </c>
      <c r="Q241" s="18">
        <v>0</v>
      </c>
      <c r="R241" s="18">
        <v>0</v>
      </c>
      <c r="S241" s="13" t="s">
        <v>25</v>
      </c>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c r="GB241" s="5"/>
      <c r="GC241" s="5"/>
      <c r="GD241" s="5"/>
      <c r="GE241" s="5"/>
      <c r="GF241" s="5"/>
      <c r="GG241" s="5"/>
      <c r="GH241" s="5"/>
      <c r="GI241" s="5"/>
      <c r="GJ241" s="5"/>
      <c r="GK241" s="5"/>
      <c r="GL241" s="5"/>
      <c r="GM241" s="5"/>
      <c r="GN241" s="5"/>
      <c r="GO241" s="5"/>
      <c r="GP241" s="5"/>
      <c r="GQ241" s="5"/>
      <c r="GR241" s="5"/>
      <c r="GS241" s="5"/>
      <c r="GT241" s="5"/>
      <c r="GU241" s="5"/>
      <c r="GV241" s="5"/>
      <c r="GW241" s="5"/>
      <c r="GX241" s="5"/>
      <c r="GY241" s="5"/>
      <c r="GZ241" s="5"/>
      <c r="HA241" s="5"/>
      <c r="HB241" s="5"/>
      <c r="HC241" s="5"/>
      <c r="HD241" s="5"/>
      <c r="HE241" s="5"/>
      <c r="HF241" s="5"/>
      <c r="HG241" s="5"/>
      <c r="HH241" s="5"/>
      <c r="HI241" s="5"/>
      <c r="HJ241" s="5"/>
      <c r="HK241" s="5"/>
      <c r="HL241" s="5"/>
      <c r="HM241" s="5"/>
    </row>
    <row r="242" spans="1:221" s="4" customFormat="1" ht="33" customHeight="1">
      <c r="A242" s="14"/>
      <c r="B242" s="15"/>
      <c r="C242" s="34" t="s">
        <v>1075</v>
      </c>
      <c r="D242" s="38">
        <v>44585</v>
      </c>
      <c r="E242" s="60" t="s">
        <v>1076</v>
      </c>
      <c r="F242" s="26" t="s">
        <v>30</v>
      </c>
      <c r="G242" s="26" t="s">
        <v>23</v>
      </c>
      <c r="H242" s="26" t="s">
        <v>1077</v>
      </c>
      <c r="I242" s="67" t="s">
        <v>25</v>
      </c>
      <c r="J242" s="34" t="s">
        <v>33</v>
      </c>
      <c r="K242" s="13">
        <v>340</v>
      </c>
      <c r="L242" s="29">
        <v>80015866</v>
      </c>
      <c r="M242" s="29">
        <v>0</v>
      </c>
      <c r="N242" s="13">
        <v>0</v>
      </c>
      <c r="O242" s="16">
        <v>44586</v>
      </c>
      <c r="P242" s="16">
        <v>44925</v>
      </c>
      <c r="Q242" s="18">
        <v>2.9700000000000001E-2</v>
      </c>
      <c r="R242" s="18">
        <v>0</v>
      </c>
      <c r="S242" s="13" t="s">
        <v>25</v>
      </c>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c r="GB242" s="5"/>
      <c r="GC242" s="5"/>
      <c r="GD242" s="5"/>
      <c r="GE242" s="5"/>
      <c r="GF242" s="5"/>
      <c r="GG242" s="5"/>
      <c r="GH242" s="5"/>
      <c r="GI242" s="5"/>
      <c r="GJ242" s="5"/>
      <c r="GK242" s="5"/>
      <c r="GL242" s="5"/>
      <c r="GM242" s="5"/>
      <c r="GN242" s="5"/>
      <c r="GO242" s="5"/>
      <c r="GP242" s="5"/>
      <c r="GQ242" s="5"/>
      <c r="GR242" s="5"/>
      <c r="GS242" s="5"/>
      <c r="GT242" s="5"/>
      <c r="GU242" s="5"/>
      <c r="GV242" s="5"/>
      <c r="GW242" s="5"/>
      <c r="GX242" s="5"/>
      <c r="GY242" s="5"/>
      <c r="GZ242" s="5"/>
      <c r="HA242" s="5"/>
      <c r="HB242" s="5"/>
      <c r="HC242" s="5"/>
      <c r="HD242" s="5"/>
      <c r="HE242" s="5"/>
      <c r="HF242" s="5"/>
      <c r="HG242" s="5"/>
      <c r="HH242" s="5"/>
      <c r="HI242" s="5"/>
      <c r="HJ242" s="5"/>
      <c r="HK242" s="5"/>
      <c r="HL242" s="5"/>
      <c r="HM242" s="5"/>
    </row>
    <row r="243" spans="1:221" s="4" customFormat="1" ht="33" customHeight="1">
      <c r="A243" s="14"/>
      <c r="B243" s="15"/>
      <c r="C243" s="34" t="s">
        <v>1078</v>
      </c>
      <c r="D243" s="38">
        <v>44586</v>
      </c>
      <c r="E243" s="60" t="s">
        <v>1079</v>
      </c>
      <c r="F243" s="26" t="s">
        <v>30</v>
      </c>
      <c r="G243" s="26" t="s">
        <v>23</v>
      </c>
      <c r="H243" s="26" t="s">
        <v>1080</v>
      </c>
      <c r="I243" s="67" t="s">
        <v>25</v>
      </c>
      <c r="J243" s="34" t="s">
        <v>1081</v>
      </c>
      <c r="K243" s="13">
        <v>334</v>
      </c>
      <c r="L243" s="29">
        <v>60500000</v>
      </c>
      <c r="M243" s="29">
        <v>0</v>
      </c>
      <c r="N243" s="13">
        <v>0</v>
      </c>
      <c r="O243" s="16">
        <v>44587</v>
      </c>
      <c r="P243" s="16">
        <v>44920</v>
      </c>
      <c r="Q243" s="18">
        <v>0</v>
      </c>
      <c r="R243" s="18">
        <v>0</v>
      </c>
      <c r="S243" s="13" t="s">
        <v>25</v>
      </c>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c r="GB243" s="5"/>
      <c r="GC243" s="5"/>
      <c r="GD243" s="5"/>
      <c r="GE243" s="5"/>
      <c r="GF243" s="5"/>
      <c r="GG243" s="5"/>
      <c r="GH243" s="5"/>
      <c r="GI243" s="5"/>
      <c r="GJ243" s="5"/>
      <c r="GK243" s="5"/>
      <c r="GL243" s="5"/>
      <c r="GM243" s="5"/>
      <c r="GN243" s="5"/>
      <c r="GO243" s="5"/>
      <c r="GP243" s="5"/>
      <c r="GQ243" s="5"/>
      <c r="GR243" s="5"/>
      <c r="GS243" s="5"/>
      <c r="GT243" s="5"/>
      <c r="GU243" s="5"/>
      <c r="GV243" s="5"/>
      <c r="GW243" s="5"/>
      <c r="GX243" s="5"/>
      <c r="GY243" s="5"/>
      <c r="GZ243" s="5"/>
      <c r="HA243" s="5"/>
      <c r="HB243" s="5"/>
      <c r="HC243" s="5"/>
      <c r="HD243" s="5"/>
      <c r="HE243" s="5"/>
      <c r="HF243" s="5"/>
      <c r="HG243" s="5"/>
      <c r="HH243" s="5"/>
      <c r="HI243" s="5"/>
      <c r="HJ243" s="5"/>
      <c r="HK243" s="5"/>
      <c r="HL243" s="5"/>
      <c r="HM243" s="5"/>
    </row>
    <row r="244" spans="1:221" s="4" customFormat="1" ht="33" customHeight="1">
      <c r="A244" s="14"/>
      <c r="B244" s="15"/>
      <c r="C244" s="34" t="s">
        <v>1082</v>
      </c>
      <c r="D244" s="38">
        <v>44587</v>
      </c>
      <c r="E244" s="60" t="s">
        <v>1083</v>
      </c>
      <c r="F244" s="26" t="s">
        <v>30</v>
      </c>
      <c r="G244" s="26" t="s">
        <v>23</v>
      </c>
      <c r="H244" s="26" t="s">
        <v>1084</v>
      </c>
      <c r="I244" s="67" t="s">
        <v>25</v>
      </c>
      <c r="J244" s="34" t="s">
        <v>1074</v>
      </c>
      <c r="K244" s="13">
        <v>334</v>
      </c>
      <c r="L244" s="29">
        <v>81327400</v>
      </c>
      <c r="M244" s="29">
        <v>0</v>
      </c>
      <c r="N244" s="13">
        <v>0</v>
      </c>
      <c r="O244" s="16">
        <v>44587</v>
      </c>
      <c r="P244" s="16">
        <v>44920</v>
      </c>
      <c r="Q244" s="18">
        <v>0</v>
      </c>
      <c r="R244" s="18">
        <v>0</v>
      </c>
      <c r="S244" s="13" t="s">
        <v>25</v>
      </c>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c r="GB244" s="5"/>
      <c r="GC244" s="5"/>
      <c r="GD244" s="5"/>
      <c r="GE244" s="5"/>
      <c r="GF244" s="5"/>
      <c r="GG244" s="5"/>
      <c r="GH244" s="5"/>
      <c r="GI244" s="5"/>
      <c r="GJ244" s="5"/>
      <c r="GK244" s="5"/>
      <c r="GL244" s="5"/>
      <c r="GM244" s="5"/>
      <c r="GN244" s="5"/>
      <c r="GO244" s="5"/>
      <c r="GP244" s="5"/>
      <c r="GQ244" s="5"/>
      <c r="GR244" s="5"/>
      <c r="GS244" s="5"/>
      <c r="GT244" s="5"/>
      <c r="GU244" s="5"/>
      <c r="GV244" s="5"/>
      <c r="GW244" s="5"/>
      <c r="GX244" s="5"/>
      <c r="GY244" s="5"/>
      <c r="GZ244" s="5"/>
      <c r="HA244" s="5"/>
      <c r="HB244" s="5"/>
      <c r="HC244" s="5"/>
      <c r="HD244" s="5"/>
      <c r="HE244" s="5"/>
      <c r="HF244" s="5"/>
      <c r="HG244" s="5"/>
      <c r="HH244" s="5"/>
      <c r="HI244" s="5"/>
      <c r="HJ244" s="5"/>
      <c r="HK244" s="5"/>
      <c r="HL244" s="5"/>
      <c r="HM244" s="5"/>
    </row>
    <row r="245" spans="1:221" s="4" customFormat="1" ht="33" customHeight="1">
      <c r="A245" s="14"/>
      <c r="B245" s="15"/>
      <c r="C245" s="34" t="s">
        <v>1085</v>
      </c>
      <c r="D245" s="38">
        <v>44586</v>
      </c>
      <c r="E245" s="60" t="s">
        <v>1086</v>
      </c>
      <c r="F245" s="26" t="s">
        <v>30</v>
      </c>
      <c r="G245" s="26" t="s">
        <v>23</v>
      </c>
      <c r="H245" s="26" t="s">
        <v>1087</v>
      </c>
      <c r="I245" s="67" t="s">
        <v>25</v>
      </c>
      <c r="J245" s="34" t="s">
        <v>1074</v>
      </c>
      <c r="K245" s="13">
        <v>334</v>
      </c>
      <c r="L245" s="29">
        <v>81327400</v>
      </c>
      <c r="M245" s="29">
        <v>0</v>
      </c>
      <c r="N245" s="13">
        <v>0</v>
      </c>
      <c r="O245" s="16">
        <v>44587</v>
      </c>
      <c r="P245" s="16">
        <v>44920</v>
      </c>
      <c r="Q245" s="18">
        <v>0</v>
      </c>
      <c r="R245" s="18">
        <v>0</v>
      </c>
      <c r="S245" s="13" t="s">
        <v>25</v>
      </c>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c r="GB245" s="5"/>
      <c r="GC245" s="5"/>
      <c r="GD245" s="5"/>
      <c r="GE245" s="5"/>
      <c r="GF245" s="5"/>
      <c r="GG245" s="5"/>
      <c r="GH245" s="5"/>
      <c r="GI245" s="5"/>
      <c r="GJ245" s="5"/>
      <c r="GK245" s="5"/>
      <c r="GL245" s="5"/>
      <c r="GM245" s="5"/>
      <c r="GN245" s="5"/>
      <c r="GO245" s="5"/>
      <c r="GP245" s="5"/>
      <c r="GQ245" s="5"/>
      <c r="GR245" s="5"/>
      <c r="GS245" s="5"/>
      <c r="GT245" s="5"/>
      <c r="GU245" s="5"/>
      <c r="GV245" s="5"/>
      <c r="GW245" s="5"/>
      <c r="GX245" s="5"/>
      <c r="GY245" s="5"/>
      <c r="GZ245" s="5"/>
      <c r="HA245" s="5"/>
      <c r="HB245" s="5"/>
      <c r="HC245" s="5"/>
      <c r="HD245" s="5"/>
      <c r="HE245" s="5"/>
      <c r="HF245" s="5"/>
      <c r="HG245" s="5"/>
      <c r="HH245" s="5"/>
      <c r="HI245" s="5"/>
      <c r="HJ245" s="5"/>
      <c r="HK245" s="5"/>
      <c r="HL245" s="5"/>
      <c r="HM245" s="5"/>
    </row>
    <row r="246" spans="1:221" s="4" customFormat="1" ht="33" customHeight="1">
      <c r="A246" s="14"/>
      <c r="B246" s="15"/>
      <c r="C246" s="34" t="s">
        <v>1088</v>
      </c>
      <c r="D246" s="38">
        <v>44586</v>
      </c>
      <c r="E246" s="60" t="s">
        <v>1089</v>
      </c>
      <c r="F246" s="26" t="s">
        <v>30</v>
      </c>
      <c r="G246" s="26" t="s">
        <v>23</v>
      </c>
      <c r="H246" s="26" t="s">
        <v>1090</v>
      </c>
      <c r="I246" s="67" t="s">
        <v>25</v>
      </c>
      <c r="J246" s="34" t="s">
        <v>1074</v>
      </c>
      <c r="K246" s="13">
        <v>181</v>
      </c>
      <c r="L246" s="29">
        <v>30000000</v>
      </c>
      <c r="M246" s="29">
        <v>0</v>
      </c>
      <c r="N246" s="13">
        <v>0</v>
      </c>
      <c r="O246" s="16">
        <v>44587</v>
      </c>
      <c r="P246" s="16">
        <v>44767</v>
      </c>
      <c r="Q246" s="18">
        <v>0</v>
      </c>
      <c r="R246" s="18">
        <v>0</v>
      </c>
      <c r="S246" s="13" t="s">
        <v>25</v>
      </c>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c r="GB246" s="5"/>
      <c r="GC246" s="5"/>
      <c r="GD246" s="5"/>
      <c r="GE246" s="5"/>
      <c r="GF246" s="5"/>
      <c r="GG246" s="5"/>
      <c r="GH246" s="5"/>
      <c r="GI246" s="5"/>
      <c r="GJ246" s="5"/>
      <c r="GK246" s="5"/>
      <c r="GL246" s="5"/>
      <c r="GM246" s="5"/>
      <c r="GN246" s="5"/>
      <c r="GO246" s="5"/>
      <c r="GP246" s="5"/>
      <c r="GQ246" s="5"/>
      <c r="GR246" s="5"/>
      <c r="GS246" s="5"/>
      <c r="GT246" s="5"/>
      <c r="GU246" s="5"/>
      <c r="GV246" s="5"/>
      <c r="GW246" s="5"/>
      <c r="GX246" s="5"/>
      <c r="GY246" s="5"/>
      <c r="GZ246" s="5"/>
      <c r="HA246" s="5"/>
      <c r="HB246" s="5"/>
      <c r="HC246" s="5"/>
      <c r="HD246" s="5"/>
      <c r="HE246" s="5"/>
      <c r="HF246" s="5"/>
      <c r="HG246" s="5"/>
      <c r="HH246" s="5"/>
      <c r="HI246" s="5"/>
      <c r="HJ246" s="5"/>
      <c r="HK246" s="5"/>
      <c r="HL246" s="5"/>
      <c r="HM246" s="5"/>
    </row>
    <row r="247" spans="1:221" s="4" customFormat="1" ht="33" customHeight="1">
      <c r="A247" s="14"/>
      <c r="B247" s="15"/>
      <c r="C247" s="34" t="s">
        <v>1091</v>
      </c>
      <c r="D247" s="38">
        <v>44587</v>
      </c>
      <c r="E247" s="60" t="s">
        <v>1092</v>
      </c>
      <c r="F247" s="26" t="s">
        <v>30</v>
      </c>
      <c r="G247" s="26" t="s">
        <v>23</v>
      </c>
      <c r="H247" s="26" t="s">
        <v>1093</v>
      </c>
      <c r="I247" s="67" t="s">
        <v>25</v>
      </c>
      <c r="J247" s="34" t="s">
        <v>1074</v>
      </c>
      <c r="K247" s="13">
        <v>334</v>
      </c>
      <c r="L247" s="29">
        <v>46472800</v>
      </c>
      <c r="M247" s="29">
        <v>0</v>
      </c>
      <c r="N247" s="13">
        <v>0</v>
      </c>
      <c r="O247" s="16">
        <v>44587</v>
      </c>
      <c r="P247" s="16">
        <v>44920</v>
      </c>
      <c r="Q247" s="18">
        <v>0</v>
      </c>
      <c r="R247" s="18">
        <v>0</v>
      </c>
      <c r="S247" s="13" t="s">
        <v>25</v>
      </c>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c r="GB247" s="5"/>
      <c r="GC247" s="5"/>
      <c r="GD247" s="5"/>
      <c r="GE247" s="5"/>
      <c r="GF247" s="5"/>
      <c r="GG247" s="5"/>
      <c r="GH247" s="5"/>
      <c r="GI247" s="5"/>
      <c r="GJ247" s="5"/>
      <c r="GK247" s="5"/>
      <c r="GL247" s="5"/>
      <c r="GM247" s="5"/>
      <c r="GN247" s="5"/>
      <c r="GO247" s="5"/>
      <c r="GP247" s="5"/>
      <c r="GQ247" s="5"/>
      <c r="GR247" s="5"/>
      <c r="GS247" s="5"/>
      <c r="GT247" s="5"/>
      <c r="GU247" s="5"/>
      <c r="GV247" s="5"/>
      <c r="GW247" s="5"/>
      <c r="GX247" s="5"/>
      <c r="GY247" s="5"/>
      <c r="GZ247" s="5"/>
      <c r="HA247" s="5"/>
      <c r="HB247" s="5"/>
      <c r="HC247" s="5"/>
      <c r="HD247" s="5"/>
      <c r="HE247" s="5"/>
      <c r="HF247" s="5"/>
      <c r="HG247" s="5"/>
      <c r="HH247" s="5"/>
      <c r="HI247" s="5"/>
      <c r="HJ247" s="5"/>
      <c r="HK247" s="5"/>
      <c r="HL247" s="5"/>
      <c r="HM247" s="5"/>
    </row>
    <row r="248" spans="1:221" s="4" customFormat="1" ht="33" customHeight="1">
      <c r="A248" s="14"/>
      <c r="B248" s="15"/>
      <c r="C248" s="34" t="s">
        <v>1094</v>
      </c>
      <c r="D248" s="38">
        <v>44587</v>
      </c>
      <c r="E248" s="60" t="s">
        <v>1095</v>
      </c>
      <c r="F248" s="26" t="s">
        <v>30</v>
      </c>
      <c r="G248" s="26" t="s">
        <v>23</v>
      </c>
      <c r="H248" s="26" t="s">
        <v>1096</v>
      </c>
      <c r="I248" s="67" t="s">
        <v>25</v>
      </c>
      <c r="J248" s="34" t="s">
        <v>214</v>
      </c>
      <c r="K248" s="13">
        <v>334</v>
      </c>
      <c r="L248" s="29">
        <v>44000000</v>
      </c>
      <c r="M248" s="29">
        <v>0</v>
      </c>
      <c r="N248" s="13">
        <v>0</v>
      </c>
      <c r="O248" s="16">
        <v>44587</v>
      </c>
      <c r="P248" s="16">
        <v>44920</v>
      </c>
      <c r="Q248" s="18">
        <v>0</v>
      </c>
      <c r="R248" s="18">
        <v>0</v>
      </c>
      <c r="S248" s="13" t="s">
        <v>25</v>
      </c>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c r="GB248" s="5"/>
      <c r="GC248" s="5"/>
      <c r="GD248" s="5"/>
      <c r="GE248" s="5"/>
      <c r="GF248" s="5"/>
      <c r="GG248" s="5"/>
      <c r="GH248" s="5"/>
      <c r="GI248" s="5"/>
      <c r="GJ248" s="5"/>
      <c r="GK248" s="5"/>
      <c r="GL248" s="5"/>
      <c r="GM248" s="5"/>
      <c r="GN248" s="5"/>
      <c r="GO248" s="5"/>
      <c r="GP248" s="5"/>
      <c r="GQ248" s="5"/>
      <c r="GR248" s="5"/>
      <c r="GS248" s="5"/>
      <c r="GT248" s="5"/>
      <c r="GU248" s="5"/>
      <c r="GV248" s="5"/>
      <c r="GW248" s="5"/>
      <c r="GX248" s="5"/>
      <c r="GY248" s="5"/>
      <c r="GZ248" s="5"/>
      <c r="HA248" s="5"/>
      <c r="HB248" s="5"/>
      <c r="HC248" s="5"/>
      <c r="HD248" s="5"/>
      <c r="HE248" s="5"/>
      <c r="HF248" s="5"/>
      <c r="HG248" s="5"/>
      <c r="HH248" s="5"/>
      <c r="HI248" s="5"/>
      <c r="HJ248" s="5"/>
      <c r="HK248" s="5"/>
      <c r="HL248" s="5"/>
      <c r="HM248" s="5"/>
    </row>
    <row r="249" spans="1:221" s="4" customFormat="1" ht="33" customHeight="1">
      <c r="A249" s="14"/>
      <c r="B249" s="15"/>
      <c r="C249" s="34" t="s">
        <v>1097</v>
      </c>
      <c r="D249" s="38">
        <v>44587</v>
      </c>
      <c r="E249" s="60" t="s">
        <v>1089</v>
      </c>
      <c r="F249" s="26" t="s">
        <v>30</v>
      </c>
      <c r="G249" s="26" t="s">
        <v>23</v>
      </c>
      <c r="H249" s="26" t="s">
        <v>1098</v>
      </c>
      <c r="I249" s="67" t="s">
        <v>25</v>
      </c>
      <c r="J249" s="34" t="s">
        <v>1074</v>
      </c>
      <c r="K249" s="13">
        <v>181</v>
      </c>
      <c r="L249" s="29">
        <v>30000000</v>
      </c>
      <c r="M249" s="29">
        <v>0</v>
      </c>
      <c r="N249" s="13">
        <v>0</v>
      </c>
      <c r="O249" s="16">
        <v>44587</v>
      </c>
      <c r="P249" s="16">
        <v>44767</v>
      </c>
      <c r="Q249" s="18">
        <v>0</v>
      </c>
      <c r="R249" s="18">
        <v>0</v>
      </c>
      <c r="S249" s="13" t="s">
        <v>25</v>
      </c>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c r="GB249" s="5"/>
      <c r="GC249" s="5"/>
      <c r="GD249" s="5"/>
      <c r="GE249" s="5"/>
      <c r="GF249" s="5"/>
      <c r="GG249" s="5"/>
      <c r="GH249" s="5"/>
      <c r="GI249" s="5"/>
      <c r="GJ249" s="5"/>
      <c r="GK249" s="5"/>
      <c r="GL249" s="5"/>
      <c r="GM249" s="5"/>
      <c r="GN249" s="5"/>
      <c r="GO249" s="5"/>
      <c r="GP249" s="5"/>
      <c r="GQ249" s="5"/>
      <c r="GR249" s="5"/>
      <c r="GS249" s="5"/>
      <c r="GT249" s="5"/>
      <c r="GU249" s="5"/>
      <c r="GV249" s="5"/>
      <c r="GW249" s="5"/>
      <c r="GX249" s="5"/>
      <c r="GY249" s="5"/>
      <c r="GZ249" s="5"/>
      <c r="HA249" s="5"/>
      <c r="HB249" s="5"/>
      <c r="HC249" s="5"/>
      <c r="HD249" s="5"/>
      <c r="HE249" s="5"/>
      <c r="HF249" s="5"/>
      <c r="HG249" s="5"/>
      <c r="HH249" s="5"/>
      <c r="HI249" s="5"/>
      <c r="HJ249" s="5"/>
      <c r="HK249" s="5"/>
      <c r="HL249" s="5"/>
      <c r="HM249" s="5"/>
    </row>
    <row r="250" spans="1:221" s="4" customFormat="1" ht="33" customHeight="1">
      <c r="A250" s="14"/>
      <c r="B250" s="15"/>
      <c r="C250" s="34" t="s">
        <v>1099</v>
      </c>
      <c r="D250" s="38">
        <v>44586</v>
      </c>
      <c r="E250" s="60" t="s">
        <v>1100</v>
      </c>
      <c r="F250" s="26" t="s">
        <v>30</v>
      </c>
      <c r="G250" s="26" t="s">
        <v>23</v>
      </c>
      <c r="H250" s="26" t="s">
        <v>372</v>
      </c>
      <c r="I250" s="67" t="s">
        <v>25</v>
      </c>
      <c r="J250" s="34" t="s">
        <v>1101</v>
      </c>
      <c r="K250" s="13">
        <v>337</v>
      </c>
      <c r="L250" s="29">
        <v>68301100</v>
      </c>
      <c r="M250" s="29">
        <v>0</v>
      </c>
      <c r="N250" s="13">
        <v>0</v>
      </c>
      <c r="O250" s="16">
        <v>44589</v>
      </c>
      <c r="P250" s="16">
        <v>44925</v>
      </c>
      <c r="Q250" s="18">
        <v>1.9E-2</v>
      </c>
      <c r="R250" s="18">
        <v>0</v>
      </c>
      <c r="S250" s="13" t="s">
        <v>25</v>
      </c>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c r="GB250" s="5"/>
      <c r="GC250" s="5"/>
      <c r="GD250" s="5"/>
      <c r="GE250" s="5"/>
      <c r="GF250" s="5"/>
      <c r="GG250" s="5"/>
      <c r="GH250" s="5"/>
      <c r="GI250" s="5"/>
      <c r="GJ250" s="5"/>
      <c r="GK250" s="5"/>
      <c r="GL250" s="5"/>
      <c r="GM250" s="5"/>
      <c r="GN250" s="5"/>
      <c r="GO250" s="5"/>
      <c r="GP250" s="5"/>
      <c r="GQ250" s="5"/>
      <c r="GR250" s="5"/>
      <c r="GS250" s="5"/>
      <c r="GT250" s="5"/>
      <c r="GU250" s="5"/>
      <c r="GV250" s="5"/>
      <c r="GW250" s="5"/>
      <c r="GX250" s="5"/>
      <c r="GY250" s="5"/>
      <c r="GZ250" s="5"/>
      <c r="HA250" s="5"/>
      <c r="HB250" s="5"/>
      <c r="HC250" s="5"/>
      <c r="HD250" s="5"/>
      <c r="HE250" s="5"/>
      <c r="HF250" s="5"/>
      <c r="HG250" s="5"/>
      <c r="HH250" s="5"/>
      <c r="HI250" s="5"/>
      <c r="HJ250" s="5"/>
      <c r="HK250" s="5"/>
      <c r="HL250" s="5"/>
      <c r="HM250" s="5"/>
    </row>
    <row r="251" spans="1:221" s="4" customFormat="1" ht="33" customHeight="1">
      <c r="A251" s="14"/>
      <c r="B251" s="15"/>
      <c r="C251" s="34" t="s">
        <v>1102</v>
      </c>
      <c r="D251" s="38">
        <v>44587</v>
      </c>
      <c r="E251" s="60" t="s">
        <v>1103</v>
      </c>
      <c r="F251" s="26" t="s">
        <v>30</v>
      </c>
      <c r="G251" s="26" t="s">
        <v>23</v>
      </c>
      <c r="H251" s="26" t="s">
        <v>1104</v>
      </c>
      <c r="I251" s="67" t="s">
        <v>25</v>
      </c>
      <c r="J251" s="34" t="s">
        <v>1074</v>
      </c>
      <c r="K251" s="13">
        <v>334</v>
      </c>
      <c r="L251" s="29">
        <v>46472800</v>
      </c>
      <c r="M251" s="29">
        <v>0</v>
      </c>
      <c r="N251" s="13">
        <v>0</v>
      </c>
      <c r="O251" s="16">
        <v>44587</v>
      </c>
      <c r="P251" s="16">
        <v>44920</v>
      </c>
      <c r="Q251" s="18">
        <v>0</v>
      </c>
      <c r="R251" s="18">
        <v>0</v>
      </c>
      <c r="S251" s="13" t="s">
        <v>25</v>
      </c>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c r="GB251" s="5"/>
      <c r="GC251" s="5"/>
      <c r="GD251" s="5"/>
      <c r="GE251" s="5"/>
      <c r="GF251" s="5"/>
      <c r="GG251" s="5"/>
      <c r="GH251" s="5"/>
      <c r="GI251" s="5"/>
      <c r="GJ251" s="5"/>
      <c r="GK251" s="5"/>
      <c r="GL251" s="5"/>
      <c r="GM251" s="5"/>
      <c r="GN251" s="5"/>
      <c r="GO251" s="5"/>
      <c r="GP251" s="5"/>
      <c r="GQ251" s="5"/>
      <c r="GR251" s="5"/>
      <c r="GS251" s="5"/>
      <c r="GT251" s="5"/>
      <c r="GU251" s="5"/>
      <c r="GV251" s="5"/>
      <c r="GW251" s="5"/>
      <c r="GX251" s="5"/>
      <c r="GY251" s="5"/>
      <c r="GZ251" s="5"/>
      <c r="HA251" s="5"/>
      <c r="HB251" s="5"/>
      <c r="HC251" s="5"/>
      <c r="HD251" s="5"/>
      <c r="HE251" s="5"/>
      <c r="HF251" s="5"/>
      <c r="HG251" s="5"/>
      <c r="HH251" s="5"/>
      <c r="HI251" s="5"/>
      <c r="HJ251" s="5"/>
      <c r="HK251" s="5"/>
      <c r="HL251" s="5"/>
      <c r="HM251" s="5"/>
    </row>
    <row r="252" spans="1:221" s="4" customFormat="1" ht="33" customHeight="1">
      <c r="A252" s="14"/>
      <c r="B252" s="15"/>
      <c r="C252" s="34" t="s">
        <v>1105</v>
      </c>
      <c r="D252" s="38">
        <v>44587</v>
      </c>
      <c r="E252" s="60" t="s">
        <v>1089</v>
      </c>
      <c r="F252" s="26" t="s">
        <v>30</v>
      </c>
      <c r="G252" s="26" t="s">
        <v>23</v>
      </c>
      <c r="H252" s="26" t="s">
        <v>1106</v>
      </c>
      <c r="I252" s="67" t="s">
        <v>25</v>
      </c>
      <c r="J252" s="34" t="s">
        <v>1074</v>
      </c>
      <c r="K252" s="13">
        <v>181</v>
      </c>
      <c r="L252" s="29">
        <v>30000000</v>
      </c>
      <c r="M252" s="29">
        <v>0</v>
      </c>
      <c r="N252" s="13">
        <v>0</v>
      </c>
      <c r="O252" s="16">
        <v>44587</v>
      </c>
      <c r="P252" s="16">
        <v>44767</v>
      </c>
      <c r="Q252" s="18">
        <v>0</v>
      </c>
      <c r="R252" s="18">
        <v>0</v>
      </c>
      <c r="S252" s="13" t="s">
        <v>25</v>
      </c>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c r="GB252" s="5"/>
      <c r="GC252" s="5"/>
      <c r="GD252" s="5"/>
      <c r="GE252" s="5"/>
      <c r="GF252" s="5"/>
      <c r="GG252" s="5"/>
      <c r="GH252" s="5"/>
      <c r="GI252" s="5"/>
      <c r="GJ252" s="5"/>
      <c r="GK252" s="5"/>
      <c r="GL252" s="5"/>
      <c r="GM252" s="5"/>
      <c r="GN252" s="5"/>
      <c r="GO252" s="5"/>
      <c r="GP252" s="5"/>
      <c r="GQ252" s="5"/>
      <c r="GR252" s="5"/>
      <c r="GS252" s="5"/>
      <c r="GT252" s="5"/>
      <c r="GU252" s="5"/>
      <c r="GV252" s="5"/>
      <c r="GW252" s="5"/>
      <c r="GX252" s="5"/>
      <c r="GY252" s="5"/>
      <c r="GZ252" s="5"/>
      <c r="HA252" s="5"/>
      <c r="HB252" s="5"/>
      <c r="HC252" s="5"/>
      <c r="HD252" s="5"/>
      <c r="HE252" s="5"/>
      <c r="HF252" s="5"/>
      <c r="HG252" s="5"/>
      <c r="HH252" s="5"/>
      <c r="HI252" s="5"/>
      <c r="HJ252" s="5"/>
      <c r="HK252" s="5"/>
      <c r="HL252" s="5"/>
      <c r="HM252" s="5"/>
    </row>
    <row r="253" spans="1:221" s="4" customFormat="1" ht="33" customHeight="1">
      <c r="A253" s="14"/>
      <c r="B253" s="15"/>
      <c r="C253" s="34" t="s">
        <v>1107</v>
      </c>
      <c r="D253" s="38">
        <v>44586</v>
      </c>
      <c r="E253" s="60" t="s">
        <v>1089</v>
      </c>
      <c r="F253" s="26" t="s">
        <v>30</v>
      </c>
      <c r="G253" s="26" t="s">
        <v>23</v>
      </c>
      <c r="H253" s="26" t="s">
        <v>1108</v>
      </c>
      <c r="I253" s="67" t="s">
        <v>25</v>
      </c>
      <c r="J253" s="34" t="s">
        <v>1074</v>
      </c>
      <c r="K253" s="13">
        <v>181</v>
      </c>
      <c r="L253" s="29">
        <v>30000000</v>
      </c>
      <c r="M253" s="29">
        <v>0</v>
      </c>
      <c r="N253" s="13">
        <v>0</v>
      </c>
      <c r="O253" s="16">
        <v>44589</v>
      </c>
      <c r="P253" s="16">
        <v>44769</v>
      </c>
      <c r="Q253" s="18">
        <v>0</v>
      </c>
      <c r="R253" s="18">
        <v>0</v>
      </c>
      <c r="S253" s="13" t="s">
        <v>25</v>
      </c>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c r="GB253" s="5"/>
      <c r="GC253" s="5"/>
      <c r="GD253" s="5"/>
      <c r="GE253" s="5"/>
      <c r="GF253" s="5"/>
      <c r="GG253" s="5"/>
      <c r="GH253" s="5"/>
      <c r="GI253" s="5"/>
      <c r="GJ253" s="5"/>
      <c r="GK253" s="5"/>
      <c r="GL253" s="5"/>
      <c r="GM253" s="5"/>
      <c r="GN253" s="5"/>
      <c r="GO253" s="5"/>
      <c r="GP253" s="5"/>
      <c r="GQ253" s="5"/>
      <c r="GR253" s="5"/>
      <c r="GS253" s="5"/>
      <c r="GT253" s="5"/>
      <c r="GU253" s="5"/>
      <c r="GV253" s="5"/>
      <c r="GW253" s="5"/>
      <c r="GX253" s="5"/>
      <c r="GY253" s="5"/>
      <c r="GZ253" s="5"/>
      <c r="HA253" s="5"/>
      <c r="HB253" s="5"/>
      <c r="HC253" s="5"/>
      <c r="HD253" s="5"/>
      <c r="HE253" s="5"/>
      <c r="HF253" s="5"/>
      <c r="HG253" s="5"/>
      <c r="HH253" s="5"/>
      <c r="HI253" s="5"/>
      <c r="HJ253" s="5"/>
      <c r="HK253" s="5"/>
      <c r="HL253" s="5"/>
      <c r="HM253" s="5"/>
    </row>
    <row r="254" spans="1:221" s="4" customFormat="1" ht="33" customHeight="1">
      <c r="A254" s="14"/>
      <c r="B254" s="15"/>
      <c r="C254" s="34" t="s">
        <v>1109</v>
      </c>
      <c r="D254" s="38">
        <v>44586</v>
      </c>
      <c r="E254" s="60" t="s">
        <v>1110</v>
      </c>
      <c r="F254" s="26" t="s">
        <v>30</v>
      </c>
      <c r="G254" s="26" t="s">
        <v>23</v>
      </c>
      <c r="H254" s="26" t="s">
        <v>675</v>
      </c>
      <c r="I254" s="67" t="s">
        <v>25</v>
      </c>
      <c r="J254" s="34" t="s">
        <v>1029</v>
      </c>
      <c r="K254" s="13">
        <v>339</v>
      </c>
      <c r="L254" s="29">
        <v>71187880</v>
      </c>
      <c r="M254" s="29">
        <v>0</v>
      </c>
      <c r="N254" s="13">
        <v>0</v>
      </c>
      <c r="O254" s="16">
        <v>44587</v>
      </c>
      <c r="P254" s="16">
        <v>44925</v>
      </c>
      <c r="Q254" s="18">
        <v>0</v>
      </c>
      <c r="R254" s="18">
        <v>0</v>
      </c>
      <c r="S254" s="13" t="s">
        <v>25</v>
      </c>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c r="GB254" s="5"/>
      <c r="GC254" s="5"/>
      <c r="GD254" s="5"/>
      <c r="GE254" s="5"/>
      <c r="GF254" s="5"/>
      <c r="GG254" s="5"/>
      <c r="GH254" s="5"/>
      <c r="GI254" s="5"/>
      <c r="GJ254" s="5"/>
      <c r="GK254" s="5"/>
      <c r="GL254" s="5"/>
      <c r="GM254" s="5"/>
      <c r="GN254" s="5"/>
      <c r="GO254" s="5"/>
      <c r="GP254" s="5"/>
      <c r="GQ254" s="5"/>
      <c r="GR254" s="5"/>
      <c r="GS254" s="5"/>
      <c r="GT254" s="5"/>
      <c r="GU254" s="5"/>
      <c r="GV254" s="5"/>
      <c r="GW254" s="5"/>
      <c r="GX254" s="5"/>
      <c r="GY254" s="5"/>
      <c r="GZ254" s="5"/>
      <c r="HA254" s="5"/>
      <c r="HB254" s="5"/>
      <c r="HC254" s="5"/>
      <c r="HD254" s="5"/>
      <c r="HE254" s="5"/>
      <c r="HF254" s="5"/>
      <c r="HG254" s="5"/>
      <c r="HH254" s="5"/>
      <c r="HI254" s="5"/>
      <c r="HJ254" s="5"/>
      <c r="HK254" s="5"/>
      <c r="HL254" s="5"/>
      <c r="HM254" s="5"/>
    </row>
    <row r="255" spans="1:221" s="4" customFormat="1" ht="33" customHeight="1">
      <c r="A255" s="14"/>
      <c r="B255" s="15"/>
      <c r="C255" s="34" t="s">
        <v>1111</v>
      </c>
      <c r="D255" s="38">
        <v>44586</v>
      </c>
      <c r="E255" s="60" t="s">
        <v>1112</v>
      </c>
      <c r="F255" s="26" t="s">
        <v>30</v>
      </c>
      <c r="G255" s="26" t="s">
        <v>23</v>
      </c>
      <c r="H255" s="26" t="s">
        <v>1113</v>
      </c>
      <c r="I255" s="67" t="s">
        <v>25</v>
      </c>
      <c r="J255" s="34" t="s">
        <v>1004</v>
      </c>
      <c r="K255" s="13">
        <v>339</v>
      </c>
      <c r="L255" s="29">
        <v>95198827</v>
      </c>
      <c r="M255" s="29">
        <v>0</v>
      </c>
      <c r="N255" s="13">
        <v>0</v>
      </c>
      <c r="O255" s="16">
        <v>44587</v>
      </c>
      <c r="P255" s="16">
        <v>44925</v>
      </c>
      <c r="Q255" s="18">
        <v>0</v>
      </c>
      <c r="R255" s="18">
        <v>0</v>
      </c>
      <c r="S255" s="13" t="s">
        <v>25</v>
      </c>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c r="GB255" s="5"/>
      <c r="GC255" s="5"/>
      <c r="GD255" s="5"/>
      <c r="GE255" s="5"/>
      <c r="GF255" s="5"/>
      <c r="GG255" s="5"/>
      <c r="GH255" s="5"/>
      <c r="GI255" s="5"/>
      <c r="GJ255" s="5"/>
      <c r="GK255" s="5"/>
      <c r="GL255" s="5"/>
      <c r="GM255" s="5"/>
      <c r="GN255" s="5"/>
      <c r="GO255" s="5"/>
      <c r="GP255" s="5"/>
      <c r="GQ255" s="5"/>
      <c r="GR255" s="5"/>
      <c r="GS255" s="5"/>
      <c r="GT255" s="5"/>
      <c r="GU255" s="5"/>
      <c r="GV255" s="5"/>
      <c r="GW255" s="5"/>
      <c r="GX255" s="5"/>
      <c r="GY255" s="5"/>
      <c r="GZ255" s="5"/>
      <c r="HA255" s="5"/>
      <c r="HB255" s="5"/>
      <c r="HC255" s="5"/>
      <c r="HD255" s="5"/>
      <c r="HE255" s="5"/>
      <c r="HF255" s="5"/>
      <c r="HG255" s="5"/>
      <c r="HH255" s="5"/>
      <c r="HI255" s="5"/>
      <c r="HJ255" s="5"/>
      <c r="HK255" s="5"/>
      <c r="HL255" s="5"/>
      <c r="HM255" s="5"/>
    </row>
    <row r="256" spans="1:221" s="4" customFormat="1" ht="33" customHeight="1">
      <c r="A256" s="14"/>
      <c r="B256" s="15"/>
      <c r="C256" s="34" t="s">
        <v>1114</v>
      </c>
      <c r="D256" s="38">
        <v>44587</v>
      </c>
      <c r="E256" s="60" t="s">
        <v>1089</v>
      </c>
      <c r="F256" s="26" t="s">
        <v>30</v>
      </c>
      <c r="G256" s="26" t="s">
        <v>23</v>
      </c>
      <c r="H256" s="26" t="s">
        <v>1115</v>
      </c>
      <c r="I256" s="67" t="s">
        <v>25</v>
      </c>
      <c r="J256" s="34" t="s">
        <v>1074</v>
      </c>
      <c r="K256" s="13">
        <v>181</v>
      </c>
      <c r="L256" s="29">
        <v>30000000</v>
      </c>
      <c r="M256" s="29">
        <v>0</v>
      </c>
      <c r="N256" s="13">
        <v>0</v>
      </c>
      <c r="O256" s="16">
        <v>44588</v>
      </c>
      <c r="P256" s="16">
        <v>44768</v>
      </c>
      <c r="Q256" s="18">
        <v>0</v>
      </c>
      <c r="R256" s="18">
        <v>0</v>
      </c>
      <c r="S256" s="13" t="s">
        <v>25</v>
      </c>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c r="GB256" s="5"/>
      <c r="GC256" s="5"/>
      <c r="GD256" s="5"/>
      <c r="GE256" s="5"/>
      <c r="GF256" s="5"/>
      <c r="GG256" s="5"/>
      <c r="GH256" s="5"/>
      <c r="GI256" s="5"/>
      <c r="GJ256" s="5"/>
      <c r="GK256" s="5"/>
      <c r="GL256" s="5"/>
      <c r="GM256" s="5"/>
      <c r="GN256" s="5"/>
      <c r="GO256" s="5"/>
      <c r="GP256" s="5"/>
      <c r="GQ256" s="5"/>
      <c r="GR256" s="5"/>
      <c r="GS256" s="5"/>
      <c r="GT256" s="5"/>
      <c r="GU256" s="5"/>
      <c r="GV256" s="5"/>
      <c r="GW256" s="5"/>
      <c r="GX256" s="5"/>
      <c r="GY256" s="5"/>
      <c r="GZ256" s="5"/>
      <c r="HA256" s="5"/>
      <c r="HB256" s="5"/>
      <c r="HC256" s="5"/>
      <c r="HD256" s="5"/>
      <c r="HE256" s="5"/>
      <c r="HF256" s="5"/>
      <c r="HG256" s="5"/>
      <c r="HH256" s="5"/>
      <c r="HI256" s="5"/>
      <c r="HJ256" s="5"/>
      <c r="HK256" s="5"/>
      <c r="HL256" s="5"/>
      <c r="HM256" s="5"/>
    </row>
    <row r="257" spans="1:221" s="4" customFormat="1" ht="33" customHeight="1">
      <c r="A257" s="14"/>
      <c r="B257" s="15"/>
      <c r="C257" s="34" t="s">
        <v>1116</v>
      </c>
      <c r="D257" s="38">
        <v>44587</v>
      </c>
      <c r="E257" s="60" t="s">
        <v>1117</v>
      </c>
      <c r="F257" s="26" t="s">
        <v>30</v>
      </c>
      <c r="G257" s="26" t="s">
        <v>23</v>
      </c>
      <c r="H257" s="26" t="s">
        <v>1118</v>
      </c>
      <c r="I257" s="67" t="s">
        <v>25</v>
      </c>
      <c r="J257" s="34" t="s">
        <v>214</v>
      </c>
      <c r="K257" s="13">
        <v>334</v>
      </c>
      <c r="L257" s="29">
        <v>60500000</v>
      </c>
      <c r="M257" s="29">
        <v>0</v>
      </c>
      <c r="N257" s="13">
        <v>0</v>
      </c>
      <c r="O257" s="16">
        <v>44587</v>
      </c>
      <c r="P257" s="16">
        <v>44920</v>
      </c>
      <c r="Q257" s="18">
        <v>0</v>
      </c>
      <c r="R257" s="18">
        <v>0</v>
      </c>
      <c r="S257" s="13" t="s">
        <v>25</v>
      </c>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c r="GB257" s="5"/>
      <c r="GC257" s="5"/>
      <c r="GD257" s="5"/>
      <c r="GE257" s="5"/>
      <c r="GF257" s="5"/>
      <c r="GG257" s="5"/>
      <c r="GH257" s="5"/>
      <c r="GI257" s="5"/>
      <c r="GJ257" s="5"/>
      <c r="GK257" s="5"/>
      <c r="GL257" s="5"/>
      <c r="GM257" s="5"/>
      <c r="GN257" s="5"/>
      <c r="GO257" s="5"/>
      <c r="GP257" s="5"/>
      <c r="GQ257" s="5"/>
      <c r="GR257" s="5"/>
      <c r="GS257" s="5"/>
      <c r="GT257" s="5"/>
      <c r="GU257" s="5"/>
      <c r="GV257" s="5"/>
      <c r="GW257" s="5"/>
      <c r="GX257" s="5"/>
      <c r="GY257" s="5"/>
      <c r="GZ257" s="5"/>
      <c r="HA257" s="5"/>
      <c r="HB257" s="5"/>
      <c r="HC257" s="5"/>
      <c r="HD257" s="5"/>
      <c r="HE257" s="5"/>
      <c r="HF257" s="5"/>
      <c r="HG257" s="5"/>
      <c r="HH257" s="5"/>
      <c r="HI257" s="5"/>
      <c r="HJ257" s="5"/>
      <c r="HK257" s="5"/>
      <c r="HL257" s="5"/>
      <c r="HM257" s="5"/>
    </row>
    <row r="258" spans="1:221" s="4" customFormat="1" ht="33" customHeight="1">
      <c r="A258" s="14"/>
      <c r="B258" s="15"/>
      <c r="C258" s="34" t="s">
        <v>1119</v>
      </c>
      <c r="D258" s="38">
        <v>44587</v>
      </c>
      <c r="E258" s="60" t="s">
        <v>1120</v>
      </c>
      <c r="F258" s="26" t="s">
        <v>30</v>
      </c>
      <c r="G258" s="26" t="s">
        <v>23</v>
      </c>
      <c r="H258" s="26" t="s">
        <v>1121</v>
      </c>
      <c r="I258" s="67" t="s">
        <v>25</v>
      </c>
      <c r="J258" s="34" t="s">
        <v>892</v>
      </c>
      <c r="K258" s="13">
        <v>338</v>
      </c>
      <c r="L258" s="29">
        <v>59713333</v>
      </c>
      <c r="M258" s="29">
        <v>0</v>
      </c>
      <c r="N258" s="13">
        <v>0</v>
      </c>
      <c r="O258" s="16">
        <v>44588</v>
      </c>
      <c r="P258" s="16">
        <v>44925</v>
      </c>
      <c r="Q258" s="18">
        <v>1.7899999999999999E-2</v>
      </c>
      <c r="R258" s="18">
        <v>0</v>
      </c>
      <c r="S258" s="13" t="s">
        <v>25</v>
      </c>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c r="GB258" s="5"/>
      <c r="GC258" s="5"/>
      <c r="GD258" s="5"/>
      <c r="GE258" s="5"/>
      <c r="GF258" s="5"/>
      <c r="GG258" s="5"/>
      <c r="GH258" s="5"/>
      <c r="GI258" s="5"/>
      <c r="GJ258" s="5"/>
      <c r="GK258" s="5"/>
      <c r="GL258" s="5"/>
      <c r="GM258" s="5"/>
      <c r="GN258" s="5"/>
      <c r="GO258" s="5"/>
      <c r="GP258" s="5"/>
      <c r="GQ258" s="5"/>
      <c r="GR258" s="5"/>
      <c r="GS258" s="5"/>
      <c r="GT258" s="5"/>
      <c r="GU258" s="5"/>
      <c r="GV258" s="5"/>
      <c r="GW258" s="5"/>
      <c r="GX258" s="5"/>
      <c r="GY258" s="5"/>
      <c r="GZ258" s="5"/>
      <c r="HA258" s="5"/>
      <c r="HB258" s="5"/>
      <c r="HC258" s="5"/>
      <c r="HD258" s="5"/>
      <c r="HE258" s="5"/>
      <c r="HF258" s="5"/>
      <c r="HG258" s="5"/>
      <c r="HH258" s="5"/>
      <c r="HI258" s="5"/>
      <c r="HJ258" s="5"/>
      <c r="HK258" s="5"/>
      <c r="HL258" s="5"/>
      <c r="HM258" s="5"/>
    </row>
    <row r="259" spans="1:221" s="4" customFormat="1" ht="33" customHeight="1">
      <c r="A259" s="14"/>
      <c r="B259" s="15"/>
      <c r="C259" s="34" t="s">
        <v>1122</v>
      </c>
      <c r="D259" s="38">
        <v>44587</v>
      </c>
      <c r="E259" s="60" t="s">
        <v>1123</v>
      </c>
      <c r="F259" s="26" t="s">
        <v>30</v>
      </c>
      <c r="G259" s="26" t="s">
        <v>23</v>
      </c>
      <c r="H259" s="26" t="s">
        <v>1124</v>
      </c>
      <c r="I259" s="67" t="s">
        <v>25</v>
      </c>
      <c r="J259" s="34" t="s">
        <v>1101</v>
      </c>
      <c r="K259" s="13">
        <v>338</v>
      </c>
      <c r="L259" s="29">
        <v>9713333</v>
      </c>
      <c r="M259" s="29">
        <v>0</v>
      </c>
      <c r="N259" s="13">
        <v>0</v>
      </c>
      <c r="O259" s="16">
        <v>44588</v>
      </c>
      <c r="P259" s="16">
        <v>44925</v>
      </c>
      <c r="Q259" s="18">
        <v>1.9E-2</v>
      </c>
      <c r="R259" s="18">
        <v>0</v>
      </c>
      <c r="S259" s="13" t="s">
        <v>25</v>
      </c>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c r="GB259" s="5"/>
      <c r="GC259" s="5"/>
      <c r="GD259" s="5"/>
      <c r="GE259" s="5"/>
      <c r="GF259" s="5"/>
      <c r="GG259" s="5"/>
      <c r="GH259" s="5"/>
      <c r="GI259" s="5"/>
      <c r="GJ259" s="5"/>
      <c r="GK259" s="5"/>
      <c r="GL259" s="5"/>
      <c r="GM259" s="5"/>
      <c r="GN259" s="5"/>
      <c r="GO259" s="5"/>
      <c r="GP259" s="5"/>
      <c r="GQ259" s="5"/>
      <c r="GR259" s="5"/>
      <c r="GS259" s="5"/>
      <c r="GT259" s="5"/>
      <c r="GU259" s="5"/>
      <c r="GV259" s="5"/>
      <c r="GW259" s="5"/>
      <c r="GX259" s="5"/>
      <c r="GY259" s="5"/>
      <c r="GZ259" s="5"/>
      <c r="HA259" s="5"/>
      <c r="HB259" s="5"/>
      <c r="HC259" s="5"/>
      <c r="HD259" s="5"/>
      <c r="HE259" s="5"/>
      <c r="HF259" s="5"/>
      <c r="HG259" s="5"/>
      <c r="HH259" s="5"/>
      <c r="HI259" s="5"/>
      <c r="HJ259" s="5"/>
      <c r="HK259" s="5"/>
      <c r="HL259" s="5"/>
      <c r="HM259" s="5"/>
    </row>
    <row r="260" spans="1:221" s="4" customFormat="1" ht="33" customHeight="1">
      <c r="A260" s="14"/>
      <c r="B260" s="15"/>
      <c r="C260" s="34" t="s">
        <v>1125</v>
      </c>
      <c r="D260" s="38">
        <v>44587</v>
      </c>
      <c r="E260" s="60" t="s">
        <v>1126</v>
      </c>
      <c r="F260" s="26" t="s">
        <v>30</v>
      </c>
      <c r="G260" s="26" t="s">
        <v>23</v>
      </c>
      <c r="H260" s="26" t="s">
        <v>399</v>
      </c>
      <c r="I260" s="67" t="s">
        <v>25</v>
      </c>
      <c r="J260" s="34" t="s">
        <v>1060</v>
      </c>
      <c r="K260" s="13">
        <v>334</v>
      </c>
      <c r="L260" s="29">
        <v>96817501</v>
      </c>
      <c r="M260" s="29">
        <v>0</v>
      </c>
      <c r="N260" s="13">
        <v>0</v>
      </c>
      <c r="O260" s="16">
        <v>44587</v>
      </c>
      <c r="P260" s="16">
        <v>44920</v>
      </c>
      <c r="Q260" s="18">
        <v>0.03</v>
      </c>
      <c r="R260" s="18">
        <v>0</v>
      </c>
      <c r="S260" s="13" t="s">
        <v>25</v>
      </c>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c r="GB260" s="5"/>
      <c r="GC260" s="5"/>
      <c r="GD260" s="5"/>
      <c r="GE260" s="5"/>
      <c r="GF260" s="5"/>
      <c r="GG260" s="5"/>
      <c r="GH260" s="5"/>
      <c r="GI260" s="5"/>
      <c r="GJ260" s="5"/>
      <c r="GK260" s="5"/>
      <c r="GL260" s="5"/>
      <c r="GM260" s="5"/>
      <c r="GN260" s="5"/>
      <c r="GO260" s="5"/>
      <c r="GP260" s="5"/>
      <c r="GQ260" s="5"/>
      <c r="GR260" s="5"/>
      <c r="GS260" s="5"/>
      <c r="GT260" s="5"/>
      <c r="GU260" s="5"/>
      <c r="GV260" s="5"/>
      <c r="GW260" s="5"/>
      <c r="GX260" s="5"/>
      <c r="GY260" s="5"/>
      <c r="GZ260" s="5"/>
      <c r="HA260" s="5"/>
      <c r="HB260" s="5"/>
      <c r="HC260" s="5"/>
      <c r="HD260" s="5"/>
      <c r="HE260" s="5"/>
      <c r="HF260" s="5"/>
      <c r="HG260" s="5"/>
      <c r="HH260" s="5"/>
      <c r="HI260" s="5"/>
      <c r="HJ260" s="5"/>
      <c r="HK260" s="5"/>
      <c r="HL260" s="5"/>
      <c r="HM260" s="5"/>
    </row>
    <row r="261" spans="1:221" s="4" customFormat="1" ht="33" customHeight="1">
      <c r="A261" s="14"/>
      <c r="B261" s="15"/>
      <c r="C261" s="34" t="s">
        <v>1127</v>
      </c>
      <c r="D261" s="38">
        <v>44587</v>
      </c>
      <c r="E261" s="60" t="s">
        <v>1128</v>
      </c>
      <c r="F261" s="26" t="s">
        <v>30</v>
      </c>
      <c r="G261" s="26" t="s">
        <v>23</v>
      </c>
      <c r="H261" s="26" t="s">
        <v>1129</v>
      </c>
      <c r="I261" s="67" t="s">
        <v>25</v>
      </c>
      <c r="J261" s="34" t="s">
        <v>1074</v>
      </c>
      <c r="K261" s="13">
        <v>334</v>
      </c>
      <c r="L261" s="29">
        <v>30000000</v>
      </c>
      <c r="M261" s="29">
        <v>0</v>
      </c>
      <c r="N261" s="13">
        <v>0</v>
      </c>
      <c r="O261" s="16">
        <v>44587</v>
      </c>
      <c r="P261" s="16">
        <v>44920</v>
      </c>
      <c r="Q261" s="18">
        <v>0</v>
      </c>
      <c r="R261" s="18">
        <v>0</v>
      </c>
      <c r="S261" s="13" t="s">
        <v>25</v>
      </c>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c r="GB261" s="5"/>
      <c r="GC261" s="5"/>
      <c r="GD261" s="5"/>
      <c r="GE261" s="5"/>
      <c r="GF261" s="5"/>
      <c r="GG261" s="5"/>
      <c r="GH261" s="5"/>
      <c r="GI261" s="5"/>
      <c r="GJ261" s="5"/>
      <c r="GK261" s="5"/>
      <c r="GL261" s="5"/>
      <c r="GM261" s="5"/>
      <c r="GN261" s="5"/>
      <c r="GO261" s="5"/>
      <c r="GP261" s="5"/>
      <c r="GQ261" s="5"/>
      <c r="GR261" s="5"/>
      <c r="GS261" s="5"/>
      <c r="GT261" s="5"/>
      <c r="GU261" s="5"/>
      <c r="GV261" s="5"/>
      <c r="GW261" s="5"/>
      <c r="GX261" s="5"/>
      <c r="GY261" s="5"/>
      <c r="GZ261" s="5"/>
      <c r="HA261" s="5"/>
      <c r="HB261" s="5"/>
      <c r="HC261" s="5"/>
      <c r="HD261" s="5"/>
      <c r="HE261" s="5"/>
      <c r="HF261" s="5"/>
      <c r="HG261" s="5"/>
      <c r="HH261" s="5"/>
      <c r="HI261" s="5"/>
      <c r="HJ261" s="5"/>
      <c r="HK261" s="5"/>
      <c r="HL261" s="5"/>
      <c r="HM261" s="5"/>
    </row>
    <row r="262" spans="1:221" s="4" customFormat="1" ht="33" customHeight="1">
      <c r="A262" s="14"/>
      <c r="B262" s="15"/>
      <c r="C262" s="34" t="s">
        <v>1130</v>
      </c>
      <c r="D262" s="38">
        <v>44587</v>
      </c>
      <c r="E262" s="60" t="s">
        <v>1131</v>
      </c>
      <c r="F262" s="26" t="s">
        <v>30</v>
      </c>
      <c r="G262" s="26" t="s">
        <v>23</v>
      </c>
      <c r="H262" s="26" t="s">
        <v>1132</v>
      </c>
      <c r="I262" s="67" t="s">
        <v>25</v>
      </c>
      <c r="J262" s="34" t="s">
        <v>512</v>
      </c>
      <c r="K262" s="13">
        <v>334</v>
      </c>
      <c r="L262" s="29">
        <v>197430398</v>
      </c>
      <c r="M262" s="29">
        <v>0</v>
      </c>
      <c r="N262" s="13">
        <v>0</v>
      </c>
      <c r="O262" s="16">
        <v>44588</v>
      </c>
      <c r="P262" s="16">
        <v>44921</v>
      </c>
      <c r="Q262" s="18">
        <v>0</v>
      </c>
      <c r="R262" s="18">
        <v>0</v>
      </c>
      <c r="S262" s="13" t="s">
        <v>25</v>
      </c>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c r="GB262" s="5"/>
      <c r="GC262" s="5"/>
      <c r="GD262" s="5"/>
      <c r="GE262" s="5"/>
      <c r="GF262" s="5"/>
      <c r="GG262" s="5"/>
      <c r="GH262" s="5"/>
      <c r="GI262" s="5"/>
      <c r="GJ262" s="5"/>
      <c r="GK262" s="5"/>
      <c r="GL262" s="5"/>
      <c r="GM262" s="5"/>
      <c r="GN262" s="5"/>
      <c r="GO262" s="5"/>
      <c r="GP262" s="5"/>
      <c r="GQ262" s="5"/>
      <c r="GR262" s="5"/>
      <c r="GS262" s="5"/>
      <c r="GT262" s="5"/>
      <c r="GU262" s="5"/>
      <c r="GV262" s="5"/>
      <c r="GW262" s="5"/>
      <c r="GX262" s="5"/>
      <c r="GY262" s="5"/>
      <c r="GZ262" s="5"/>
      <c r="HA262" s="5"/>
      <c r="HB262" s="5"/>
      <c r="HC262" s="5"/>
      <c r="HD262" s="5"/>
      <c r="HE262" s="5"/>
      <c r="HF262" s="5"/>
      <c r="HG262" s="5"/>
      <c r="HH262" s="5"/>
      <c r="HI262" s="5"/>
      <c r="HJ262" s="5"/>
      <c r="HK262" s="5"/>
      <c r="HL262" s="5"/>
      <c r="HM262" s="5"/>
    </row>
    <row r="263" spans="1:221" s="4" customFormat="1" ht="33" customHeight="1">
      <c r="A263" s="14"/>
      <c r="B263" s="15"/>
      <c r="C263" s="34" t="s">
        <v>1133</v>
      </c>
      <c r="D263" s="38">
        <v>44587</v>
      </c>
      <c r="E263" s="60" t="s">
        <v>1089</v>
      </c>
      <c r="F263" s="26" t="s">
        <v>30</v>
      </c>
      <c r="G263" s="26" t="s">
        <v>23</v>
      </c>
      <c r="H263" s="26" t="s">
        <v>1134</v>
      </c>
      <c r="I263" s="67" t="s">
        <v>25</v>
      </c>
      <c r="J263" s="34" t="s">
        <v>1074</v>
      </c>
      <c r="K263" s="13">
        <v>181</v>
      </c>
      <c r="L263" s="29">
        <v>30000000</v>
      </c>
      <c r="M263" s="29">
        <v>0</v>
      </c>
      <c r="N263" s="13">
        <v>0</v>
      </c>
      <c r="O263" s="16">
        <v>44588</v>
      </c>
      <c r="P263" s="16">
        <v>44768</v>
      </c>
      <c r="Q263" s="18">
        <v>0</v>
      </c>
      <c r="R263" s="18">
        <v>0</v>
      </c>
      <c r="S263" s="13" t="s">
        <v>25</v>
      </c>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c r="GB263" s="5"/>
      <c r="GC263" s="5"/>
      <c r="GD263" s="5"/>
      <c r="GE263" s="5"/>
      <c r="GF263" s="5"/>
      <c r="GG263" s="5"/>
      <c r="GH263" s="5"/>
      <c r="GI263" s="5"/>
      <c r="GJ263" s="5"/>
      <c r="GK263" s="5"/>
      <c r="GL263" s="5"/>
      <c r="GM263" s="5"/>
      <c r="GN263" s="5"/>
      <c r="GO263" s="5"/>
      <c r="GP263" s="5"/>
      <c r="GQ263" s="5"/>
      <c r="GR263" s="5"/>
      <c r="GS263" s="5"/>
      <c r="GT263" s="5"/>
      <c r="GU263" s="5"/>
      <c r="GV263" s="5"/>
      <c r="GW263" s="5"/>
      <c r="GX263" s="5"/>
      <c r="GY263" s="5"/>
      <c r="GZ263" s="5"/>
      <c r="HA263" s="5"/>
      <c r="HB263" s="5"/>
      <c r="HC263" s="5"/>
      <c r="HD263" s="5"/>
      <c r="HE263" s="5"/>
      <c r="HF263" s="5"/>
      <c r="HG263" s="5"/>
      <c r="HH263" s="5"/>
      <c r="HI263" s="5"/>
      <c r="HJ263" s="5"/>
      <c r="HK263" s="5"/>
      <c r="HL263" s="5"/>
      <c r="HM263" s="5"/>
    </row>
    <row r="264" spans="1:221" s="4" customFormat="1" ht="33" customHeight="1">
      <c r="A264" s="14"/>
      <c r="B264" s="15"/>
      <c r="C264" s="34" t="s">
        <v>1135</v>
      </c>
      <c r="D264" s="38">
        <v>44588</v>
      </c>
      <c r="E264" s="60" t="s">
        <v>1089</v>
      </c>
      <c r="F264" s="26" t="s">
        <v>30</v>
      </c>
      <c r="G264" s="26" t="s">
        <v>23</v>
      </c>
      <c r="H264" s="26" t="s">
        <v>1136</v>
      </c>
      <c r="I264" s="67" t="s">
        <v>25</v>
      </c>
      <c r="J264" s="34" t="s">
        <v>1074</v>
      </c>
      <c r="K264" s="13">
        <v>181</v>
      </c>
      <c r="L264" s="29">
        <v>30000000</v>
      </c>
      <c r="M264" s="29">
        <v>0</v>
      </c>
      <c r="N264" s="13">
        <v>0</v>
      </c>
      <c r="O264" s="16">
        <v>44588</v>
      </c>
      <c r="P264" s="16">
        <v>44768</v>
      </c>
      <c r="Q264" s="18">
        <v>0</v>
      </c>
      <c r="R264" s="18">
        <v>0</v>
      </c>
      <c r="S264" s="13" t="s">
        <v>25</v>
      </c>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c r="GB264" s="5"/>
      <c r="GC264" s="5"/>
      <c r="GD264" s="5"/>
      <c r="GE264" s="5"/>
      <c r="GF264" s="5"/>
      <c r="GG264" s="5"/>
      <c r="GH264" s="5"/>
      <c r="GI264" s="5"/>
      <c r="GJ264" s="5"/>
      <c r="GK264" s="5"/>
      <c r="GL264" s="5"/>
      <c r="GM264" s="5"/>
      <c r="GN264" s="5"/>
      <c r="GO264" s="5"/>
      <c r="GP264" s="5"/>
      <c r="GQ264" s="5"/>
      <c r="GR264" s="5"/>
      <c r="GS264" s="5"/>
      <c r="GT264" s="5"/>
      <c r="GU264" s="5"/>
      <c r="GV264" s="5"/>
      <c r="GW264" s="5"/>
      <c r="GX264" s="5"/>
      <c r="GY264" s="5"/>
      <c r="GZ264" s="5"/>
      <c r="HA264" s="5"/>
      <c r="HB264" s="5"/>
      <c r="HC264" s="5"/>
      <c r="HD264" s="5"/>
      <c r="HE264" s="5"/>
      <c r="HF264" s="5"/>
      <c r="HG264" s="5"/>
      <c r="HH264" s="5"/>
      <c r="HI264" s="5"/>
      <c r="HJ264" s="5"/>
      <c r="HK264" s="5"/>
      <c r="HL264" s="5"/>
      <c r="HM264" s="5"/>
    </row>
    <row r="265" spans="1:221" s="4" customFormat="1" ht="33" customHeight="1">
      <c r="A265" s="14"/>
      <c r="B265" s="15"/>
      <c r="C265" s="34" t="s">
        <v>1137</v>
      </c>
      <c r="D265" s="38">
        <v>44589</v>
      </c>
      <c r="E265" s="60" t="s">
        <v>1138</v>
      </c>
      <c r="F265" s="26" t="s">
        <v>30</v>
      </c>
      <c r="G265" s="26" t="s">
        <v>23</v>
      </c>
      <c r="H265" s="26" t="s">
        <v>1139</v>
      </c>
      <c r="I265" s="67" t="s">
        <v>25</v>
      </c>
      <c r="J265" s="34" t="s">
        <v>1140</v>
      </c>
      <c r="K265" s="13">
        <v>334</v>
      </c>
      <c r="L265" s="29">
        <v>818472134</v>
      </c>
      <c r="M265" s="29">
        <v>0</v>
      </c>
      <c r="N265" s="13">
        <v>0</v>
      </c>
      <c r="O265" s="16">
        <v>44589</v>
      </c>
      <c r="P265" s="16">
        <v>44922</v>
      </c>
      <c r="Q265" s="18">
        <v>0</v>
      </c>
      <c r="R265" s="18">
        <v>0</v>
      </c>
      <c r="S265" s="13" t="s">
        <v>25</v>
      </c>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c r="GB265" s="5"/>
      <c r="GC265" s="5"/>
      <c r="GD265" s="5"/>
      <c r="GE265" s="5"/>
      <c r="GF265" s="5"/>
      <c r="GG265" s="5"/>
      <c r="GH265" s="5"/>
      <c r="GI265" s="5"/>
      <c r="GJ265" s="5"/>
      <c r="GK265" s="5"/>
      <c r="GL265" s="5"/>
      <c r="GM265" s="5"/>
      <c r="GN265" s="5"/>
      <c r="GO265" s="5"/>
      <c r="GP265" s="5"/>
      <c r="GQ265" s="5"/>
      <c r="GR265" s="5"/>
      <c r="GS265" s="5"/>
      <c r="GT265" s="5"/>
      <c r="GU265" s="5"/>
      <c r="GV265" s="5"/>
      <c r="GW265" s="5"/>
      <c r="GX265" s="5"/>
      <c r="GY265" s="5"/>
      <c r="GZ265" s="5"/>
      <c r="HA265" s="5"/>
      <c r="HB265" s="5"/>
      <c r="HC265" s="5"/>
      <c r="HD265" s="5"/>
      <c r="HE265" s="5"/>
      <c r="HF265" s="5"/>
      <c r="HG265" s="5"/>
      <c r="HH265" s="5"/>
      <c r="HI265" s="5"/>
      <c r="HJ265" s="5"/>
      <c r="HK265" s="5"/>
      <c r="HL265" s="5"/>
      <c r="HM265" s="5"/>
    </row>
    <row r="266" spans="1:221" s="4" customFormat="1" ht="33" customHeight="1">
      <c r="A266" s="14"/>
      <c r="B266" s="15"/>
      <c r="C266" s="34" t="s">
        <v>1141</v>
      </c>
      <c r="D266" s="38">
        <v>44589</v>
      </c>
      <c r="E266" s="60" t="s">
        <v>1142</v>
      </c>
      <c r="F266" s="26" t="s">
        <v>30</v>
      </c>
      <c r="G266" s="26" t="s">
        <v>23</v>
      </c>
      <c r="H266" s="26" t="s">
        <v>1143</v>
      </c>
      <c r="I266" s="67" t="s">
        <v>25</v>
      </c>
      <c r="J266" s="34" t="s">
        <v>1144</v>
      </c>
      <c r="K266" s="13">
        <v>181</v>
      </c>
      <c r="L266" s="29">
        <v>57034800</v>
      </c>
      <c r="M266" s="29">
        <v>0</v>
      </c>
      <c r="N266" s="13">
        <v>0</v>
      </c>
      <c r="O266" s="16">
        <v>44589</v>
      </c>
      <c r="P266" s="16">
        <v>44769</v>
      </c>
      <c r="Q266" s="18">
        <v>0</v>
      </c>
      <c r="R266" s="18">
        <v>0</v>
      </c>
      <c r="S266" s="13" t="s">
        <v>25</v>
      </c>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c r="GB266" s="5"/>
      <c r="GC266" s="5"/>
      <c r="GD266" s="5"/>
      <c r="GE266" s="5"/>
      <c r="GF266" s="5"/>
      <c r="GG266" s="5"/>
      <c r="GH266" s="5"/>
      <c r="GI266" s="5"/>
      <c r="GJ266" s="5"/>
      <c r="GK266" s="5"/>
      <c r="GL266" s="5"/>
      <c r="GM266" s="5"/>
      <c r="GN266" s="5"/>
      <c r="GO266" s="5"/>
      <c r="GP266" s="5"/>
      <c r="GQ266" s="5"/>
      <c r="GR266" s="5"/>
      <c r="GS266" s="5"/>
      <c r="GT266" s="5"/>
      <c r="GU266" s="5"/>
      <c r="GV266" s="5"/>
      <c r="GW266" s="5"/>
      <c r="GX266" s="5"/>
      <c r="GY266" s="5"/>
      <c r="GZ266" s="5"/>
      <c r="HA266" s="5"/>
      <c r="HB266" s="5"/>
      <c r="HC266" s="5"/>
      <c r="HD266" s="5"/>
      <c r="HE266" s="5"/>
      <c r="HF266" s="5"/>
      <c r="HG266" s="5"/>
      <c r="HH266" s="5"/>
      <c r="HI266" s="5"/>
      <c r="HJ266" s="5"/>
      <c r="HK266" s="5"/>
      <c r="HL266" s="5"/>
      <c r="HM266" s="5"/>
    </row>
    <row r="267" spans="1:221" s="4" customFormat="1" ht="33" customHeight="1">
      <c r="A267" s="14"/>
      <c r="B267" s="15"/>
      <c r="C267" s="34" t="s">
        <v>1145</v>
      </c>
      <c r="D267" s="38">
        <v>44588</v>
      </c>
      <c r="E267" s="60" t="s">
        <v>1146</v>
      </c>
      <c r="F267" s="26" t="s">
        <v>30</v>
      </c>
      <c r="G267" s="26" t="s">
        <v>23</v>
      </c>
      <c r="H267" s="26" t="s">
        <v>1147</v>
      </c>
      <c r="I267" s="67" t="s">
        <v>25</v>
      </c>
      <c r="J267" s="34" t="s">
        <v>1144</v>
      </c>
      <c r="K267" s="13">
        <v>181</v>
      </c>
      <c r="L267" s="29">
        <v>15843000</v>
      </c>
      <c r="M267" s="29">
        <v>0</v>
      </c>
      <c r="N267" s="13">
        <v>0</v>
      </c>
      <c r="O267" s="16">
        <v>37283</v>
      </c>
      <c r="P267" s="16">
        <v>44768</v>
      </c>
      <c r="Q267" s="18">
        <v>0</v>
      </c>
      <c r="R267" s="18">
        <v>0</v>
      </c>
      <c r="S267" s="13" t="s">
        <v>25</v>
      </c>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c r="GB267" s="5"/>
      <c r="GC267" s="5"/>
      <c r="GD267" s="5"/>
      <c r="GE267" s="5"/>
      <c r="GF267" s="5"/>
      <c r="GG267" s="5"/>
      <c r="GH267" s="5"/>
      <c r="GI267" s="5"/>
      <c r="GJ267" s="5"/>
      <c r="GK267" s="5"/>
      <c r="GL267" s="5"/>
      <c r="GM267" s="5"/>
      <c r="GN267" s="5"/>
      <c r="GO267" s="5"/>
      <c r="GP267" s="5"/>
      <c r="GQ267" s="5"/>
      <c r="GR267" s="5"/>
      <c r="GS267" s="5"/>
      <c r="GT267" s="5"/>
      <c r="GU267" s="5"/>
      <c r="GV267" s="5"/>
      <c r="GW267" s="5"/>
      <c r="GX267" s="5"/>
      <c r="GY267" s="5"/>
      <c r="GZ267" s="5"/>
      <c r="HA267" s="5"/>
      <c r="HB267" s="5"/>
      <c r="HC267" s="5"/>
      <c r="HD267" s="5"/>
      <c r="HE267" s="5"/>
      <c r="HF267" s="5"/>
      <c r="HG267" s="5"/>
      <c r="HH267" s="5"/>
      <c r="HI267" s="5"/>
      <c r="HJ267" s="5"/>
      <c r="HK267" s="5"/>
      <c r="HL267" s="5"/>
      <c r="HM267" s="5"/>
    </row>
    <row r="268" spans="1:221" s="4" customFormat="1" ht="33" customHeight="1">
      <c r="A268" s="14"/>
      <c r="B268" s="15"/>
      <c r="C268" s="34" t="s">
        <v>1148</v>
      </c>
      <c r="D268" s="38">
        <v>44588</v>
      </c>
      <c r="E268" s="60" t="s">
        <v>1149</v>
      </c>
      <c r="F268" s="26" t="s">
        <v>30</v>
      </c>
      <c r="G268" s="26" t="s">
        <v>23</v>
      </c>
      <c r="H268" s="26" t="s">
        <v>1150</v>
      </c>
      <c r="I268" s="67" t="s">
        <v>25</v>
      </c>
      <c r="J268" s="34" t="s">
        <v>1144</v>
      </c>
      <c r="K268" s="13">
        <v>181</v>
      </c>
      <c r="L268" s="29">
        <v>57034800</v>
      </c>
      <c r="M268" s="29">
        <v>0</v>
      </c>
      <c r="N268" s="13">
        <v>0</v>
      </c>
      <c r="O268" s="16">
        <v>44589</v>
      </c>
      <c r="P268" s="16">
        <v>44769</v>
      </c>
      <c r="Q268" s="18">
        <v>0</v>
      </c>
      <c r="R268" s="18">
        <v>0</v>
      </c>
      <c r="S268" s="13" t="s">
        <v>25</v>
      </c>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c r="GB268" s="5"/>
      <c r="GC268" s="5"/>
      <c r="GD268" s="5"/>
      <c r="GE268" s="5"/>
      <c r="GF268" s="5"/>
      <c r="GG268" s="5"/>
      <c r="GH268" s="5"/>
      <c r="GI268" s="5"/>
      <c r="GJ268" s="5"/>
      <c r="GK268" s="5"/>
      <c r="GL268" s="5"/>
      <c r="GM268" s="5"/>
      <c r="GN268" s="5"/>
      <c r="GO268" s="5"/>
      <c r="GP268" s="5"/>
      <c r="GQ268" s="5"/>
      <c r="GR268" s="5"/>
      <c r="GS268" s="5"/>
      <c r="GT268" s="5"/>
      <c r="GU268" s="5"/>
      <c r="GV268" s="5"/>
      <c r="GW268" s="5"/>
      <c r="GX268" s="5"/>
      <c r="GY268" s="5"/>
      <c r="GZ268" s="5"/>
      <c r="HA268" s="5"/>
      <c r="HB268" s="5"/>
      <c r="HC268" s="5"/>
      <c r="HD268" s="5"/>
      <c r="HE268" s="5"/>
      <c r="HF268" s="5"/>
      <c r="HG268" s="5"/>
      <c r="HH268" s="5"/>
      <c r="HI268" s="5"/>
      <c r="HJ268" s="5"/>
      <c r="HK268" s="5"/>
      <c r="HL268" s="5"/>
      <c r="HM268" s="5"/>
    </row>
    <row r="269" spans="1:221" s="4" customFormat="1" ht="33" customHeight="1">
      <c r="A269" s="14"/>
      <c r="B269" s="15"/>
      <c r="C269" s="34" t="s">
        <v>1151</v>
      </c>
      <c r="D269" s="38">
        <v>44588</v>
      </c>
      <c r="E269" s="60" t="s">
        <v>1152</v>
      </c>
      <c r="F269" s="26" t="s">
        <v>30</v>
      </c>
      <c r="G269" s="26" t="s">
        <v>23</v>
      </c>
      <c r="H269" s="26" t="s">
        <v>1153</v>
      </c>
      <c r="I269" s="67" t="s">
        <v>25</v>
      </c>
      <c r="J269" s="34" t="s">
        <v>1144</v>
      </c>
      <c r="K269" s="13">
        <v>181</v>
      </c>
      <c r="L269" s="29">
        <v>15843000</v>
      </c>
      <c r="M269" s="29">
        <v>0</v>
      </c>
      <c r="N269" s="13">
        <v>0</v>
      </c>
      <c r="O269" s="16">
        <v>44589</v>
      </c>
      <c r="P269" s="16">
        <v>44769</v>
      </c>
      <c r="Q269" s="18">
        <v>0</v>
      </c>
      <c r="R269" s="18">
        <v>0</v>
      </c>
      <c r="S269" s="13" t="s">
        <v>25</v>
      </c>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c r="GB269" s="5"/>
      <c r="GC269" s="5"/>
      <c r="GD269" s="5"/>
      <c r="GE269" s="5"/>
      <c r="GF269" s="5"/>
      <c r="GG269" s="5"/>
      <c r="GH269" s="5"/>
      <c r="GI269" s="5"/>
      <c r="GJ269" s="5"/>
      <c r="GK269" s="5"/>
      <c r="GL269" s="5"/>
      <c r="GM269" s="5"/>
      <c r="GN269" s="5"/>
      <c r="GO269" s="5"/>
      <c r="GP269" s="5"/>
      <c r="GQ269" s="5"/>
      <c r="GR269" s="5"/>
      <c r="GS269" s="5"/>
      <c r="GT269" s="5"/>
      <c r="GU269" s="5"/>
      <c r="GV269" s="5"/>
      <c r="GW269" s="5"/>
      <c r="GX269" s="5"/>
      <c r="GY269" s="5"/>
      <c r="GZ269" s="5"/>
      <c r="HA269" s="5"/>
      <c r="HB269" s="5"/>
      <c r="HC269" s="5"/>
      <c r="HD269" s="5"/>
      <c r="HE269" s="5"/>
      <c r="HF269" s="5"/>
      <c r="HG269" s="5"/>
      <c r="HH269" s="5"/>
      <c r="HI269" s="5"/>
      <c r="HJ269" s="5"/>
      <c r="HK269" s="5"/>
      <c r="HL269" s="5"/>
      <c r="HM269" s="5"/>
    </row>
    <row r="270" spans="1:221" s="4" customFormat="1" ht="33" customHeight="1">
      <c r="A270" s="14"/>
      <c r="B270" s="15"/>
      <c r="C270" s="34" t="s">
        <v>1154</v>
      </c>
      <c r="D270" s="38">
        <v>44588</v>
      </c>
      <c r="E270" s="60" t="s">
        <v>1155</v>
      </c>
      <c r="F270" s="26" t="s">
        <v>30</v>
      </c>
      <c r="G270" s="26" t="s">
        <v>73</v>
      </c>
      <c r="H270" s="26" t="s">
        <v>1156</v>
      </c>
      <c r="I270" s="67" t="s">
        <v>25</v>
      </c>
      <c r="J270" s="34" t="s">
        <v>241</v>
      </c>
      <c r="K270" s="13">
        <v>485</v>
      </c>
      <c r="L270" s="29">
        <v>2096232600</v>
      </c>
      <c r="M270" s="29">
        <v>0</v>
      </c>
      <c r="N270" s="13">
        <v>0</v>
      </c>
      <c r="O270" s="16">
        <v>44593</v>
      </c>
      <c r="P270" s="16">
        <v>45077</v>
      </c>
      <c r="Q270" s="18">
        <v>0</v>
      </c>
      <c r="R270" s="18">
        <v>0</v>
      </c>
      <c r="S270" s="13" t="s">
        <v>25</v>
      </c>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c r="GB270" s="5"/>
      <c r="GC270" s="5"/>
      <c r="GD270" s="5"/>
      <c r="GE270" s="5"/>
      <c r="GF270" s="5"/>
      <c r="GG270" s="5"/>
      <c r="GH270" s="5"/>
      <c r="GI270" s="5"/>
      <c r="GJ270" s="5"/>
      <c r="GK270" s="5"/>
      <c r="GL270" s="5"/>
      <c r="GM270" s="5"/>
      <c r="GN270" s="5"/>
      <c r="GO270" s="5"/>
      <c r="GP270" s="5"/>
      <c r="GQ270" s="5"/>
      <c r="GR270" s="5"/>
      <c r="GS270" s="5"/>
      <c r="GT270" s="5"/>
      <c r="GU270" s="5"/>
      <c r="GV270" s="5"/>
      <c r="GW270" s="5"/>
      <c r="GX270" s="5"/>
      <c r="GY270" s="5"/>
      <c r="GZ270" s="5"/>
      <c r="HA270" s="5"/>
      <c r="HB270" s="5"/>
      <c r="HC270" s="5"/>
      <c r="HD270" s="5"/>
      <c r="HE270" s="5"/>
      <c r="HF270" s="5"/>
      <c r="HG270" s="5"/>
      <c r="HH270" s="5"/>
      <c r="HI270" s="5"/>
      <c r="HJ270" s="5"/>
      <c r="HK270" s="5"/>
      <c r="HL270" s="5"/>
      <c r="HM270" s="5"/>
    </row>
    <row r="271" spans="1:221" s="4" customFormat="1" ht="33" customHeight="1">
      <c r="A271" s="14"/>
      <c r="B271" s="15"/>
      <c r="C271" s="34" t="s">
        <v>1157</v>
      </c>
      <c r="D271" s="38">
        <v>44588</v>
      </c>
      <c r="E271" s="60" t="s">
        <v>1158</v>
      </c>
      <c r="F271" s="26" t="s">
        <v>30</v>
      </c>
      <c r="G271" s="26" t="s">
        <v>23</v>
      </c>
      <c r="H271" s="26" t="s">
        <v>1159</v>
      </c>
      <c r="I271" s="67" t="s">
        <v>25</v>
      </c>
      <c r="J271" s="34" t="s">
        <v>1160</v>
      </c>
      <c r="K271" s="13">
        <v>334</v>
      </c>
      <c r="L271" s="29">
        <v>99000000</v>
      </c>
      <c r="M271" s="29">
        <v>0</v>
      </c>
      <c r="N271" s="13">
        <v>0</v>
      </c>
      <c r="O271" s="16">
        <v>44588</v>
      </c>
      <c r="P271" s="16">
        <v>44921</v>
      </c>
      <c r="Q271" s="18">
        <v>0.01</v>
      </c>
      <c r="R271" s="18">
        <v>0</v>
      </c>
      <c r="S271" s="13" t="s">
        <v>25</v>
      </c>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c r="GB271" s="5"/>
      <c r="GC271" s="5"/>
      <c r="GD271" s="5"/>
      <c r="GE271" s="5"/>
      <c r="GF271" s="5"/>
      <c r="GG271" s="5"/>
      <c r="GH271" s="5"/>
      <c r="GI271" s="5"/>
      <c r="GJ271" s="5"/>
      <c r="GK271" s="5"/>
      <c r="GL271" s="5"/>
      <c r="GM271" s="5"/>
      <c r="GN271" s="5"/>
      <c r="GO271" s="5"/>
      <c r="GP271" s="5"/>
      <c r="GQ271" s="5"/>
      <c r="GR271" s="5"/>
      <c r="GS271" s="5"/>
      <c r="GT271" s="5"/>
      <c r="GU271" s="5"/>
      <c r="GV271" s="5"/>
      <c r="GW271" s="5"/>
      <c r="GX271" s="5"/>
      <c r="GY271" s="5"/>
      <c r="GZ271" s="5"/>
      <c r="HA271" s="5"/>
      <c r="HB271" s="5"/>
      <c r="HC271" s="5"/>
      <c r="HD271" s="5"/>
      <c r="HE271" s="5"/>
      <c r="HF271" s="5"/>
      <c r="HG271" s="5"/>
      <c r="HH271" s="5"/>
      <c r="HI271" s="5"/>
      <c r="HJ271" s="5"/>
      <c r="HK271" s="5"/>
      <c r="HL271" s="5"/>
      <c r="HM271" s="5"/>
    </row>
    <row r="272" spans="1:221" s="4" customFormat="1" ht="33" customHeight="1">
      <c r="A272" s="14"/>
      <c r="B272" s="15"/>
      <c r="C272" s="34" t="s">
        <v>1161</v>
      </c>
      <c r="D272" s="38">
        <v>44588</v>
      </c>
      <c r="E272" s="60" t="s">
        <v>1162</v>
      </c>
      <c r="F272" s="26" t="s">
        <v>30</v>
      </c>
      <c r="G272" s="26" t="s">
        <v>23</v>
      </c>
      <c r="H272" s="26" t="s">
        <v>1163</v>
      </c>
      <c r="I272" s="67" t="s">
        <v>25</v>
      </c>
      <c r="J272" s="34" t="s">
        <v>1164</v>
      </c>
      <c r="K272" s="13">
        <v>334</v>
      </c>
      <c r="L272" s="29">
        <v>55000000</v>
      </c>
      <c r="M272" s="29">
        <v>0</v>
      </c>
      <c r="N272" s="13">
        <v>0</v>
      </c>
      <c r="O272" s="16">
        <v>44589</v>
      </c>
      <c r="P272" s="16">
        <v>44922</v>
      </c>
      <c r="Q272" s="18">
        <v>0</v>
      </c>
      <c r="R272" s="18">
        <v>0</v>
      </c>
      <c r="S272" s="13" t="s">
        <v>25</v>
      </c>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c r="GB272" s="5"/>
      <c r="GC272" s="5"/>
      <c r="GD272" s="5"/>
      <c r="GE272" s="5"/>
      <c r="GF272" s="5"/>
      <c r="GG272" s="5"/>
      <c r="GH272" s="5"/>
      <c r="GI272" s="5"/>
      <c r="GJ272" s="5"/>
      <c r="GK272" s="5"/>
      <c r="GL272" s="5"/>
      <c r="GM272" s="5"/>
      <c r="GN272" s="5"/>
      <c r="GO272" s="5"/>
      <c r="GP272" s="5"/>
      <c r="GQ272" s="5"/>
      <c r="GR272" s="5"/>
      <c r="GS272" s="5"/>
      <c r="GT272" s="5"/>
      <c r="GU272" s="5"/>
      <c r="GV272" s="5"/>
      <c r="GW272" s="5"/>
      <c r="GX272" s="5"/>
      <c r="GY272" s="5"/>
      <c r="GZ272" s="5"/>
      <c r="HA272" s="5"/>
      <c r="HB272" s="5"/>
      <c r="HC272" s="5"/>
      <c r="HD272" s="5"/>
      <c r="HE272" s="5"/>
      <c r="HF272" s="5"/>
      <c r="HG272" s="5"/>
      <c r="HH272" s="5"/>
      <c r="HI272" s="5"/>
      <c r="HJ272" s="5"/>
      <c r="HK272" s="5"/>
      <c r="HL272" s="5"/>
      <c r="HM272" s="5"/>
    </row>
    <row r="273" spans="1:222" s="4" customFormat="1" ht="33" customHeight="1">
      <c r="A273" s="14"/>
      <c r="B273" s="15"/>
      <c r="C273" s="34" t="s">
        <v>1165</v>
      </c>
      <c r="D273" s="38">
        <v>44589</v>
      </c>
      <c r="E273" s="60" t="s">
        <v>1166</v>
      </c>
      <c r="F273" s="26" t="s">
        <v>30</v>
      </c>
      <c r="G273" s="26" t="s">
        <v>23</v>
      </c>
      <c r="H273" s="26" t="s">
        <v>1167</v>
      </c>
      <c r="I273" s="67" t="s">
        <v>25</v>
      </c>
      <c r="J273" s="34" t="s">
        <v>300</v>
      </c>
      <c r="K273" s="13">
        <v>10</v>
      </c>
      <c r="L273" s="29">
        <v>4165096</v>
      </c>
      <c r="M273" s="29">
        <v>0</v>
      </c>
      <c r="N273" s="13">
        <v>0</v>
      </c>
      <c r="O273" s="16">
        <v>44590</v>
      </c>
      <c r="P273" s="16">
        <v>44599</v>
      </c>
      <c r="Q273" s="18">
        <v>0</v>
      </c>
      <c r="R273" s="18">
        <v>0</v>
      </c>
      <c r="S273" s="13" t="s">
        <v>25</v>
      </c>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c r="GB273" s="5"/>
      <c r="GC273" s="5"/>
      <c r="GD273" s="5"/>
      <c r="GE273" s="5"/>
      <c r="GF273" s="5"/>
      <c r="GG273" s="5"/>
      <c r="GH273" s="5"/>
      <c r="GI273" s="5"/>
      <c r="GJ273" s="5"/>
      <c r="GK273" s="5"/>
      <c r="GL273" s="5"/>
      <c r="GM273" s="5"/>
      <c r="GN273" s="5"/>
      <c r="GO273" s="5"/>
      <c r="GP273" s="5"/>
      <c r="GQ273" s="5"/>
      <c r="GR273" s="5"/>
      <c r="GS273" s="5"/>
      <c r="GT273" s="5"/>
      <c r="GU273" s="5"/>
      <c r="GV273" s="5"/>
      <c r="GW273" s="5"/>
      <c r="GX273" s="5"/>
      <c r="GY273" s="5"/>
      <c r="GZ273" s="5"/>
      <c r="HA273" s="5"/>
      <c r="HB273" s="5"/>
      <c r="HC273" s="5"/>
      <c r="HD273" s="5"/>
      <c r="HE273" s="5"/>
      <c r="HF273" s="5"/>
      <c r="HG273" s="5"/>
      <c r="HH273" s="5"/>
      <c r="HI273" s="5"/>
      <c r="HJ273" s="5"/>
      <c r="HK273" s="5"/>
      <c r="HL273" s="5"/>
      <c r="HM273" s="5"/>
    </row>
    <row r="274" spans="1:222" s="4" customFormat="1" ht="33" customHeight="1">
      <c r="A274" s="14"/>
      <c r="B274" s="15"/>
      <c r="C274" s="34" t="s">
        <v>1168</v>
      </c>
      <c r="D274" s="38">
        <v>44589</v>
      </c>
      <c r="E274" s="60" t="s">
        <v>1152</v>
      </c>
      <c r="F274" s="26" t="s">
        <v>30</v>
      </c>
      <c r="G274" s="26" t="s">
        <v>23</v>
      </c>
      <c r="H274" s="26" t="s">
        <v>1169</v>
      </c>
      <c r="I274" s="67" t="s">
        <v>25</v>
      </c>
      <c r="J274" s="34" t="s">
        <v>1144</v>
      </c>
      <c r="K274" s="13">
        <v>181</v>
      </c>
      <c r="L274" s="29">
        <v>15843000</v>
      </c>
      <c r="M274" s="29">
        <v>0</v>
      </c>
      <c r="N274" s="13">
        <v>0</v>
      </c>
      <c r="O274" s="16">
        <v>44589</v>
      </c>
      <c r="P274" s="16">
        <v>44769</v>
      </c>
      <c r="Q274" s="18">
        <v>0</v>
      </c>
      <c r="R274" s="18">
        <v>0</v>
      </c>
      <c r="S274" s="13" t="s">
        <v>25</v>
      </c>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c r="GB274" s="5"/>
      <c r="GC274" s="5"/>
      <c r="GD274" s="5"/>
      <c r="GE274" s="5"/>
      <c r="GF274" s="5"/>
      <c r="GG274" s="5"/>
      <c r="GH274" s="5"/>
      <c r="GI274" s="5"/>
      <c r="GJ274" s="5"/>
      <c r="GK274" s="5"/>
      <c r="GL274" s="5"/>
      <c r="GM274" s="5"/>
      <c r="GN274" s="5"/>
      <c r="GO274" s="5"/>
      <c r="GP274" s="5"/>
      <c r="GQ274" s="5"/>
      <c r="GR274" s="5"/>
      <c r="GS274" s="5"/>
      <c r="GT274" s="5"/>
      <c r="GU274" s="5"/>
      <c r="GV274" s="5"/>
      <c r="GW274" s="5"/>
      <c r="GX274" s="5"/>
      <c r="GY274" s="5"/>
      <c r="GZ274" s="5"/>
      <c r="HA274" s="5"/>
      <c r="HB274" s="5"/>
      <c r="HC274" s="5"/>
      <c r="HD274" s="5"/>
      <c r="HE274" s="5"/>
      <c r="HF274" s="5"/>
      <c r="HG274" s="5"/>
      <c r="HH274" s="5"/>
      <c r="HI274" s="5"/>
      <c r="HJ274" s="5"/>
      <c r="HK274" s="5"/>
      <c r="HL274" s="5"/>
      <c r="HM274" s="5"/>
    </row>
    <row r="275" spans="1:222" s="4" customFormat="1" ht="33" customHeight="1">
      <c r="A275" s="14"/>
      <c r="B275" s="15"/>
      <c r="C275" s="34" t="s">
        <v>1170</v>
      </c>
      <c r="D275" s="38">
        <v>44589</v>
      </c>
      <c r="E275" s="60" t="s">
        <v>1171</v>
      </c>
      <c r="F275" s="26" t="s">
        <v>30</v>
      </c>
      <c r="G275" s="26" t="s">
        <v>23</v>
      </c>
      <c r="H275" s="26" t="s">
        <v>359</v>
      </c>
      <c r="I275" s="67" t="s">
        <v>25</v>
      </c>
      <c r="J275" s="34" t="s">
        <v>1172</v>
      </c>
      <c r="K275" s="13">
        <v>337</v>
      </c>
      <c r="L275" s="29">
        <v>3500000</v>
      </c>
      <c r="M275" s="29">
        <v>0</v>
      </c>
      <c r="N275" s="13">
        <v>0</v>
      </c>
      <c r="O275" s="16">
        <v>44590</v>
      </c>
      <c r="P275" s="16">
        <v>44926</v>
      </c>
      <c r="Q275" s="18">
        <v>0</v>
      </c>
      <c r="R275" s="18">
        <v>0</v>
      </c>
      <c r="S275" s="13" t="s">
        <v>25</v>
      </c>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c r="GB275" s="5"/>
      <c r="GC275" s="5"/>
      <c r="GD275" s="5"/>
      <c r="GE275" s="5"/>
      <c r="GF275" s="5"/>
      <c r="GG275" s="5"/>
      <c r="GH275" s="5"/>
      <c r="GI275" s="5"/>
      <c r="GJ275" s="5"/>
      <c r="GK275" s="5"/>
      <c r="GL275" s="5"/>
      <c r="GM275" s="5"/>
      <c r="GN275" s="5"/>
      <c r="GO275" s="5"/>
      <c r="GP275" s="5"/>
      <c r="GQ275" s="5"/>
      <c r="GR275" s="5"/>
      <c r="GS275" s="5"/>
      <c r="GT275" s="5"/>
      <c r="GU275" s="5"/>
      <c r="GV275" s="5"/>
      <c r="GW275" s="5"/>
      <c r="GX275" s="5"/>
      <c r="GY275" s="5"/>
      <c r="GZ275" s="5"/>
      <c r="HA275" s="5"/>
      <c r="HB275" s="5"/>
      <c r="HC275" s="5"/>
      <c r="HD275" s="5"/>
      <c r="HE275" s="5"/>
      <c r="HF275" s="5"/>
      <c r="HG275" s="5"/>
      <c r="HH275" s="5"/>
      <c r="HI275" s="5"/>
      <c r="HJ275" s="5"/>
      <c r="HK275" s="5"/>
      <c r="HL275" s="5"/>
      <c r="HM275" s="5"/>
    </row>
    <row r="276" spans="1:222" s="4" customFormat="1" ht="33" customHeight="1">
      <c r="A276" s="14"/>
      <c r="B276" s="15"/>
      <c r="C276" s="34" t="s">
        <v>1173</v>
      </c>
      <c r="D276" s="38">
        <v>44589</v>
      </c>
      <c r="E276" s="60" t="s">
        <v>1174</v>
      </c>
      <c r="F276" s="26" t="s">
        <v>30</v>
      </c>
      <c r="G276" s="26" t="s">
        <v>23</v>
      </c>
      <c r="H276" s="26" t="s">
        <v>1175</v>
      </c>
      <c r="I276" s="67" t="s">
        <v>25</v>
      </c>
      <c r="J276" s="34" t="s">
        <v>1074</v>
      </c>
      <c r="K276" s="13">
        <v>334</v>
      </c>
      <c r="L276" s="29">
        <v>81327400</v>
      </c>
      <c r="M276" s="29">
        <v>0</v>
      </c>
      <c r="N276" s="13">
        <v>0</v>
      </c>
      <c r="O276" s="16">
        <v>44589</v>
      </c>
      <c r="P276" s="16">
        <v>44922</v>
      </c>
      <c r="Q276" s="18">
        <v>0</v>
      </c>
      <c r="R276" s="18">
        <v>0</v>
      </c>
      <c r="S276" s="13" t="s">
        <v>25</v>
      </c>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c r="GB276" s="5"/>
      <c r="GC276" s="5"/>
      <c r="GD276" s="5"/>
      <c r="GE276" s="5"/>
      <c r="GF276" s="5"/>
      <c r="GG276" s="5"/>
      <c r="GH276" s="5"/>
      <c r="GI276" s="5"/>
      <c r="GJ276" s="5"/>
      <c r="GK276" s="5"/>
      <c r="GL276" s="5"/>
      <c r="GM276" s="5"/>
      <c r="GN276" s="5"/>
      <c r="GO276" s="5"/>
      <c r="GP276" s="5"/>
      <c r="GQ276" s="5"/>
      <c r="GR276" s="5"/>
      <c r="GS276" s="5"/>
      <c r="GT276" s="5"/>
      <c r="GU276" s="5"/>
      <c r="GV276" s="5"/>
      <c r="GW276" s="5"/>
      <c r="GX276" s="5"/>
      <c r="GY276" s="5"/>
      <c r="GZ276" s="5"/>
      <c r="HA276" s="5"/>
      <c r="HB276" s="5"/>
      <c r="HC276" s="5"/>
      <c r="HD276" s="5"/>
      <c r="HE276" s="5"/>
      <c r="HF276" s="5"/>
      <c r="HG276" s="5"/>
      <c r="HH276" s="5"/>
      <c r="HI276" s="5"/>
      <c r="HJ276" s="5"/>
      <c r="HK276" s="5"/>
      <c r="HL276" s="5"/>
      <c r="HM276" s="5"/>
    </row>
    <row r="277" spans="1:222" s="4" customFormat="1" ht="33" customHeight="1">
      <c r="A277" s="14"/>
      <c r="B277" s="15"/>
      <c r="C277" s="34" t="s">
        <v>1176</v>
      </c>
      <c r="D277" s="38">
        <v>44589</v>
      </c>
      <c r="E277" s="60" t="s">
        <v>1177</v>
      </c>
      <c r="F277" s="26" t="s">
        <v>30</v>
      </c>
      <c r="G277" s="26" t="s">
        <v>23</v>
      </c>
      <c r="H277" s="26" t="s">
        <v>1178</v>
      </c>
      <c r="I277" s="67" t="s">
        <v>25</v>
      </c>
      <c r="J277" s="34" t="s">
        <v>300</v>
      </c>
      <c r="K277" s="13">
        <v>28</v>
      </c>
      <c r="L277" s="29">
        <v>19059040</v>
      </c>
      <c r="M277" s="29">
        <v>0</v>
      </c>
      <c r="N277" s="13">
        <v>0</v>
      </c>
      <c r="O277" s="16">
        <v>44596</v>
      </c>
      <c r="P277" s="16">
        <v>44623</v>
      </c>
      <c r="Q277" s="18">
        <v>0</v>
      </c>
      <c r="R277" s="18">
        <v>0</v>
      </c>
      <c r="S277" s="13" t="s">
        <v>25</v>
      </c>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5"/>
      <c r="GV277" s="5"/>
      <c r="GW277" s="5"/>
      <c r="GX277" s="5"/>
      <c r="GY277" s="5"/>
      <c r="GZ277" s="5"/>
      <c r="HA277" s="5"/>
      <c r="HB277" s="5"/>
      <c r="HC277" s="5"/>
      <c r="HD277" s="5"/>
      <c r="HE277" s="5"/>
      <c r="HF277" s="5"/>
      <c r="HG277" s="5"/>
      <c r="HH277" s="5"/>
      <c r="HI277" s="5"/>
      <c r="HJ277" s="5"/>
      <c r="HK277" s="5"/>
      <c r="HL277" s="5"/>
      <c r="HM277" s="5"/>
    </row>
    <row r="278" spans="1:222" s="4" customFormat="1" ht="33" customHeight="1">
      <c r="A278" s="14"/>
      <c r="B278" s="15"/>
      <c r="C278" s="34" t="s">
        <v>1179</v>
      </c>
      <c r="D278" s="38">
        <v>44589</v>
      </c>
      <c r="E278" s="60" t="s">
        <v>1180</v>
      </c>
      <c r="F278" s="26" t="s">
        <v>30</v>
      </c>
      <c r="G278" s="26" t="s">
        <v>23</v>
      </c>
      <c r="H278" s="26" t="s">
        <v>543</v>
      </c>
      <c r="I278" s="67" t="s">
        <v>25</v>
      </c>
      <c r="J278" s="34" t="s">
        <v>544</v>
      </c>
      <c r="K278" s="13">
        <v>326</v>
      </c>
      <c r="L278" s="29">
        <v>21357240</v>
      </c>
      <c r="M278" s="29">
        <v>0</v>
      </c>
      <c r="N278" s="13">
        <v>0</v>
      </c>
      <c r="O278" s="16">
        <v>44600</v>
      </c>
      <c r="P278" s="16">
        <v>44925</v>
      </c>
      <c r="Q278" s="18">
        <v>0</v>
      </c>
      <c r="R278" s="18">
        <v>0</v>
      </c>
      <c r="S278" s="13" t="s">
        <v>25</v>
      </c>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5"/>
      <c r="GV278" s="5"/>
      <c r="GW278" s="5"/>
      <c r="GX278" s="5"/>
      <c r="GY278" s="5"/>
      <c r="GZ278" s="5"/>
      <c r="HA278" s="5"/>
      <c r="HB278" s="5"/>
      <c r="HC278" s="5"/>
      <c r="HD278" s="5"/>
      <c r="HE278" s="5"/>
      <c r="HF278" s="5"/>
      <c r="HG278" s="5"/>
      <c r="HH278" s="5"/>
      <c r="HI278" s="5"/>
      <c r="HJ278" s="5"/>
      <c r="HK278" s="5"/>
      <c r="HL278" s="5"/>
      <c r="HM278" s="5"/>
    </row>
    <row r="279" spans="1:222" s="4" customFormat="1" ht="33" customHeight="1">
      <c r="A279" s="14"/>
      <c r="B279" s="15"/>
      <c r="C279" s="34" t="s">
        <v>1181</v>
      </c>
      <c r="D279" s="38">
        <v>44588</v>
      </c>
      <c r="E279" s="60" t="s">
        <v>1182</v>
      </c>
      <c r="F279" s="26" t="s">
        <v>30</v>
      </c>
      <c r="G279" s="26" t="s">
        <v>23</v>
      </c>
      <c r="H279" s="26" t="s">
        <v>1183</v>
      </c>
      <c r="I279" s="67" t="s">
        <v>25</v>
      </c>
      <c r="J279" s="34" t="s">
        <v>1184</v>
      </c>
      <c r="K279" s="13">
        <v>334</v>
      </c>
      <c r="L279" s="29">
        <v>55000000</v>
      </c>
      <c r="M279" s="29">
        <v>0</v>
      </c>
      <c r="N279" s="13">
        <v>0</v>
      </c>
      <c r="O279" s="16">
        <v>44589</v>
      </c>
      <c r="P279" s="16">
        <v>44922</v>
      </c>
      <c r="Q279" s="18">
        <v>0</v>
      </c>
      <c r="R279" s="18">
        <v>0</v>
      </c>
      <c r="S279" s="13" t="s">
        <v>25</v>
      </c>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c r="GZ279" s="5"/>
      <c r="HA279" s="5"/>
      <c r="HB279" s="5"/>
      <c r="HC279" s="5"/>
      <c r="HD279" s="5"/>
      <c r="HE279" s="5"/>
      <c r="HF279" s="5"/>
      <c r="HG279" s="5"/>
      <c r="HH279" s="5"/>
      <c r="HI279" s="5"/>
      <c r="HJ279" s="5"/>
      <c r="HK279" s="5"/>
      <c r="HL279" s="5"/>
      <c r="HM279" s="5"/>
    </row>
    <row r="280" spans="1:222" s="4" customFormat="1" ht="33" customHeight="1">
      <c r="A280" s="15"/>
      <c r="B280" s="15"/>
      <c r="C280" s="34" t="s">
        <v>1185</v>
      </c>
      <c r="D280" s="38">
        <v>44589</v>
      </c>
      <c r="E280" s="60" t="s">
        <v>1186</v>
      </c>
      <c r="F280" s="26" t="s">
        <v>30</v>
      </c>
      <c r="G280" s="26" t="s">
        <v>23</v>
      </c>
      <c r="H280" s="26" t="s">
        <v>1187</v>
      </c>
      <c r="I280" s="67" t="s">
        <v>25</v>
      </c>
      <c r="J280" s="34" t="s">
        <v>1188</v>
      </c>
      <c r="K280" s="13">
        <v>336</v>
      </c>
      <c r="L280" s="29">
        <v>1500000000</v>
      </c>
      <c r="M280" s="29">
        <v>0</v>
      </c>
      <c r="N280" s="13">
        <v>0</v>
      </c>
      <c r="O280" s="16">
        <v>44590</v>
      </c>
      <c r="P280" s="16">
        <v>44925</v>
      </c>
      <c r="Q280" s="18">
        <v>0</v>
      </c>
      <c r="R280" s="18">
        <v>0</v>
      </c>
      <c r="S280" s="13" t="s">
        <v>25</v>
      </c>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c r="GZ280" s="5"/>
      <c r="HA280" s="5"/>
      <c r="HB280" s="5"/>
      <c r="HC280" s="5"/>
      <c r="HD280" s="5"/>
      <c r="HE280" s="5"/>
      <c r="HF280" s="5"/>
      <c r="HG280" s="5"/>
      <c r="HH280" s="5"/>
      <c r="HI280" s="5"/>
      <c r="HJ280" s="5"/>
      <c r="HK280" s="5"/>
      <c r="HL280" s="5"/>
      <c r="HM280" s="5"/>
    </row>
    <row r="281" spans="1:222" s="4" customFormat="1" ht="33" customHeight="1">
      <c r="A281" s="14">
        <v>-1</v>
      </c>
      <c r="B281" s="15"/>
      <c r="C281" s="34" t="s">
        <v>1189</v>
      </c>
      <c r="D281" s="38">
        <v>44589</v>
      </c>
      <c r="E281" s="60" t="s">
        <v>1190</v>
      </c>
      <c r="F281" s="26" t="s">
        <v>30</v>
      </c>
      <c r="G281" s="26" t="s">
        <v>23</v>
      </c>
      <c r="H281" s="26" t="s">
        <v>1191</v>
      </c>
      <c r="I281" s="67" t="s">
        <v>25</v>
      </c>
      <c r="J281" s="34" t="s">
        <v>264</v>
      </c>
      <c r="K281" s="13">
        <v>181</v>
      </c>
      <c r="L281" s="29">
        <v>1689476962</v>
      </c>
      <c r="M281" s="29">
        <v>0</v>
      </c>
      <c r="N281" s="13">
        <v>0</v>
      </c>
      <c r="O281" s="16">
        <v>44593</v>
      </c>
      <c r="P281" s="16">
        <v>44773</v>
      </c>
      <c r="Q281" s="18">
        <v>0</v>
      </c>
      <c r="R281" s="18">
        <v>0</v>
      </c>
      <c r="S281" s="13" t="s">
        <v>25</v>
      </c>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c r="GB281" s="5"/>
      <c r="GC281" s="5"/>
      <c r="GD281" s="5"/>
      <c r="GE281" s="5"/>
      <c r="GF281" s="5"/>
      <c r="GG281" s="5"/>
      <c r="GH281" s="5"/>
      <c r="GI281" s="5"/>
      <c r="GJ281" s="5"/>
      <c r="GK281" s="5"/>
      <c r="GL281" s="5"/>
      <c r="GM281" s="5"/>
      <c r="GN281" s="5"/>
      <c r="GO281" s="5"/>
      <c r="GP281" s="5"/>
      <c r="GQ281" s="5"/>
      <c r="GR281" s="5"/>
      <c r="GS281" s="5"/>
      <c r="GT281" s="5"/>
      <c r="GU281" s="5"/>
      <c r="GV281" s="5"/>
      <c r="GW281" s="5"/>
      <c r="GX281" s="5"/>
      <c r="GY281" s="5"/>
      <c r="GZ281" s="5"/>
      <c r="HA281" s="5"/>
      <c r="HB281" s="5"/>
      <c r="HC281" s="5"/>
      <c r="HD281" s="5"/>
      <c r="HE281" s="5"/>
      <c r="HF281" s="5"/>
      <c r="HG281" s="5"/>
      <c r="HH281" s="5"/>
      <c r="HI281" s="5"/>
      <c r="HJ281" s="5"/>
      <c r="HK281" s="5"/>
      <c r="HL281" s="5"/>
      <c r="HM281" s="5"/>
    </row>
    <row r="282" spans="1:222" s="8" customFormat="1" ht="33" customHeight="1">
      <c r="A282" s="23"/>
      <c r="B282" s="24"/>
      <c r="C282" s="53" t="s">
        <v>1192</v>
      </c>
      <c r="D282" s="54">
        <v>43312</v>
      </c>
      <c r="E282" s="63" t="s">
        <v>1193</v>
      </c>
      <c r="F282" s="55" t="s">
        <v>22</v>
      </c>
      <c r="G282" s="55" t="s">
        <v>206</v>
      </c>
      <c r="H282" s="55" t="s">
        <v>1194</v>
      </c>
      <c r="I282" s="69" t="s">
        <v>1195</v>
      </c>
      <c r="J282" s="53" t="s">
        <v>25</v>
      </c>
      <c r="K282" s="56">
        <v>248</v>
      </c>
      <c r="L282" s="57">
        <v>625286194</v>
      </c>
      <c r="M282" s="57">
        <v>0</v>
      </c>
      <c r="N282" s="56">
        <v>96</v>
      </c>
      <c r="O282" s="58">
        <v>43313</v>
      </c>
      <c r="P282" s="58">
        <v>43714</v>
      </c>
      <c r="Q282" s="59">
        <v>1</v>
      </c>
      <c r="R282" s="59">
        <v>1</v>
      </c>
      <c r="S282" s="58">
        <v>44589</v>
      </c>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9"/>
      <c r="BM282" s="9"/>
      <c r="BN282" s="9"/>
      <c r="BO282" s="9"/>
      <c r="BP282" s="9"/>
      <c r="BQ282" s="9"/>
      <c r="BR282" s="9"/>
      <c r="BS282" s="9"/>
      <c r="BT282" s="9"/>
      <c r="BU282" s="9"/>
      <c r="BV282" s="9"/>
      <c r="BW282" s="9"/>
      <c r="BX282" s="9"/>
      <c r="BY282" s="9"/>
      <c r="BZ282" s="9"/>
      <c r="CA282" s="9"/>
      <c r="CB282" s="9"/>
      <c r="CC282" s="9"/>
      <c r="CD282" s="9"/>
      <c r="CE282" s="9"/>
      <c r="CF282" s="9"/>
      <c r="CG282" s="9"/>
      <c r="CH282" s="9"/>
      <c r="CI282" s="9"/>
      <c r="CJ282" s="9"/>
      <c r="CK282" s="9"/>
      <c r="CL282" s="9"/>
      <c r="CM282" s="9"/>
      <c r="CN282" s="9"/>
      <c r="CO282" s="9"/>
      <c r="CP282" s="9"/>
      <c r="CQ282" s="9"/>
      <c r="CR282" s="9"/>
      <c r="CS282" s="9"/>
      <c r="CT282" s="9"/>
      <c r="CU282" s="9"/>
      <c r="CV282" s="9"/>
      <c r="CW282" s="9"/>
      <c r="CX282" s="9"/>
      <c r="CY282" s="9"/>
      <c r="CZ282" s="9"/>
      <c r="DA282" s="9"/>
      <c r="DB282" s="9"/>
      <c r="DC282" s="9"/>
      <c r="DD282" s="9"/>
      <c r="DE282" s="9"/>
      <c r="DF282" s="9"/>
      <c r="DG282" s="9"/>
      <c r="DH282" s="9"/>
      <c r="DI282" s="9"/>
      <c r="DJ282" s="9"/>
      <c r="DK282" s="9"/>
      <c r="DL282" s="9"/>
      <c r="DM282" s="9"/>
      <c r="DN282" s="9"/>
      <c r="DO282" s="9"/>
      <c r="DP282" s="9"/>
      <c r="DQ282" s="9"/>
      <c r="DR282" s="9"/>
      <c r="DS282" s="9"/>
      <c r="DT282" s="9"/>
      <c r="DU282" s="9"/>
      <c r="DV282" s="9"/>
      <c r="DW282" s="9"/>
      <c r="DX282" s="9"/>
      <c r="DY282" s="9"/>
      <c r="DZ282" s="9"/>
      <c r="EA282" s="9"/>
      <c r="EB282" s="9"/>
      <c r="EC282" s="9"/>
      <c r="ED282" s="9"/>
      <c r="EE282" s="9"/>
      <c r="EF282" s="9"/>
      <c r="EG282" s="9"/>
      <c r="EH282" s="9"/>
      <c r="EI282" s="9"/>
      <c r="EJ282" s="9"/>
      <c r="EK282" s="9"/>
      <c r="EL282" s="9"/>
      <c r="EM282" s="9"/>
      <c r="EN282" s="9"/>
      <c r="EO282" s="9"/>
      <c r="EP282" s="9"/>
      <c r="EQ282" s="9"/>
      <c r="ER282" s="9"/>
      <c r="ES282" s="9"/>
      <c r="ET282" s="9"/>
      <c r="EU282" s="9"/>
      <c r="EV282" s="9"/>
      <c r="EW282" s="9"/>
      <c r="EX282" s="9"/>
      <c r="EY282" s="9"/>
      <c r="EZ282" s="9"/>
      <c r="FA282" s="9"/>
      <c r="FB282" s="9"/>
      <c r="FC282" s="9"/>
      <c r="FD282" s="9"/>
      <c r="FE282" s="9"/>
      <c r="FF282" s="9"/>
      <c r="FG282" s="9"/>
      <c r="FH282" s="9"/>
      <c r="FI282" s="9"/>
      <c r="FJ282" s="9"/>
      <c r="FK282" s="9"/>
      <c r="FL282" s="9"/>
      <c r="FM282" s="9"/>
      <c r="FN282" s="9"/>
      <c r="FO282" s="9"/>
      <c r="FP282" s="9"/>
      <c r="FQ282" s="9"/>
      <c r="FR282" s="9"/>
      <c r="FS282" s="9"/>
      <c r="FT282" s="9"/>
      <c r="FU282" s="9"/>
      <c r="FV282" s="9"/>
      <c r="FW282" s="9"/>
      <c r="FX282" s="9"/>
      <c r="FY282" s="9"/>
      <c r="FZ282" s="9"/>
      <c r="GA282" s="9"/>
      <c r="GB282" s="9"/>
      <c r="GC282" s="9"/>
      <c r="GD282" s="9"/>
      <c r="GE282" s="9"/>
      <c r="GF282" s="9"/>
      <c r="GG282" s="9"/>
      <c r="GH282" s="9"/>
      <c r="GI282" s="9"/>
      <c r="GJ282" s="9"/>
      <c r="GK282" s="9"/>
      <c r="GL282" s="9"/>
      <c r="GM282" s="9"/>
      <c r="GN282" s="9"/>
      <c r="GO282" s="9"/>
      <c r="GP282" s="9"/>
      <c r="GQ282" s="9"/>
      <c r="GR282" s="9"/>
      <c r="GS282" s="9"/>
      <c r="GT282" s="9"/>
      <c r="GU282" s="9"/>
      <c r="GV282" s="9"/>
      <c r="GW282" s="9"/>
      <c r="GX282" s="9"/>
      <c r="GY282" s="9"/>
      <c r="GZ282" s="9"/>
      <c r="HA282" s="9"/>
      <c r="HB282" s="9"/>
      <c r="HC282" s="9"/>
      <c r="HD282" s="9"/>
      <c r="HE282" s="9"/>
      <c r="HF282" s="9"/>
      <c r="HG282" s="9"/>
      <c r="HH282" s="9"/>
      <c r="HI282" s="9"/>
      <c r="HJ282" s="9"/>
      <c r="HK282" s="9"/>
      <c r="HL282" s="9"/>
      <c r="HM282" s="9"/>
    </row>
    <row r="283" spans="1:222" s="8" customFormat="1" ht="33" customHeight="1">
      <c r="A283" s="23"/>
      <c r="B283" s="24"/>
      <c r="C283" s="53" t="s">
        <v>1196</v>
      </c>
      <c r="D283" s="54">
        <v>43312</v>
      </c>
      <c r="E283" s="63" t="s">
        <v>1197</v>
      </c>
      <c r="F283" s="55" t="s">
        <v>111</v>
      </c>
      <c r="G283" s="55" t="s">
        <v>103</v>
      </c>
      <c r="H283" s="55" t="s">
        <v>1195</v>
      </c>
      <c r="I283" s="69" t="s">
        <v>25</v>
      </c>
      <c r="J283" s="53" t="s">
        <v>1198</v>
      </c>
      <c r="K283" s="56">
        <v>248</v>
      </c>
      <c r="L283" s="57">
        <v>49986098</v>
      </c>
      <c r="M283" s="57">
        <v>0</v>
      </c>
      <c r="N283" s="56">
        <v>96</v>
      </c>
      <c r="O283" s="58">
        <v>43313</v>
      </c>
      <c r="P283" s="58">
        <v>43714</v>
      </c>
      <c r="Q283" s="59">
        <v>1</v>
      </c>
      <c r="R283" s="59">
        <v>1</v>
      </c>
      <c r="S283" s="58">
        <v>44589</v>
      </c>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9"/>
      <c r="BM283" s="9"/>
      <c r="BN283" s="9"/>
      <c r="BO283" s="9"/>
      <c r="BP283" s="9"/>
      <c r="BQ283" s="9"/>
      <c r="BR283" s="9"/>
      <c r="BS283" s="9"/>
      <c r="BT283" s="9"/>
      <c r="BU283" s="9"/>
      <c r="BV283" s="9"/>
      <c r="BW283" s="9"/>
      <c r="BX283" s="9"/>
      <c r="BY283" s="9"/>
      <c r="BZ283" s="9"/>
      <c r="CA283" s="9"/>
      <c r="CB283" s="9"/>
      <c r="CC283" s="9"/>
      <c r="CD283" s="9"/>
      <c r="CE283" s="9"/>
      <c r="CF283" s="9"/>
      <c r="CG283" s="9"/>
      <c r="CH283" s="9"/>
      <c r="CI283" s="9"/>
      <c r="CJ283" s="9"/>
      <c r="CK283" s="9"/>
      <c r="CL283" s="9"/>
      <c r="CM283" s="9"/>
      <c r="CN283" s="9"/>
      <c r="CO283" s="9"/>
      <c r="CP283" s="9"/>
      <c r="CQ283" s="9"/>
      <c r="CR283" s="9"/>
      <c r="CS283" s="9"/>
      <c r="CT283" s="9"/>
      <c r="CU283" s="9"/>
      <c r="CV283" s="9"/>
      <c r="CW283" s="9"/>
      <c r="CX283" s="9"/>
      <c r="CY283" s="9"/>
      <c r="CZ283" s="9"/>
      <c r="DA283" s="9"/>
      <c r="DB283" s="9"/>
      <c r="DC283" s="9"/>
      <c r="DD283" s="9"/>
      <c r="DE283" s="9"/>
      <c r="DF283" s="9"/>
      <c r="DG283" s="9"/>
      <c r="DH283" s="9"/>
      <c r="DI283" s="9"/>
      <c r="DJ283" s="9"/>
      <c r="DK283" s="9"/>
      <c r="DL283" s="9"/>
      <c r="DM283" s="9"/>
      <c r="DN283" s="9"/>
      <c r="DO283" s="9"/>
      <c r="DP283" s="9"/>
      <c r="DQ283" s="9"/>
      <c r="DR283" s="9"/>
      <c r="DS283" s="9"/>
      <c r="DT283" s="9"/>
      <c r="DU283" s="9"/>
      <c r="DV283" s="9"/>
      <c r="DW283" s="9"/>
      <c r="DX283" s="9"/>
      <c r="DY283" s="9"/>
      <c r="DZ283" s="9"/>
      <c r="EA283" s="9"/>
      <c r="EB283" s="9"/>
      <c r="EC283" s="9"/>
      <c r="ED283" s="9"/>
      <c r="EE283" s="9"/>
      <c r="EF283" s="9"/>
      <c r="EG283" s="9"/>
      <c r="EH283" s="9"/>
      <c r="EI283" s="9"/>
      <c r="EJ283" s="9"/>
      <c r="EK283" s="9"/>
      <c r="EL283" s="9"/>
      <c r="EM283" s="9"/>
      <c r="EN283" s="9"/>
      <c r="EO283" s="9"/>
      <c r="EP283" s="9"/>
      <c r="EQ283" s="9"/>
      <c r="ER283" s="9"/>
      <c r="ES283" s="9"/>
      <c r="ET283" s="9"/>
      <c r="EU283" s="9"/>
      <c r="EV283" s="9"/>
      <c r="EW283" s="9"/>
      <c r="EX283" s="9"/>
      <c r="EY283" s="9"/>
      <c r="EZ283" s="9"/>
      <c r="FA283" s="9"/>
      <c r="FB283" s="9"/>
      <c r="FC283" s="9"/>
      <c r="FD283" s="9"/>
      <c r="FE283" s="9"/>
      <c r="FF283" s="9"/>
      <c r="FG283" s="9"/>
      <c r="FH283" s="9"/>
      <c r="FI283" s="9"/>
      <c r="FJ283" s="9"/>
      <c r="FK283" s="9"/>
      <c r="FL283" s="9"/>
      <c r="FM283" s="9"/>
      <c r="FN283" s="9"/>
      <c r="FO283" s="9"/>
      <c r="FP283" s="9"/>
      <c r="FQ283" s="9"/>
      <c r="FR283" s="9"/>
      <c r="FS283" s="9"/>
      <c r="FT283" s="9"/>
      <c r="FU283" s="9"/>
      <c r="FV283" s="9"/>
      <c r="FW283" s="9"/>
      <c r="FX283" s="9"/>
      <c r="FY283" s="9"/>
      <c r="FZ283" s="9"/>
      <c r="GA283" s="9"/>
      <c r="GB283" s="9"/>
      <c r="GC283" s="9"/>
      <c r="GD283" s="9"/>
      <c r="GE283" s="9"/>
      <c r="GF283" s="9"/>
      <c r="GG283" s="9"/>
      <c r="GH283" s="9"/>
      <c r="GI283" s="9"/>
      <c r="GJ283" s="9"/>
      <c r="GK283" s="9"/>
      <c r="GL283" s="9"/>
      <c r="GM283" s="9"/>
      <c r="GN283" s="9"/>
      <c r="GO283" s="9"/>
      <c r="GP283" s="9"/>
      <c r="GQ283" s="9"/>
      <c r="GR283" s="9"/>
      <c r="GS283" s="9"/>
      <c r="GT283" s="9"/>
      <c r="GU283" s="9"/>
      <c r="GV283" s="9"/>
      <c r="GW283" s="9"/>
      <c r="GX283" s="9"/>
      <c r="GY283" s="9"/>
      <c r="GZ283" s="9"/>
      <c r="HA283" s="9"/>
      <c r="HB283" s="9"/>
      <c r="HC283" s="9"/>
      <c r="HD283" s="9"/>
      <c r="HE283" s="9"/>
      <c r="HF283" s="9"/>
      <c r="HG283" s="9"/>
      <c r="HH283" s="9"/>
      <c r="HI283" s="9"/>
      <c r="HJ283" s="9"/>
      <c r="HK283" s="9"/>
      <c r="HL283" s="9"/>
      <c r="HM283" s="9"/>
    </row>
    <row r="284" spans="1:222" s="8" customFormat="1" ht="33" customHeight="1">
      <c r="A284" s="23"/>
      <c r="B284" s="24"/>
      <c r="C284" s="53" t="s">
        <v>1199</v>
      </c>
      <c r="D284" s="54">
        <v>43994</v>
      </c>
      <c r="E284" s="63" t="s">
        <v>1200</v>
      </c>
      <c r="F284" s="55" t="s">
        <v>30</v>
      </c>
      <c r="G284" s="55" t="s">
        <v>1201</v>
      </c>
      <c r="H284" s="55" t="s">
        <v>1202</v>
      </c>
      <c r="I284" s="69" t="s">
        <v>25</v>
      </c>
      <c r="J284" s="53" t="s">
        <v>1203</v>
      </c>
      <c r="K284" s="56">
        <v>105</v>
      </c>
      <c r="L284" s="57">
        <v>928875500</v>
      </c>
      <c r="M284" s="57">
        <v>0</v>
      </c>
      <c r="N284" s="56">
        <v>0</v>
      </c>
      <c r="O284" s="58">
        <v>43998</v>
      </c>
      <c r="P284" s="58">
        <v>44104</v>
      </c>
      <c r="Q284" s="59">
        <v>1</v>
      </c>
      <c r="R284" s="59">
        <v>1</v>
      </c>
      <c r="S284" s="58">
        <v>44588</v>
      </c>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9"/>
      <c r="BM284" s="9"/>
      <c r="BN284" s="9"/>
      <c r="BO284" s="9"/>
      <c r="BP284" s="9"/>
      <c r="BQ284" s="9"/>
      <c r="BR284" s="9"/>
      <c r="BS284" s="9"/>
      <c r="BT284" s="9"/>
      <c r="BU284" s="9"/>
      <c r="BV284" s="9"/>
      <c r="BW284" s="9"/>
      <c r="BX284" s="9"/>
      <c r="BY284" s="9"/>
      <c r="BZ284" s="9"/>
      <c r="CA284" s="9"/>
      <c r="CB284" s="9"/>
      <c r="CC284" s="9"/>
      <c r="CD284" s="9"/>
      <c r="CE284" s="9"/>
      <c r="CF284" s="9"/>
      <c r="CG284" s="9"/>
      <c r="CH284" s="9"/>
      <c r="CI284" s="9"/>
      <c r="CJ284" s="9"/>
      <c r="CK284" s="9"/>
      <c r="CL284" s="9"/>
      <c r="CM284" s="9"/>
      <c r="CN284" s="9"/>
      <c r="CO284" s="9"/>
      <c r="CP284" s="9"/>
      <c r="CQ284" s="9"/>
      <c r="CR284" s="9"/>
      <c r="CS284" s="9"/>
      <c r="CT284" s="9"/>
      <c r="CU284" s="9"/>
      <c r="CV284" s="9"/>
      <c r="CW284" s="9"/>
      <c r="CX284" s="9"/>
      <c r="CY284" s="9"/>
      <c r="CZ284" s="9"/>
      <c r="DA284" s="9"/>
      <c r="DB284" s="9"/>
      <c r="DC284" s="9"/>
      <c r="DD284" s="9"/>
      <c r="DE284" s="9"/>
      <c r="DF284" s="9"/>
      <c r="DG284" s="9"/>
      <c r="DH284" s="9"/>
      <c r="DI284" s="9"/>
      <c r="DJ284" s="9"/>
      <c r="DK284" s="9"/>
      <c r="DL284" s="9"/>
      <c r="DM284" s="9"/>
      <c r="DN284" s="9"/>
      <c r="DO284" s="9"/>
      <c r="DP284" s="9"/>
      <c r="DQ284" s="9"/>
      <c r="DR284" s="9"/>
      <c r="DS284" s="9"/>
      <c r="DT284" s="9"/>
      <c r="DU284" s="9"/>
      <c r="DV284" s="9"/>
      <c r="DW284" s="9"/>
      <c r="DX284" s="9"/>
      <c r="DY284" s="9"/>
      <c r="DZ284" s="9"/>
      <c r="EA284" s="9"/>
      <c r="EB284" s="9"/>
      <c r="EC284" s="9"/>
      <c r="ED284" s="9"/>
      <c r="EE284" s="9"/>
      <c r="EF284" s="9"/>
      <c r="EG284" s="9"/>
      <c r="EH284" s="9"/>
      <c r="EI284" s="9"/>
      <c r="EJ284" s="9"/>
      <c r="EK284" s="9"/>
      <c r="EL284" s="9"/>
      <c r="EM284" s="9"/>
      <c r="EN284" s="9"/>
      <c r="EO284" s="9"/>
      <c r="EP284" s="9"/>
      <c r="EQ284" s="9"/>
      <c r="ER284" s="9"/>
      <c r="ES284" s="9"/>
      <c r="ET284" s="9"/>
      <c r="EU284" s="9"/>
      <c r="EV284" s="9"/>
      <c r="EW284" s="9"/>
      <c r="EX284" s="9"/>
      <c r="EY284" s="9"/>
      <c r="EZ284" s="9"/>
      <c r="FA284" s="9"/>
      <c r="FB284" s="9"/>
      <c r="FC284" s="9"/>
      <c r="FD284" s="9"/>
      <c r="FE284" s="9"/>
      <c r="FF284" s="9"/>
      <c r="FG284" s="9"/>
      <c r="FH284" s="9"/>
      <c r="FI284" s="9"/>
      <c r="FJ284" s="9"/>
      <c r="FK284" s="9"/>
      <c r="FL284" s="9"/>
      <c r="FM284" s="9"/>
      <c r="FN284" s="9"/>
      <c r="FO284" s="9"/>
      <c r="FP284" s="9"/>
      <c r="FQ284" s="9"/>
      <c r="FR284" s="9"/>
      <c r="FS284" s="9"/>
      <c r="FT284" s="9"/>
      <c r="FU284" s="9"/>
      <c r="FV284" s="9"/>
      <c r="FW284" s="9"/>
      <c r="FX284" s="9"/>
      <c r="FY284" s="9"/>
      <c r="FZ284" s="9"/>
      <c r="GA284" s="9"/>
      <c r="GB284" s="9"/>
      <c r="GC284" s="9"/>
      <c r="GD284" s="9"/>
      <c r="GE284" s="9"/>
      <c r="GF284" s="9"/>
      <c r="GG284" s="9"/>
      <c r="GH284" s="9"/>
      <c r="GI284" s="9"/>
      <c r="GJ284" s="9"/>
      <c r="GK284" s="9"/>
      <c r="GL284" s="9"/>
      <c r="GM284" s="9"/>
      <c r="GN284" s="9"/>
      <c r="GO284" s="9"/>
      <c r="GP284" s="9"/>
      <c r="GQ284" s="9"/>
      <c r="GR284" s="9"/>
      <c r="GS284" s="9"/>
      <c r="GT284" s="9"/>
      <c r="GU284" s="9"/>
      <c r="GV284" s="9"/>
      <c r="GW284" s="9"/>
      <c r="GX284" s="9"/>
      <c r="GY284" s="9"/>
      <c r="GZ284" s="9"/>
      <c r="HA284" s="9"/>
      <c r="HB284" s="9"/>
      <c r="HC284" s="9"/>
      <c r="HD284" s="9"/>
      <c r="HE284" s="9"/>
      <c r="HF284" s="9"/>
      <c r="HG284" s="9"/>
      <c r="HH284" s="9"/>
      <c r="HI284" s="9"/>
      <c r="HJ284" s="9"/>
      <c r="HK284" s="9"/>
      <c r="HL284" s="9"/>
      <c r="HM284" s="9"/>
    </row>
    <row r="285" spans="1:222" s="8" customFormat="1" ht="33" customHeight="1">
      <c r="A285" s="23"/>
      <c r="B285" s="24"/>
      <c r="C285" s="53" t="s">
        <v>1204</v>
      </c>
      <c r="D285" s="54">
        <v>43889</v>
      </c>
      <c r="E285" s="63" t="s">
        <v>1205</v>
      </c>
      <c r="F285" s="55" t="s">
        <v>30</v>
      </c>
      <c r="G285" s="55" t="s">
        <v>23</v>
      </c>
      <c r="H285" s="55" t="s">
        <v>24</v>
      </c>
      <c r="I285" s="69" t="s">
        <v>25</v>
      </c>
      <c r="J285" s="53" t="s">
        <v>1206</v>
      </c>
      <c r="K285" s="56">
        <v>107</v>
      </c>
      <c r="L285" s="57">
        <v>299827175</v>
      </c>
      <c r="M285" s="57">
        <v>0</v>
      </c>
      <c r="N285" s="56">
        <v>21</v>
      </c>
      <c r="O285" s="58">
        <v>44211</v>
      </c>
      <c r="P285" s="58">
        <v>44337</v>
      </c>
      <c r="Q285" s="59">
        <v>1</v>
      </c>
      <c r="R285" s="59">
        <v>1</v>
      </c>
      <c r="S285" s="58">
        <v>44586</v>
      </c>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9"/>
      <c r="BM285" s="9"/>
      <c r="BN285" s="9"/>
      <c r="BO285" s="9"/>
      <c r="BP285" s="9"/>
      <c r="BQ285" s="9"/>
      <c r="BR285" s="9"/>
      <c r="BS285" s="9"/>
      <c r="BT285" s="9"/>
      <c r="BU285" s="9"/>
      <c r="BV285" s="9"/>
      <c r="BW285" s="9"/>
      <c r="BX285" s="9"/>
      <c r="BY285" s="9"/>
      <c r="BZ285" s="9"/>
      <c r="CA285" s="9"/>
      <c r="CB285" s="9"/>
      <c r="CC285" s="9"/>
      <c r="CD285" s="9"/>
      <c r="CE285" s="9"/>
      <c r="CF285" s="9"/>
      <c r="CG285" s="9"/>
      <c r="CH285" s="9"/>
      <c r="CI285" s="9"/>
      <c r="CJ285" s="9"/>
      <c r="CK285" s="9"/>
      <c r="CL285" s="9"/>
      <c r="CM285" s="9"/>
      <c r="CN285" s="9"/>
      <c r="CO285" s="9"/>
      <c r="CP285" s="9"/>
      <c r="CQ285" s="9"/>
      <c r="CR285" s="9"/>
      <c r="CS285" s="9"/>
      <c r="CT285" s="9"/>
      <c r="CU285" s="9"/>
      <c r="CV285" s="9"/>
      <c r="CW285" s="9"/>
      <c r="CX285" s="9"/>
      <c r="CY285" s="9"/>
      <c r="CZ285" s="9"/>
      <c r="DA285" s="9"/>
      <c r="DB285" s="9"/>
      <c r="DC285" s="9"/>
      <c r="DD285" s="9"/>
      <c r="DE285" s="9"/>
      <c r="DF285" s="9"/>
      <c r="DG285" s="9"/>
      <c r="DH285" s="9"/>
      <c r="DI285" s="9"/>
      <c r="DJ285" s="9"/>
      <c r="DK285" s="9"/>
      <c r="DL285" s="9"/>
      <c r="DM285" s="9"/>
      <c r="DN285" s="9"/>
      <c r="DO285" s="9"/>
      <c r="DP285" s="9"/>
      <c r="DQ285" s="9"/>
      <c r="DR285" s="9"/>
      <c r="DS285" s="9"/>
      <c r="DT285" s="9"/>
      <c r="DU285" s="9"/>
      <c r="DV285" s="9"/>
      <c r="DW285" s="9"/>
      <c r="DX285" s="9"/>
      <c r="DY285" s="9"/>
      <c r="DZ285" s="9"/>
      <c r="EA285" s="9"/>
      <c r="EB285" s="9"/>
      <c r="EC285" s="9"/>
      <c r="ED285" s="9"/>
      <c r="EE285" s="9"/>
      <c r="EF285" s="9"/>
      <c r="EG285" s="9"/>
      <c r="EH285" s="9"/>
      <c r="EI285" s="9"/>
      <c r="EJ285" s="9"/>
      <c r="EK285" s="9"/>
      <c r="EL285" s="9"/>
      <c r="EM285" s="9"/>
      <c r="EN285" s="9"/>
      <c r="EO285" s="9"/>
      <c r="EP285" s="9"/>
      <c r="EQ285" s="9"/>
      <c r="ER285" s="9"/>
      <c r="ES285" s="9"/>
      <c r="ET285" s="9"/>
      <c r="EU285" s="9"/>
      <c r="EV285" s="9"/>
      <c r="EW285" s="9"/>
      <c r="EX285" s="9"/>
      <c r="EY285" s="9"/>
      <c r="EZ285" s="9"/>
      <c r="FA285" s="9"/>
      <c r="FB285" s="9"/>
      <c r="FC285" s="9"/>
      <c r="FD285" s="9"/>
      <c r="FE285" s="9"/>
      <c r="FF285" s="9"/>
      <c r="FG285" s="9"/>
      <c r="FH285" s="9"/>
      <c r="FI285" s="9"/>
      <c r="FJ285" s="9"/>
      <c r="FK285" s="9"/>
      <c r="FL285" s="9"/>
      <c r="FM285" s="9"/>
      <c r="FN285" s="9"/>
      <c r="FO285" s="9"/>
      <c r="FP285" s="9"/>
      <c r="FQ285" s="9"/>
      <c r="FR285" s="9"/>
      <c r="FS285" s="9"/>
      <c r="FT285" s="9"/>
      <c r="FU285" s="9"/>
      <c r="FV285" s="9"/>
      <c r="FW285" s="9"/>
      <c r="FX285" s="9"/>
      <c r="FY285" s="9"/>
      <c r="FZ285" s="9"/>
      <c r="GA285" s="9"/>
      <c r="GB285" s="9"/>
      <c r="GC285" s="9"/>
      <c r="GD285" s="9"/>
      <c r="GE285" s="9"/>
      <c r="GF285" s="9"/>
      <c r="GG285" s="9"/>
      <c r="GH285" s="9"/>
      <c r="GI285" s="9"/>
      <c r="GJ285" s="9"/>
      <c r="GK285" s="9"/>
      <c r="GL285" s="9"/>
      <c r="GM285" s="9"/>
      <c r="GN285" s="9"/>
      <c r="GO285" s="9"/>
      <c r="GP285" s="9"/>
      <c r="GQ285" s="9"/>
      <c r="GR285" s="9"/>
      <c r="GS285" s="9"/>
      <c r="GT285" s="9"/>
      <c r="GU285" s="9"/>
      <c r="GV285" s="9"/>
      <c r="GW285" s="9"/>
      <c r="GX285" s="9"/>
      <c r="GY285" s="9"/>
      <c r="GZ285" s="9"/>
      <c r="HA285" s="9"/>
      <c r="HB285" s="9"/>
      <c r="HC285" s="9"/>
      <c r="HD285" s="9"/>
      <c r="HE285" s="9"/>
      <c r="HF285" s="9"/>
      <c r="HG285" s="9"/>
      <c r="HH285" s="9"/>
      <c r="HI285" s="9"/>
      <c r="HJ285" s="9"/>
      <c r="HK285" s="9"/>
      <c r="HL285" s="9"/>
      <c r="HM285" s="9"/>
    </row>
    <row r="286" spans="1:222" s="8" customFormat="1" ht="33" customHeight="1">
      <c r="C286" s="42" t="s">
        <v>1207</v>
      </c>
      <c r="D286" s="40" t="s">
        <v>1207</v>
      </c>
      <c r="E286" s="64" t="s">
        <v>1207</v>
      </c>
      <c r="F286" s="28" t="s">
        <v>1207</v>
      </c>
      <c r="G286" s="28" t="s">
        <v>1207</v>
      </c>
      <c r="H286" s="28" t="s">
        <v>1207</v>
      </c>
      <c r="I286" s="70" t="s">
        <v>1207</v>
      </c>
      <c r="J286" s="37" t="s">
        <v>1207</v>
      </c>
      <c r="K286" s="10" t="s">
        <v>1207</v>
      </c>
      <c r="L286" s="32" t="s">
        <v>1207</v>
      </c>
      <c r="M286" s="32" t="s">
        <v>1207</v>
      </c>
      <c r="N286" s="10" t="s">
        <v>1207</v>
      </c>
      <c r="O286" s="10" t="s">
        <v>1207</v>
      </c>
      <c r="P286" s="10" t="s">
        <v>1207</v>
      </c>
      <c r="Q286" s="10" t="s">
        <v>1207</v>
      </c>
      <c r="R286" s="10" t="s">
        <v>1207</v>
      </c>
      <c r="S286" s="10" t="s">
        <v>1207</v>
      </c>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9"/>
      <c r="BM286" s="9"/>
      <c r="BN286" s="9"/>
      <c r="BO286" s="9"/>
      <c r="BP286" s="9"/>
      <c r="BQ286" s="9"/>
      <c r="BR286" s="9"/>
      <c r="BS286" s="9"/>
      <c r="BT286" s="9"/>
      <c r="BU286" s="9"/>
      <c r="BV286" s="9"/>
      <c r="BW286" s="9"/>
      <c r="BX286" s="9"/>
      <c r="BY286" s="9"/>
      <c r="BZ286" s="9"/>
      <c r="CA286" s="9"/>
      <c r="CB286" s="9"/>
      <c r="CC286" s="9"/>
      <c r="CD286" s="9"/>
      <c r="CE286" s="9"/>
      <c r="CF286" s="9"/>
      <c r="CG286" s="9"/>
      <c r="CH286" s="9"/>
      <c r="CI286" s="9"/>
      <c r="CJ286" s="9"/>
      <c r="CK286" s="9"/>
      <c r="CL286" s="9"/>
      <c r="CM286" s="9"/>
      <c r="CN286" s="9"/>
      <c r="CO286" s="9"/>
      <c r="CP286" s="9"/>
      <c r="CQ286" s="9"/>
      <c r="CR286" s="9"/>
      <c r="CS286" s="9"/>
      <c r="CT286" s="9"/>
      <c r="CU286" s="9"/>
      <c r="CV286" s="9"/>
      <c r="CW286" s="9"/>
      <c r="CX286" s="9"/>
      <c r="CY286" s="9"/>
      <c r="CZ286" s="9"/>
      <c r="DA286" s="9"/>
      <c r="DB286" s="9"/>
      <c r="DC286" s="9"/>
      <c r="DD286" s="9"/>
      <c r="DE286" s="9"/>
      <c r="DF286" s="9"/>
      <c r="DG286" s="9"/>
      <c r="DH286" s="9"/>
      <c r="DI286" s="9"/>
      <c r="DJ286" s="9"/>
      <c r="DK286" s="9"/>
      <c r="DL286" s="9"/>
      <c r="DM286" s="9"/>
      <c r="DN286" s="9"/>
      <c r="DO286" s="9"/>
      <c r="DP286" s="9"/>
      <c r="DQ286" s="9"/>
      <c r="DR286" s="9"/>
      <c r="DS286" s="9"/>
      <c r="DT286" s="9"/>
      <c r="DU286" s="9"/>
      <c r="DV286" s="9"/>
      <c r="DW286" s="9"/>
      <c r="DX286" s="9"/>
      <c r="DY286" s="9"/>
      <c r="DZ286" s="9"/>
      <c r="EA286" s="9"/>
      <c r="EB286" s="9"/>
      <c r="EC286" s="9"/>
      <c r="ED286" s="9"/>
      <c r="EE286" s="9"/>
      <c r="EF286" s="9"/>
      <c r="EG286" s="9"/>
      <c r="EH286" s="9"/>
      <c r="EI286" s="9"/>
      <c r="EJ286" s="9"/>
      <c r="EK286" s="9"/>
      <c r="EL286" s="9"/>
      <c r="EM286" s="9"/>
      <c r="EN286" s="9"/>
      <c r="EO286" s="9"/>
      <c r="EP286" s="9"/>
      <c r="EQ286" s="9"/>
      <c r="ER286" s="9"/>
      <c r="ES286" s="9"/>
      <c r="ET286" s="9"/>
      <c r="EU286" s="9"/>
      <c r="EV286" s="9"/>
      <c r="EW286" s="9"/>
      <c r="EX286" s="9"/>
      <c r="EY286" s="9"/>
      <c r="EZ286" s="9"/>
      <c r="FA286" s="9"/>
      <c r="FB286" s="9"/>
      <c r="FC286" s="9"/>
      <c r="FD286" s="9"/>
      <c r="FE286" s="9"/>
      <c r="FF286" s="9"/>
      <c r="FG286" s="9"/>
      <c r="FH286" s="9"/>
      <c r="FI286" s="9"/>
      <c r="FJ286" s="9"/>
      <c r="FK286" s="9"/>
      <c r="FL286" s="9"/>
      <c r="FM286" s="9"/>
      <c r="FN286" s="9"/>
      <c r="FO286" s="9"/>
      <c r="FP286" s="9"/>
      <c r="FQ286" s="9"/>
      <c r="FR286" s="9"/>
      <c r="FS286" s="9"/>
      <c r="FT286" s="9"/>
      <c r="FU286" s="9"/>
      <c r="FV286" s="9"/>
      <c r="FW286" s="9"/>
      <c r="FX286" s="9"/>
      <c r="FY286" s="9"/>
      <c r="FZ286" s="9"/>
      <c r="GA286" s="9"/>
      <c r="GB286" s="9"/>
      <c r="GC286" s="9"/>
      <c r="GD286" s="9"/>
      <c r="GE286" s="9"/>
      <c r="GF286" s="9"/>
      <c r="GG286" s="9"/>
      <c r="GH286" s="9"/>
      <c r="GI286" s="9"/>
      <c r="GJ286" s="9"/>
      <c r="GK286" s="9"/>
      <c r="GL286" s="9"/>
      <c r="GM286" s="9"/>
      <c r="GN286" s="9"/>
      <c r="GO286" s="9"/>
      <c r="GP286" s="9"/>
      <c r="GQ286" s="9"/>
      <c r="GR286" s="9"/>
      <c r="GS286" s="9"/>
      <c r="GT286" s="9"/>
      <c r="GU286" s="9"/>
      <c r="GV286" s="9"/>
      <c r="GW286" s="9"/>
      <c r="GX286" s="9"/>
      <c r="GY286" s="9"/>
      <c r="GZ286" s="9"/>
      <c r="HA286" s="9"/>
      <c r="HB286" s="9"/>
      <c r="HC286" s="9"/>
      <c r="HD286" s="9"/>
      <c r="HE286" s="9"/>
      <c r="HF286" s="9"/>
      <c r="HG286" s="9"/>
      <c r="HH286" s="9"/>
      <c r="HI286" s="9"/>
      <c r="HJ286" s="9"/>
      <c r="HK286" s="9"/>
      <c r="HL286" s="9"/>
      <c r="HM286" s="9"/>
    </row>
    <row r="287" spans="1:222" ht="33" customHeight="1">
      <c r="C287" s="41" t="s">
        <v>1207</v>
      </c>
      <c r="D287" s="1" t="s">
        <v>1207</v>
      </c>
      <c r="E287" s="65" t="s">
        <v>1207</v>
      </c>
      <c r="F287" s="25" t="s">
        <v>1207</v>
      </c>
      <c r="G287" s="25" t="s">
        <v>1207</v>
      </c>
      <c r="H287" s="25" t="s">
        <v>1207</v>
      </c>
      <c r="I287" s="71" t="s">
        <v>1207</v>
      </c>
      <c r="J287" s="35" t="s">
        <v>1207</v>
      </c>
      <c r="K287" s="11" t="s">
        <v>1207</v>
      </c>
      <c r="M287" s="33"/>
      <c r="N287" s="11" t="s">
        <v>1207</v>
      </c>
      <c r="O287" s="11" t="s">
        <v>1207</v>
      </c>
      <c r="P287" s="11" t="s">
        <v>1207</v>
      </c>
      <c r="Q287" s="11" t="s">
        <v>1207</v>
      </c>
      <c r="R287" s="11" t="s">
        <v>1207</v>
      </c>
      <c r="S287" s="11" t="s">
        <v>1207</v>
      </c>
      <c r="T287" s="12"/>
      <c r="HN287" s="11"/>
    </row>
    <row r="288" spans="1:222" ht="33" customHeight="1">
      <c r="M288" s="33"/>
      <c r="N288" s="11"/>
      <c r="T288" s="12"/>
      <c r="HN288" s="11"/>
    </row>
    <row r="289" spans="13:222" ht="33" customHeight="1">
      <c r="M289" s="33"/>
      <c r="N289" s="11"/>
      <c r="T289" s="12"/>
      <c r="HN289" s="11"/>
    </row>
    <row r="290" spans="13:222" ht="33" customHeight="1">
      <c r="M290" s="33"/>
      <c r="N290" s="11"/>
      <c r="T290" s="12"/>
      <c r="HN290" s="11"/>
    </row>
    <row r="291" spans="13:222" ht="33" customHeight="1">
      <c r="M291" s="33"/>
      <c r="N291" s="11"/>
      <c r="T291" s="12"/>
      <c r="HN291" s="11"/>
    </row>
    <row r="292" spans="13:222" ht="33" customHeight="1">
      <c r="M292" s="33"/>
      <c r="N292" s="11"/>
      <c r="T292" s="12"/>
      <c r="HN292" s="11"/>
    </row>
    <row r="293" spans="13:222" ht="33" customHeight="1">
      <c r="M293" s="33"/>
      <c r="N293" s="11"/>
      <c r="T293" s="12"/>
      <c r="HN293" s="11"/>
    </row>
    <row r="294" spans="13:222" ht="33" customHeight="1">
      <c r="M294" s="33"/>
      <c r="N294" s="11"/>
      <c r="T294" s="12"/>
      <c r="HN294" s="11"/>
    </row>
    <row r="295" spans="13:222" ht="33" customHeight="1">
      <c r="M295" s="33"/>
      <c r="N295" s="11"/>
      <c r="T295" s="12"/>
      <c r="HN295" s="11"/>
    </row>
    <row r="296" spans="13:222" ht="33" customHeight="1">
      <c r="M296" s="33"/>
      <c r="N296" s="11"/>
      <c r="T296" s="12"/>
      <c r="HN296" s="11"/>
    </row>
    <row r="297" spans="13:222" ht="33" customHeight="1">
      <c r="M297" s="33"/>
      <c r="N297" s="11"/>
      <c r="T297" s="12"/>
      <c r="HN297" s="11"/>
    </row>
    <row r="298" spans="13:222" ht="33" customHeight="1">
      <c r="M298" s="33"/>
      <c r="N298" s="11"/>
      <c r="T298" s="12"/>
      <c r="HN298" s="11"/>
    </row>
    <row r="348998" spans="1:7" ht="33" customHeight="1">
      <c r="A348998" s="11" t="s">
        <v>1208</v>
      </c>
      <c r="B348998" s="11" t="s">
        <v>1209</v>
      </c>
    </row>
    <row r="348999" spans="1:7" ht="33" customHeight="1">
      <c r="A348999" s="11" t="s">
        <v>1210</v>
      </c>
      <c r="B348999" s="11" t="s">
        <v>1211</v>
      </c>
    </row>
    <row r="349000" spans="1:7" ht="33" customHeight="1">
      <c r="B349000" s="11" t="s">
        <v>1212</v>
      </c>
      <c r="C349000" s="41" t="s">
        <v>1213</v>
      </c>
      <c r="D349000" s="1" t="s">
        <v>1214</v>
      </c>
      <c r="E349000" s="65" t="s">
        <v>1215</v>
      </c>
      <c r="F349000" s="25" t="s">
        <v>1216</v>
      </c>
      <c r="G349000" s="25" t="s">
        <v>1217</v>
      </c>
    </row>
    <row r="349001" spans="1:7" ht="33" customHeight="1">
      <c r="B349001" s="11" t="s">
        <v>1218</v>
      </c>
      <c r="C349001" s="41" t="s">
        <v>1219</v>
      </c>
      <c r="D349001" s="1" t="s">
        <v>1220</v>
      </c>
      <c r="E349001" s="65" t="s">
        <v>1221</v>
      </c>
      <c r="F349001" s="25" t="s">
        <v>1222</v>
      </c>
      <c r="G349001" s="25" t="s">
        <v>1223</v>
      </c>
    </row>
    <row r="349002" spans="1:7" ht="33" customHeight="1">
      <c r="B349002" s="11" t="s">
        <v>1224</v>
      </c>
      <c r="C349002" s="41" t="s">
        <v>1225</v>
      </c>
      <c r="D349002" s="1" t="s">
        <v>1226</v>
      </c>
      <c r="E349002" s="65" t="s">
        <v>1227</v>
      </c>
      <c r="F349002" s="25" t="s">
        <v>1228</v>
      </c>
      <c r="G349002" s="25" t="s">
        <v>1229</v>
      </c>
    </row>
    <row r="349003" spans="1:7" ht="33" customHeight="1">
      <c r="B349003" s="11" t="s">
        <v>1230</v>
      </c>
      <c r="C349003" s="41" t="s">
        <v>1231</v>
      </c>
      <c r="D349003" s="1" t="s">
        <v>1232</v>
      </c>
      <c r="E349003" s="65" t="s">
        <v>1233</v>
      </c>
      <c r="G349003" s="25" t="s">
        <v>1234</v>
      </c>
    </row>
    <row r="349004" spans="1:7" ht="33" customHeight="1">
      <c r="B349004" s="11" t="s">
        <v>1235</v>
      </c>
      <c r="C349004" s="41" t="s">
        <v>1236</v>
      </c>
      <c r="E349004" s="65" t="s">
        <v>1237</v>
      </c>
    </row>
    <row r="349005" spans="1:7" ht="33" customHeight="1">
      <c r="B349005" s="11" t="s">
        <v>1238</v>
      </c>
      <c r="C349005" s="41" t="s">
        <v>1239</v>
      </c>
    </row>
    <row r="349006" spans="1:7" ht="33" customHeight="1">
      <c r="B349006" s="11" t="s">
        <v>1240</v>
      </c>
      <c r="C349006" s="41" t="s">
        <v>1241</v>
      </c>
    </row>
    <row r="349007" spans="1:7" ht="33" customHeight="1">
      <c r="B349007" s="11" t="s">
        <v>1242</v>
      </c>
      <c r="C349007" s="41" t="s">
        <v>1243</v>
      </c>
    </row>
    <row r="349008" spans="1:7" ht="33" customHeight="1">
      <c r="B349008" s="11" t="s">
        <v>1244</v>
      </c>
      <c r="C349008" s="41" t="s">
        <v>1245</v>
      </c>
    </row>
    <row r="349009" spans="2:3" ht="33" customHeight="1">
      <c r="B349009" s="11" t="s">
        <v>1246</v>
      </c>
      <c r="C349009" s="41" t="s">
        <v>1247</v>
      </c>
    </row>
    <row r="349010" spans="2:3" ht="33" customHeight="1">
      <c r="B349010" s="11" t="s">
        <v>1248</v>
      </c>
      <c r="C349010" s="41" t="s">
        <v>1249</v>
      </c>
    </row>
    <row r="349011" spans="2:3" ht="33" customHeight="1">
      <c r="B349011" s="11" t="s">
        <v>1250</v>
      </c>
    </row>
    <row r="349012" spans="2:3" ht="33" customHeight="1">
      <c r="B349012" s="11" t="s">
        <v>1251</v>
      </c>
    </row>
    <row r="349013" spans="2:3" ht="33" customHeight="1">
      <c r="B349013" s="11" t="s">
        <v>1252</v>
      </c>
    </row>
    <row r="349014" spans="2:3" ht="33" customHeight="1">
      <c r="B349014" s="11" t="s">
        <v>1253</v>
      </c>
    </row>
    <row r="349015" spans="2:3" ht="33" customHeight="1">
      <c r="B349015" s="11" t="s">
        <v>1254</v>
      </c>
    </row>
    <row r="349016" spans="2:3" ht="33" customHeight="1">
      <c r="B349016" s="11" t="s">
        <v>1255</v>
      </c>
    </row>
    <row r="349017" spans="2:3" ht="33" customHeight="1">
      <c r="B349017" s="11" t="s">
        <v>1256</v>
      </c>
    </row>
    <row r="349018" spans="2:3" ht="33" customHeight="1">
      <c r="B349018" s="11" t="s">
        <v>1257</v>
      </c>
    </row>
    <row r="349019" spans="2:3" ht="33" customHeight="1">
      <c r="B349019" s="11" t="s">
        <v>1258</v>
      </c>
    </row>
    <row r="349020" spans="2:3" ht="33" customHeight="1">
      <c r="B349020" s="11" t="s">
        <v>1259</v>
      </c>
    </row>
    <row r="349021" spans="2:3" ht="33" customHeight="1">
      <c r="B349021" s="11" t="s">
        <v>1260</v>
      </c>
    </row>
    <row r="349022" spans="2:3" ht="33" customHeight="1">
      <c r="B349022" s="11" t="s">
        <v>1261</v>
      </c>
    </row>
    <row r="349023" spans="2:3" ht="33" customHeight="1">
      <c r="B349023" s="11" t="s">
        <v>1262</v>
      </c>
    </row>
    <row r="349024" spans="2:3" ht="33" customHeight="1">
      <c r="B349024" s="11" t="s">
        <v>1263</v>
      </c>
    </row>
    <row r="349025" spans="2:2" ht="33" customHeight="1">
      <c r="B349025" s="11" t="s">
        <v>1264</v>
      </c>
    </row>
    <row r="349026" spans="2:2" ht="33" customHeight="1">
      <c r="B349026" s="11" t="s">
        <v>1265</v>
      </c>
    </row>
    <row r="349027" spans="2:2" ht="33" customHeight="1">
      <c r="B349027" s="11" t="s">
        <v>1266</v>
      </c>
    </row>
    <row r="349028" spans="2:2" ht="33" customHeight="1">
      <c r="B349028" s="11" t="s">
        <v>1267</v>
      </c>
    </row>
    <row r="349029" spans="2:2" ht="33" customHeight="1">
      <c r="B349029" s="11" t="s">
        <v>1268</v>
      </c>
    </row>
    <row r="349030" spans="2:2" ht="33" customHeight="1">
      <c r="B349030" s="11" t="s">
        <v>1269</v>
      </c>
    </row>
    <row r="349031" spans="2:2" ht="33" customHeight="1">
      <c r="B349031" s="11" t="s">
        <v>1270</v>
      </c>
    </row>
    <row r="349032" spans="2:2" ht="33" customHeight="1">
      <c r="B349032" s="11" t="s">
        <v>1271</v>
      </c>
    </row>
    <row r="349033" spans="2:2" ht="33" customHeight="1">
      <c r="B349033" s="11" t="s">
        <v>1272</v>
      </c>
    </row>
    <row r="349034" spans="2:2" ht="33" customHeight="1">
      <c r="B349034" s="11" t="s">
        <v>1273</v>
      </c>
    </row>
    <row r="349035" spans="2:2" ht="33" customHeight="1">
      <c r="B349035" s="11" t="s">
        <v>1274</v>
      </c>
    </row>
    <row r="349036" spans="2:2" ht="33" customHeight="1">
      <c r="B349036" s="11" t="s">
        <v>1275</v>
      </c>
    </row>
    <row r="349037" spans="2:2" ht="33" customHeight="1">
      <c r="B349037" s="11" t="s">
        <v>1276</v>
      </c>
    </row>
    <row r="349038" spans="2:2" ht="33" customHeight="1">
      <c r="B349038" s="11" t="s">
        <v>1277</v>
      </c>
    </row>
    <row r="349039" spans="2:2" ht="33" customHeight="1">
      <c r="B349039" s="11" t="s">
        <v>1278</v>
      </c>
    </row>
    <row r="349040" spans="2:2" ht="33" customHeight="1">
      <c r="B349040" s="11" t="s">
        <v>1279</v>
      </c>
    </row>
    <row r="349041" spans="2:2" ht="33" customHeight="1">
      <c r="B349041" s="11" t="s">
        <v>1280</v>
      </c>
    </row>
    <row r="349042" spans="2:2" ht="33" customHeight="1">
      <c r="B349042" s="11" t="s">
        <v>1281</v>
      </c>
    </row>
    <row r="349043" spans="2:2" ht="33" customHeight="1">
      <c r="B349043" s="11" t="s">
        <v>1282</v>
      </c>
    </row>
    <row r="349044" spans="2:2" ht="33" customHeight="1">
      <c r="B349044" s="11" t="s">
        <v>1283</v>
      </c>
    </row>
    <row r="349045" spans="2:2" ht="33" customHeight="1">
      <c r="B349045" s="11" t="s">
        <v>1284</v>
      </c>
    </row>
    <row r="349046" spans="2:2" ht="33" customHeight="1">
      <c r="B349046" s="11" t="s">
        <v>1285</v>
      </c>
    </row>
    <row r="349047" spans="2:2" ht="33" customHeight="1">
      <c r="B349047" s="11" t="s">
        <v>1286</v>
      </c>
    </row>
    <row r="349048" spans="2:2" ht="33" customHeight="1">
      <c r="B349048" s="11" t="s">
        <v>1287</v>
      </c>
    </row>
  </sheetData>
  <sortState xmlns:xlrd2="http://schemas.microsoft.com/office/spreadsheetml/2017/richdata2" ref="C56:S175">
    <sortCondition ref="C56:C175"/>
  </sortState>
  <mergeCells count="1">
    <mergeCell ref="C1:L1"/>
  </mergeCells>
  <phoneticPr fontId="2" type="noConversion"/>
  <dataValidations xWindow="511" yWindow="587" count="17">
    <dataValidation type="textLength" allowBlank="1" showInputMessage="1" showErrorMessage="1" errorTitle="Entrada no válida" error="Escriba un texto " promptTitle="Cualquier contenido" prompt=" Registre COMPLETO nombres y apellidos del Supervisor del contrato." sqref="J79:J129 J146 J59:J77 J3:J20 J22:J24 J26:J27 J29:J49 J57 J51:J55 J211:J281 J283:J285" xr:uid="{00000000-0002-0000-0000-000003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K146:L146 K149:L157 K3:L125" xr:uid="{00000000-0002-0000-0000-00000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O146 O3:O125" xr:uid="{00000000-0002-0000-0000-00000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P146 P3:P125" xr:uid="{00000000-0002-0000-0000-000006000000}">
      <formula1>1900/1/1</formula1>
      <formula2>3000/1/1</formula2>
    </dataValidation>
    <dataValidation type="date" allowBlank="1" showInputMessage="1" errorTitle="Entrada no válida" error="Por favor escriba una fecha válida (AAAA/MM/DD)" promptTitle="Ingrese una fecha (AAAA/MM/DD)" prompt=" Registre la fecha en la cual se SUSCRIBIÓ el contrato  (Formato AAAA/MM/DD)." sqref="D3:D144 D158:D159" xr:uid="{00000000-0002-0000-00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E158 E3:E146" xr:uid="{00000000-0002-0000-00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L146 L3:L125" xr:uid="{00000000-0002-0000-00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H3:H125"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C3:C146" xr:uid="{00000000-0002-0000-0000-00000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F3:F285" xr:uid="{00000000-0002-0000-0000-000017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3:G285" xr:uid="{00000000-0002-0000-0000-000018000000}">
      <formula1>#REF!</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I163:I204 I283:I285 I206:I281 I138:I161 I59:I77 I57 I51:I55 I29:I49 I26:I27 I22:I24 I3:I20 I79:I136 J21 J25 J28 J50 J58 J56 J78 J137 J162 J184 J205 J282 S3:S281" xr:uid="{8C0D0E96-6F84-40C6-906F-B34E71B3E06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I282 I205 I162 I137 I78 I58 I56 I50 I28 I25 I21" xr:uid="{00000000-0002-0000-0000-000027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3:M285" xr:uid="{00000000-0002-0000-00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3:N285" xr:uid="{00000000-0002-0000-0000-00003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S282:S285"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Q64:R73 Q76:R78 Q80:R80 Q82:R86 Q94:R101 Q109:R109 Q113:R119 Q121:R121 Q123:R123 Q125:R129 Q131:R161 Q163:R171 Q173:R187 Q195:R203 Q205:R205 Q207:R285 Q61:R62" xr:uid="{00000000-0002-0000-0000-000010000000}">
      <formula1>-9223372036854770000</formula1>
      <formula2>9223372036854770000</formula2>
    </dataValidation>
  </dataValidation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0"/>
  <sheetViews>
    <sheetView tabSelected="1" topLeftCell="F1" zoomScale="53" zoomScaleNormal="53" workbookViewId="0">
      <selection activeCell="L1" sqref="L1"/>
    </sheetView>
  </sheetViews>
  <sheetFormatPr defaultColWidth="45.28515625" defaultRowHeight="49.5" customHeight="1"/>
  <cols>
    <col min="1" max="1" width="13" style="73" customWidth="1"/>
    <col min="2" max="2" width="12.7109375" style="73" customWidth="1"/>
    <col min="3" max="3" width="45.7109375" style="74" customWidth="1"/>
    <col min="4" max="4" width="16.7109375" style="78" customWidth="1"/>
    <col min="5" max="5" width="31.85546875" style="77" customWidth="1"/>
    <col min="6" max="6" width="33.7109375" style="73" bestFit="1" customWidth="1"/>
    <col min="7" max="7" width="11.5703125" style="73" customWidth="1"/>
    <col min="8" max="8" width="17.85546875" style="73" customWidth="1"/>
    <col min="9" max="9" width="13.28515625" style="73" customWidth="1"/>
    <col min="10" max="10" width="19.7109375" style="73" bestFit="1" customWidth="1"/>
    <col min="11" max="11" width="24.7109375" style="73" customWidth="1"/>
    <col min="12" max="12" width="15.140625" style="73" customWidth="1"/>
    <col min="13" max="13" width="11.85546875" style="73" customWidth="1"/>
    <col min="14" max="16384" width="45.28515625" style="73"/>
  </cols>
  <sheetData>
    <row r="1" spans="1:14" ht="49.5" customHeight="1">
      <c r="A1" s="91" t="s">
        <v>1288</v>
      </c>
      <c r="B1" s="92"/>
      <c r="C1" s="92"/>
      <c r="D1" s="92"/>
      <c r="E1" s="92"/>
      <c r="F1" s="72"/>
      <c r="G1" s="72"/>
      <c r="H1" s="72"/>
      <c r="I1" s="72"/>
      <c r="J1" s="72"/>
      <c r="K1" s="72"/>
      <c r="L1" s="79">
        <v>44592</v>
      </c>
      <c r="M1" s="72"/>
      <c r="N1" s="72"/>
    </row>
    <row r="2" spans="1:14" s="76" customFormat="1" ht="49.5" customHeight="1">
      <c r="A2" s="80" t="s">
        <v>1289</v>
      </c>
      <c r="B2" s="80" t="s">
        <v>1290</v>
      </c>
      <c r="C2" s="81" t="s">
        <v>1291</v>
      </c>
      <c r="D2" s="82" t="s">
        <v>1292</v>
      </c>
      <c r="E2" s="83" t="s">
        <v>1293</v>
      </c>
      <c r="F2" s="80" t="s">
        <v>8</v>
      </c>
      <c r="G2" s="80" t="s">
        <v>1294</v>
      </c>
      <c r="H2" s="80" t="s">
        <v>1295</v>
      </c>
      <c r="I2" s="80" t="s">
        <v>12</v>
      </c>
      <c r="J2" s="80" t="s">
        <v>1296</v>
      </c>
      <c r="K2" s="80" t="s">
        <v>1297</v>
      </c>
      <c r="L2" s="80" t="s">
        <v>15</v>
      </c>
      <c r="M2" s="80" t="s">
        <v>16</v>
      </c>
      <c r="N2" s="75"/>
    </row>
    <row r="3" spans="1:14" ht="49.5" customHeight="1">
      <c r="A3" s="84" t="s">
        <v>1298</v>
      </c>
      <c r="B3" s="85">
        <v>42949</v>
      </c>
      <c r="C3" s="86" t="s">
        <v>1299</v>
      </c>
      <c r="D3" s="87">
        <v>0</v>
      </c>
      <c r="E3" s="86" t="s">
        <v>1300</v>
      </c>
      <c r="F3" s="88" t="s">
        <v>1301</v>
      </c>
      <c r="G3" s="84">
        <v>1096</v>
      </c>
      <c r="H3" s="84">
        <v>0</v>
      </c>
      <c r="I3" s="84">
        <v>1095</v>
      </c>
      <c r="J3" s="85">
        <v>42949</v>
      </c>
      <c r="K3" s="85">
        <v>45140</v>
      </c>
      <c r="L3" s="89">
        <f>((L$1-J3)*100%)/(K3-J3)</f>
        <v>0.74988589685075313</v>
      </c>
      <c r="M3" s="84" t="s">
        <v>25</v>
      </c>
      <c r="N3" s="90"/>
    </row>
    <row r="4" spans="1:14" ht="49.5" customHeight="1">
      <c r="A4" s="84" t="s">
        <v>1302</v>
      </c>
      <c r="B4" s="85">
        <v>43091</v>
      </c>
      <c r="C4" s="86" t="s">
        <v>1303</v>
      </c>
      <c r="D4" s="87">
        <v>40222159994</v>
      </c>
      <c r="E4" s="86" t="s">
        <v>1300</v>
      </c>
      <c r="F4" s="88" t="s">
        <v>1304</v>
      </c>
      <c r="G4" s="84">
        <v>914</v>
      </c>
      <c r="H4" s="84">
        <v>0</v>
      </c>
      <c r="I4" s="84">
        <v>855</v>
      </c>
      <c r="J4" s="85">
        <v>43091</v>
      </c>
      <c r="K4" s="85">
        <v>44865</v>
      </c>
      <c r="L4" s="89">
        <f t="shared" ref="L4:L29" si="0">((L$1-J4)*100%)/(K4-J4)</f>
        <v>0.84611048478015782</v>
      </c>
      <c r="M4" s="84" t="s">
        <v>1305</v>
      </c>
      <c r="N4" s="90"/>
    </row>
    <row r="5" spans="1:14" ht="49.5" customHeight="1">
      <c r="A5" s="84" t="s">
        <v>1306</v>
      </c>
      <c r="B5" s="85">
        <v>44023</v>
      </c>
      <c r="C5" s="86" t="s">
        <v>1307</v>
      </c>
      <c r="D5" s="87">
        <v>0</v>
      </c>
      <c r="E5" s="86" t="s">
        <v>1308</v>
      </c>
      <c r="F5" s="88" t="s">
        <v>1309</v>
      </c>
      <c r="G5" s="84">
        <v>731</v>
      </c>
      <c r="H5" s="84">
        <v>0</v>
      </c>
      <c r="I5" s="84">
        <v>729</v>
      </c>
      <c r="J5" s="85">
        <v>44023</v>
      </c>
      <c r="K5" s="85">
        <v>44753</v>
      </c>
      <c r="L5" s="89">
        <f t="shared" si="0"/>
        <v>0.77945205479452051</v>
      </c>
      <c r="M5" s="84" t="s">
        <v>25</v>
      </c>
      <c r="N5" s="90"/>
    </row>
    <row r="6" spans="1:14" ht="49.5" customHeight="1">
      <c r="A6" s="84" t="s">
        <v>1310</v>
      </c>
      <c r="B6" s="85">
        <v>44023</v>
      </c>
      <c r="C6" s="86" t="s">
        <v>1307</v>
      </c>
      <c r="D6" s="87">
        <v>0</v>
      </c>
      <c r="E6" s="86" t="s">
        <v>24</v>
      </c>
      <c r="F6" s="88" t="s">
        <v>1309</v>
      </c>
      <c r="G6" s="84">
        <v>731</v>
      </c>
      <c r="H6" s="84">
        <v>0</v>
      </c>
      <c r="I6" s="84">
        <v>720</v>
      </c>
      <c r="J6" s="85">
        <v>44023</v>
      </c>
      <c r="K6" s="85">
        <v>44754</v>
      </c>
      <c r="L6" s="89">
        <f t="shared" si="0"/>
        <v>0.77838577291381672</v>
      </c>
      <c r="M6" s="84" t="s">
        <v>25</v>
      </c>
      <c r="N6" s="90"/>
    </row>
    <row r="7" spans="1:14" ht="49.5" customHeight="1">
      <c r="A7" s="84" t="s">
        <v>1311</v>
      </c>
      <c r="B7" s="85">
        <v>43600</v>
      </c>
      <c r="C7" s="86" t="s">
        <v>1312</v>
      </c>
      <c r="D7" s="87">
        <v>0</v>
      </c>
      <c r="E7" s="86" t="s">
        <v>1313</v>
      </c>
      <c r="F7" s="88" t="s">
        <v>1309</v>
      </c>
      <c r="G7" s="84">
        <v>732</v>
      </c>
      <c r="H7" s="84">
        <v>0</v>
      </c>
      <c r="I7" s="84">
        <v>730</v>
      </c>
      <c r="J7" s="85">
        <v>43600</v>
      </c>
      <c r="K7" s="85">
        <v>45060</v>
      </c>
      <c r="L7" s="89">
        <f t="shared" si="0"/>
        <v>0.67945205479452053</v>
      </c>
      <c r="M7" s="84" t="s">
        <v>25</v>
      </c>
      <c r="N7" s="90"/>
    </row>
    <row r="8" spans="1:14" ht="49.5" customHeight="1">
      <c r="A8" s="84" t="s">
        <v>1314</v>
      </c>
      <c r="B8" s="85">
        <v>43655</v>
      </c>
      <c r="C8" s="86" t="s">
        <v>1307</v>
      </c>
      <c r="D8" s="87">
        <v>0</v>
      </c>
      <c r="E8" s="86" t="s">
        <v>1315</v>
      </c>
      <c r="F8" s="88" t="s">
        <v>1309</v>
      </c>
      <c r="G8" s="84">
        <v>730</v>
      </c>
      <c r="H8" s="84">
        <v>0</v>
      </c>
      <c r="I8" s="84">
        <v>730</v>
      </c>
      <c r="J8" s="85">
        <v>43655</v>
      </c>
      <c r="K8" s="85">
        <v>45115</v>
      </c>
      <c r="L8" s="89">
        <f t="shared" si="0"/>
        <v>0.64178082191780816</v>
      </c>
      <c r="M8" s="84" t="s">
        <v>25</v>
      </c>
      <c r="N8" s="90"/>
    </row>
    <row r="9" spans="1:14" ht="49.5" customHeight="1">
      <c r="A9" s="84" t="s">
        <v>1316</v>
      </c>
      <c r="B9" s="85">
        <v>43727</v>
      </c>
      <c r="C9" s="86" t="s">
        <v>1307</v>
      </c>
      <c r="D9" s="87">
        <v>0</v>
      </c>
      <c r="E9" s="86" t="s">
        <v>1317</v>
      </c>
      <c r="F9" s="88" t="s">
        <v>1309</v>
      </c>
      <c r="G9" s="84">
        <v>731</v>
      </c>
      <c r="H9" s="84">
        <v>0</v>
      </c>
      <c r="I9" s="84">
        <v>730</v>
      </c>
      <c r="J9" s="85">
        <v>43727</v>
      </c>
      <c r="K9" s="85">
        <v>45187</v>
      </c>
      <c r="L9" s="89">
        <f t="shared" si="0"/>
        <v>0.59246575342465757</v>
      </c>
      <c r="M9" s="84" t="s">
        <v>25</v>
      </c>
      <c r="N9" s="90"/>
    </row>
    <row r="10" spans="1:14" ht="49.5" customHeight="1">
      <c r="A10" s="84" t="s">
        <v>1318</v>
      </c>
      <c r="B10" s="85">
        <v>43762</v>
      </c>
      <c r="C10" s="86" t="s">
        <v>1307</v>
      </c>
      <c r="D10" s="87">
        <v>0</v>
      </c>
      <c r="E10" s="86" t="s">
        <v>1319</v>
      </c>
      <c r="F10" s="88" t="s">
        <v>1309</v>
      </c>
      <c r="G10" s="84">
        <v>731</v>
      </c>
      <c r="H10" s="84">
        <v>0</v>
      </c>
      <c r="I10" s="84">
        <v>730</v>
      </c>
      <c r="J10" s="85">
        <v>43762</v>
      </c>
      <c r="K10" s="85">
        <v>45222</v>
      </c>
      <c r="L10" s="89">
        <f t="shared" si="0"/>
        <v>0.56849315068493156</v>
      </c>
      <c r="M10" s="84" t="s">
        <v>25</v>
      </c>
      <c r="N10" s="90"/>
    </row>
    <row r="11" spans="1:14" ht="49.5" customHeight="1">
      <c r="A11" s="84" t="s">
        <v>1320</v>
      </c>
      <c r="B11" s="85">
        <v>43804</v>
      </c>
      <c r="C11" s="86" t="s">
        <v>1321</v>
      </c>
      <c r="D11" s="87">
        <v>0</v>
      </c>
      <c r="E11" s="86" t="s">
        <v>1322</v>
      </c>
      <c r="F11" s="88" t="s">
        <v>550</v>
      </c>
      <c r="G11" s="84">
        <v>366</v>
      </c>
      <c r="H11" s="84">
        <v>0</v>
      </c>
      <c r="I11" s="84">
        <v>0</v>
      </c>
      <c r="J11" s="85">
        <v>43804</v>
      </c>
      <c r="K11" s="85">
        <v>44899</v>
      </c>
      <c r="L11" s="89">
        <f t="shared" si="0"/>
        <v>0.71963470319634704</v>
      </c>
      <c r="M11" s="84" t="s">
        <v>25</v>
      </c>
      <c r="N11" s="90"/>
    </row>
    <row r="12" spans="1:14" ht="49.5" customHeight="1">
      <c r="A12" s="84" t="s">
        <v>1323</v>
      </c>
      <c r="B12" s="85">
        <v>43829</v>
      </c>
      <c r="C12" s="86" t="s">
        <v>1324</v>
      </c>
      <c r="D12" s="87">
        <v>0</v>
      </c>
      <c r="E12" s="86" t="s">
        <v>1325</v>
      </c>
      <c r="F12" s="88" t="s">
        <v>1326</v>
      </c>
      <c r="G12" s="84">
        <v>573</v>
      </c>
      <c r="H12" s="84">
        <v>0</v>
      </c>
      <c r="I12" s="84">
        <v>390</v>
      </c>
      <c r="J12" s="85">
        <v>43830</v>
      </c>
      <c r="K12" s="85">
        <v>44984</v>
      </c>
      <c r="L12" s="89">
        <f t="shared" si="0"/>
        <v>0.66031195840554591</v>
      </c>
      <c r="M12" s="84" t="s">
        <v>25</v>
      </c>
      <c r="N12" s="90"/>
    </row>
    <row r="13" spans="1:14" ht="49.5" customHeight="1">
      <c r="A13" s="84" t="s">
        <v>1327</v>
      </c>
      <c r="B13" s="85">
        <v>44071</v>
      </c>
      <c r="C13" s="86" t="s">
        <v>1328</v>
      </c>
      <c r="D13" s="87">
        <v>0</v>
      </c>
      <c r="E13" s="86" t="s">
        <v>1329</v>
      </c>
      <c r="F13" s="88" t="s">
        <v>512</v>
      </c>
      <c r="G13" s="84">
        <v>1800</v>
      </c>
      <c r="H13" s="84">
        <v>0</v>
      </c>
      <c r="I13" s="84">
        <v>0</v>
      </c>
      <c r="J13" s="85">
        <v>44071</v>
      </c>
      <c r="K13" s="85">
        <v>45897</v>
      </c>
      <c r="L13" s="89">
        <f t="shared" si="0"/>
        <v>0.28532311062431542</v>
      </c>
      <c r="M13" s="84" t="s">
        <v>25</v>
      </c>
      <c r="N13" s="90"/>
    </row>
    <row r="14" spans="1:14" ht="49.5" customHeight="1">
      <c r="A14" s="84" t="s">
        <v>1330</v>
      </c>
      <c r="B14" s="85">
        <v>44104</v>
      </c>
      <c r="C14" s="86" t="s">
        <v>1331</v>
      </c>
      <c r="D14" s="87">
        <v>0</v>
      </c>
      <c r="E14" s="86" t="s">
        <v>1332</v>
      </c>
      <c r="F14" s="88" t="s">
        <v>1101</v>
      </c>
      <c r="G14" s="84">
        <v>1461</v>
      </c>
      <c r="H14" s="84">
        <v>0</v>
      </c>
      <c r="I14" s="84">
        <v>0</v>
      </c>
      <c r="J14" s="85">
        <v>44104</v>
      </c>
      <c r="K14" s="85">
        <v>45567</v>
      </c>
      <c r="L14" s="89">
        <f t="shared" si="0"/>
        <v>0.33356117566643884</v>
      </c>
      <c r="M14" s="84" t="s">
        <v>25</v>
      </c>
      <c r="N14" s="90"/>
    </row>
    <row r="15" spans="1:14" ht="49.5" customHeight="1">
      <c r="A15" s="84" t="s">
        <v>1333</v>
      </c>
      <c r="B15" s="85">
        <v>44491</v>
      </c>
      <c r="C15" s="86" t="s">
        <v>1334</v>
      </c>
      <c r="D15" s="87">
        <v>0</v>
      </c>
      <c r="E15" s="86" t="s">
        <v>1335</v>
      </c>
      <c r="F15" s="88" t="s">
        <v>264</v>
      </c>
      <c r="G15" s="84">
        <v>0</v>
      </c>
      <c r="H15" s="84">
        <v>0</v>
      </c>
      <c r="I15" s="84">
        <v>0</v>
      </c>
      <c r="J15" s="85">
        <v>44491</v>
      </c>
      <c r="K15" s="85">
        <v>44926</v>
      </c>
      <c r="L15" s="89">
        <f t="shared" si="0"/>
        <v>0.23218390804597702</v>
      </c>
      <c r="M15" s="84" t="s">
        <v>25</v>
      </c>
      <c r="N15" s="90"/>
    </row>
    <row r="16" spans="1:14" ht="49.5" customHeight="1">
      <c r="A16" s="84" t="s">
        <v>1336</v>
      </c>
      <c r="B16" s="85">
        <v>44188</v>
      </c>
      <c r="C16" s="86" t="s">
        <v>1337</v>
      </c>
      <c r="D16" s="87">
        <v>0</v>
      </c>
      <c r="E16" s="86" t="s">
        <v>1338</v>
      </c>
      <c r="F16" s="88" t="s">
        <v>1339</v>
      </c>
      <c r="G16" s="84">
        <v>730</v>
      </c>
      <c r="H16" s="84">
        <v>0</v>
      </c>
      <c r="I16" s="84">
        <v>0</v>
      </c>
      <c r="J16" s="85">
        <v>44188</v>
      </c>
      <c r="K16" s="85">
        <v>44917</v>
      </c>
      <c r="L16" s="89">
        <f t="shared" si="0"/>
        <v>0.55418381344307266</v>
      </c>
      <c r="M16" s="84" t="s">
        <v>25</v>
      </c>
      <c r="N16" s="90"/>
    </row>
    <row r="17" spans="1:14" ht="49.5" customHeight="1">
      <c r="A17" s="84" t="s">
        <v>1340</v>
      </c>
      <c r="B17" s="85">
        <v>44195</v>
      </c>
      <c r="C17" s="86" t="s">
        <v>1341</v>
      </c>
      <c r="D17" s="87">
        <v>0</v>
      </c>
      <c r="E17" s="86" t="s">
        <v>1342</v>
      </c>
      <c r="F17" s="88" t="s">
        <v>659</v>
      </c>
      <c r="G17" s="84">
        <v>2191</v>
      </c>
      <c r="H17" s="84">
        <v>0</v>
      </c>
      <c r="I17" s="84">
        <v>0</v>
      </c>
      <c r="J17" s="85">
        <v>44195</v>
      </c>
      <c r="K17" s="85">
        <v>46385</v>
      </c>
      <c r="L17" s="89">
        <f t="shared" si="0"/>
        <v>0.18127853881278538</v>
      </c>
      <c r="M17" s="84" t="s">
        <v>25</v>
      </c>
      <c r="N17" s="90"/>
    </row>
    <row r="18" spans="1:14" ht="49.5" customHeight="1">
      <c r="A18" s="84" t="s">
        <v>1343</v>
      </c>
      <c r="B18" s="85">
        <v>44195</v>
      </c>
      <c r="C18" s="86" t="s">
        <v>1344</v>
      </c>
      <c r="D18" s="87">
        <v>0</v>
      </c>
      <c r="E18" s="86" t="s">
        <v>1342</v>
      </c>
      <c r="F18" s="88" t="s">
        <v>659</v>
      </c>
      <c r="G18" s="84">
        <v>2191</v>
      </c>
      <c r="H18" s="84">
        <v>0</v>
      </c>
      <c r="I18" s="84">
        <v>0</v>
      </c>
      <c r="J18" s="85">
        <v>44195</v>
      </c>
      <c r="K18" s="85">
        <v>46385</v>
      </c>
      <c r="L18" s="89">
        <f t="shared" si="0"/>
        <v>0.18127853881278538</v>
      </c>
      <c r="M18" s="84" t="s">
        <v>25</v>
      </c>
      <c r="N18" s="90"/>
    </row>
    <row r="19" spans="1:14" ht="49.5" customHeight="1">
      <c r="A19" s="84" t="s">
        <v>1345</v>
      </c>
      <c r="B19" s="85">
        <v>44257</v>
      </c>
      <c r="C19" s="86" t="s">
        <v>1346</v>
      </c>
      <c r="D19" s="87">
        <v>0</v>
      </c>
      <c r="E19" s="86" t="s">
        <v>1347</v>
      </c>
      <c r="F19" s="88" t="s">
        <v>264</v>
      </c>
      <c r="G19" s="84">
        <v>730</v>
      </c>
      <c r="H19" s="84">
        <v>0</v>
      </c>
      <c r="I19" s="84">
        <v>0</v>
      </c>
      <c r="J19" s="85">
        <v>44257</v>
      </c>
      <c r="K19" s="85">
        <v>44986</v>
      </c>
      <c r="L19" s="89">
        <f t="shared" si="0"/>
        <v>0.45953360768175583</v>
      </c>
      <c r="M19" s="84" t="s">
        <v>25</v>
      </c>
      <c r="N19" s="90"/>
    </row>
    <row r="20" spans="1:14" ht="49.5" customHeight="1">
      <c r="A20" s="84" t="s">
        <v>1348</v>
      </c>
      <c r="B20" s="85">
        <v>44342</v>
      </c>
      <c r="C20" s="86" t="s">
        <v>1349</v>
      </c>
      <c r="D20" s="87">
        <v>0</v>
      </c>
      <c r="E20" s="86" t="s">
        <v>1350</v>
      </c>
      <c r="F20" s="88" t="s">
        <v>1351</v>
      </c>
      <c r="G20" s="84">
        <v>730</v>
      </c>
      <c r="H20" s="84">
        <v>0</v>
      </c>
      <c r="I20" s="84">
        <v>0</v>
      </c>
      <c r="J20" s="85">
        <v>44342</v>
      </c>
      <c r="K20" s="85">
        <v>45071</v>
      </c>
      <c r="L20" s="89">
        <f t="shared" si="0"/>
        <v>0.34293552812071332</v>
      </c>
      <c r="M20" s="84" t="s">
        <v>25</v>
      </c>
      <c r="N20" s="90"/>
    </row>
    <row r="21" spans="1:14" ht="49.5" customHeight="1">
      <c r="A21" s="84" t="s">
        <v>1352</v>
      </c>
      <c r="B21" s="85">
        <v>44341</v>
      </c>
      <c r="C21" s="86" t="s">
        <v>1349</v>
      </c>
      <c r="D21" s="87">
        <v>0</v>
      </c>
      <c r="E21" s="86" t="s">
        <v>1353</v>
      </c>
      <c r="F21" s="88" t="s">
        <v>1351</v>
      </c>
      <c r="G21" s="84">
        <v>730</v>
      </c>
      <c r="H21" s="84">
        <v>0</v>
      </c>
      <c r="I21" s="84">
        <v>0</v>
      </c>
      <c r="J21" s="85">
        <v>44341</v>
      </c>
      <c r="K21" s="85">
        <v>45070</v>
      </c>
      <c r="L21" s="89">
        <f t="shared" si="0"/>
        <v>0.34430727023319618</v>
      </c>
      <c r="M21" s="84" t="s">
        <v>25</v>
      </c>
      <c r="N21" s="90"/>
    </row>
    <row r="22" spans="1:14" ht="49.5" customHeight="1">
      <c r="A22" s="84" t="s">
        <v>1354</v>
      </c>
      <c r="B22" s="85">
        <v>44411</v>
      </c>
      <c r="C22" s="86" t="s">
        <v>1355</v>
      </c>
      <c r="D22" s="87">
        <v>0</v>
      </c>
      <c r="E22" s="86" t="s">
        <v>1356</v>
      </c>
      <c r="F22" s="88" t="s">
        <v>1351</v>
      </c>
      <c r="G22" s="84">
        <v>730</v>
      </c>
      <c r="H22" s="84">
        <v>0</v>
      </c>
      <c r="I22" s="84">
        <v>0</v>
      </c>
      <c r="J22" s="85">
        <v>44411</v>
      </c>
      <c r="K22" s="85">
        <v>45140</v>
      </c>
      <c r="L22" s="89">
        <f t="shared" si="0"/>
        <v>0.24828532235939643</v>
      </c>
      <c r="M22" s="84" t="s">
        <v>25</v>
      </c>
      <c r="N22" s="90"/>
    </row>
    <row r="23" spans="1:14" ht="49.5" customHeight="1">
      <c r="A23" s="84" t="s">
        <v>1357</v>
      </c>
      <c r="B23" s="85">
        <v>44558</v>
      </c>
      <c r="C23" s="86" t="s">
        <v>1358</v>
      </c>
      <c r="D23" s="87">
        <v>0</v>
      </c>
      <c r="E23" s="86" t="s">
        <v>766</v>
      </c>
      <c r="F23" s="88" t="s">
        <v>1359</v>
      </c>
      <c r="G23" s="84">
        <v>730</v>
      </c>
      <c r="H23" s="84">
        <v>0</v>
      </c>
      <c r="I23" s="84">
        <v>0</v>
      </c>
      <c r="J23" s="85">
        <v>44558</v>
      </c>
      <c r="K23" s="85">
        <v>45287</v>
      </c>
      <c r="L23" s="89">
        <f t="shared" si="0"/>
        <v>4.663923182441701E-2</v>
      </c>
      <c r="M23" s="84" t="s">
        <v>25</v>
      </c>
      <c r="N23" s="90"/>
    </row>
    <row r="24" spans="1:14" ht="49.5" customHeight="1">
      <c r="A24" s="84" t="s">
        <v>1360</v>
      </c>
      <c r="B24" s="85">
        <v>44539</v>
      </c>
      <c r="C24" s="86" t="s">
        <v>1361</v>
      </c>
      <c r="D24" s="87">
        <v>0</v>
      </c>
      <c r="E24" s="86" t="s">
        <v>1362</v>
      </c>
      <c r="F24" s="88" t="s">
        <v>1363</v>
      </c>
      <c r="G24" s="84">
        <v>724</v>
      </c>
      <c r="H24" s="84">
        <v>0</v>
      </c>
      <c r="I24" s="84">
        <v>0</v>
      </c>
      <c r="J24" s="85">
        <v>44539</v>
      </c>
      <c r="K24" s="85">
        <v>45262</v>
      </c>
      <c r="L24" s="89">
        <f t="shared" si="0"/>
        <v>7.3305670816044263E-2</v>
      </c>
      <c r="M24" s="84" t="s">
        <v>25</v>
      </c>
      <c r="N24" s="90"/>
    </row>
    <row r="25" spans="1:14" ht="49.5" customHeight="1">
      <c r="A25" s="84" t="s">
        <v>1364</v>
      </c>
      <c r="B25" s="85">
        <v>44558</v>
      </c>
      <c r="C25" s="86" t="s">
        <v>1365</v>
      </c>
      <c r="D25" s="87">
        <v>0</v>
      </c>
      <c r="E25" s="86" t="s">
        <v>1366</v>
      </c>
      <c r="F25" s="88" t="s">
        <v>380</v>
      </c>
      <c r="G25" s="84">
        <v>4</v>
      </c>
      <c r="H25" s="84">
        <v>0</v>
      </c>
      <c r="I25" s="84">
        <v>0</v>
      </c>
      <c r="J25" s="85">
        <v>44558</v>
      </c>
      <c r="K25" s="85">
        <v>44561</v>
      </c>
      <c r="L25" s="89">
        <v>1</v>
      </c>
      <c r="M25" s="84" t="s">
        <v>25</v>
      </c>
      <c r="N25" s="90"/>
    </row>
    <row r="26" spans="1:14" ht="49.5" customHeight="1">
      <c r="A26" s="84" t="s">
        <v>1367</v>
      </c>
      <c r="B26" s="85">
        <v>44557</v>
      </c>
      <c r="C26" s="86" t="s">
        <v>1368</v>
      </c>
      <c r="D26" s="87">
        <v>4395000000</v>
      </c>
      <c r="E26" s="86" t="s">
        <v>1369</v>
      </c>
      <c r="F26" s="88" t="s">
        <v>199</v>
      </c>
      <c r="G26" s="84">
        <v>5</v>
      </c>
      <c r="H26" s="84">
        <v>0</v>
      </c>
      <c r="I26" s="84">
        <v>0</v>
      </c>
      <c r="J26" s="85">
        <v>44557</v>
      </c>
      <c r="K26" s="85">
        <v>44561</v>
      </c>
      <c r="L26" s="89">
        <v>1</v>
      </c>
      <c r="M26" s="84" t="s">
        <v>25</v>
      </c>
      <c r="N26" s="90"/>
    </row>
    <row r="27" spans="1:14" ht="49.5" customHeight="1">
      <c r="A27" s="84" t="s">
        <v>1370</v>
      </c>
      <c r="B27" s="85">
        <v>44559</v>
      </c>
      <c r="C27" s="86" t="s">
        <v>1371</v>
      </c>
      <c r="D27" s="87">
        <v>0</v>
      </c>
      <c r="E27" s="86" t="s">
        <v>1372</v>
      </c>
      <c r="F27" s="88" t="s">
        <v>1363</v>
      </c>
      <c r="G27" s="84">
        <v>3451</v>
      </c>
      <c r="H27" s="84">
        <v>0</v>
      </c>
      <c r="I27" s="84">
        <v>0</v>
      </c>
      <c r="J27" s="85">
        <v>44559</v>
      </c>
      <c r="K27" s="85">
        <v>48009</v>
      </c>
      <c r="L27" s="89">
        <f t="shared" si="0"/>
        <v>9.5652173913043474E-3</v>
      </c>
      <c r="M27" s="84" t="s">
        <v>25</v>
      </c>
      <c r="N27" s="90"/>
    </row>
    <row r="28" spans="1:14" ht="49.5" customHeight="1">
      <c r="A28" s="84" t="s">
        <v>1373</v>
      </c>
      <c r="B28" s="85">
        <v>44560</v>
      </c>
      <c r="C28" s="86" t="s">
        <v>1374</v>
      </c>
      <c r="D28" s="87">
        <v>0</v>
      </c>
      <c r="E28" s="86" t="s">
        <v>1375</v>
      </c>
      <c r="F28" s="86" t="s">
        <v>1376</v>
      </c>
      <c r="G28" s="84">
        <v>730</v>
      </c>
      <c r="H28" s="84">
        <v>0</v>
      </c>
      <c r="I28" s="84">
        <v>0</v>
      </c>
      <c r="J28" s="85">
        <v>44560</v>
      </c>
      <c r="K28" s="85">
        <v>45289</v>
      </c>
      <c r="L28" s="89">
        <f t="shared" si="0"/>
        <v>4.38957475994513E-2</v>
      </c>
      <c r="M28" s="84" t="s">
        <v>25</v>
      </c>
      <c r="N28" s="90"/>
    </row>
    <row r="29" spans="1:14" ht="49.5" customHeight="1">
      <c r="A29" s="84" t="s">
        <v>1377</v>
      </c>
      <c r="B29" s="85">
        <v>44560</v>
      </c>
      <c r="C29" s="86" t="s">
        <v>1378</v>
      </c>
      <c r="D29" s="87">
        <v>28245279859</v>
      </c>
      <c r="E29" s="86" t="s">
        <v>1379</v>
      </c>
      <c r="F29" s="88" t="s">
        <v>1380</v>
      </c>
      <c r="G29" s="84">
        <v>581</v>
      </c>
      <c r="H29" s="84">
        <v>0</v>
      </c>
      <c r="I29" s="84">
        <v>0</v>
      </c>
      <c r="J29" s="85">
        <v>44560</v>
      </c>
      <c r="K29" s="85">
        <v>45140</v>
      </c>
      <c r="L29" s="89">
        <f t="shared" si="0"/>
        <v>5.5172413793103448E-2</v>
      </c>
      <c r="M29" s="84" t="s">
        <v>25</v>
      </c>
      <c r="N29" s="90"/>
    </row>
    <row r="30" spans="1:14" ht="49.5" customHeight="1">
      <c r="A30" s="90"/>
      <c r="B30" s="90"/>
      <c r="C30" s="93"/>
      <c r="D30" s="94"/>
      <c r="E30" s="93"/>
      <c r="F30" s="90"/>
      <c r="G30" s="90"/>
      <c r="H30" s="90"/>
      <c r="I30" s="90"/>
      <c r="J30" s="90"/>
      <c r="K30" s="90"/>
      <c r="L30" s="90"/>
      <c r="M30" s="90"/>
    </row>
  </sheetData>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BAAF1553CD1434AA2D3E93FAB3E4EA5" ma:contentTypeVersion="4" ma:contentTypeDescription="Crear nuevo documento." ma:contentTypeScope="" ma:versionID="bfb2807ea39f91b6ed542942f0f3d777">
  <xsd:schema xmlns:xsd="http://www.w3.org/2001/XMLSchema" xmlns:xs="http://www.w3.org/2001/XMLSchema" xmlns:p="http://schemas.microsoft.com/office/2006/metadata/properties" xmlns:ns2="0e016b63-ceb5-4388-b86a-55e9550fa0d2" xmlns:ns3="f86fbd1f-a8a6-49c5-8f27-88af89ff5d8d" targetNamespace="http://schemas.microsoft.com/office/2006/metadata/properties" ma:root="true" ma:fieldsID="600a9551fbfbcdba7d553171ee1473ac" ns2:_="" ns3:_="">
    <xsd:import namespace="0e016b63-ceb5-4388-b86a-55e9550fa0d2"/>
    <xsd:import namespace="f86fbd1f-a8a6-49c5-8f27-88af89ff5d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6b63-ceb5-4388-b86a-55e9550fa0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86fbd1f-a8a6-49c5-8f27-88af89ff5d8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A35ECF-44B1-4752-A482-43047015DB97}"/>
</file>

<file path=customXml/itemProps2.xml><?xml version="1.0" encoding="utf-8"?>
<ds:datastoreItem xmlns:ds="http://schemas.openxmlformats.org/officeDocument/2006/customXml" ds:itemID="{72D5D80C-14D6-4A52-8864-D2AC15BF3E30}"/>
</file>

<file path=customXml/itemProps3.xml><?xml version="1.0" encoding="utf-8"?>
<ds:datastoreItem xmlns:ds="http://schemas.openxmlformats.org/officeDocument/2006/customXml" ds:itemID="{7C3FDC50-714A-4DDF-BCF7-0A432F33B9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
  <cp:revision/>
  <dcterms:created xsi:type="dcterms:W3CDTF">2021-09-13T16:05:29Z</dcterms:created>
  <dcterms:modified xsi:type="dcterms:W3CDTF">2022-09-26T16:45:33Z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0x010100DBAAF1553CD1434AA2D3E93FAB3E4EA5</vt:lpwstr>
  </property>
</Properties>
</file>