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jmahechg\Desktop\"/>
    </mc:Choice>
  </mc:AlternateContent>
  <bookViews>
    <workbookView xWindow="0" yWindow="120" windowWidth="16605" windowHeight="9375" tabRatio="367"/>
  </bookViews>
  <sheets>
    <sheet name="2014" sheetId="34" r:id="rId1"/>
    <sheet name="Hoja1" sheetId="38" r:id="rId2"/>
  </sheets>
  <definedNames>
    <definedName name="_xlnm._FilterDatabase" localSheetId="0" hidden="1">'2014'!$A$5:$U$277</definedName>
    <definedName name="_xlnm._FilterDatabase" localSheetId="1" hidden="1">Hoja1!$A$1:$B$17</definedName>
  </definedNames>
  <calcPr calcId="152511"/>
</workbook>
</file>

<file path=xl/calcChain.xml><?xml version="1.0" encoding="utf-8"?>
<calcChain xmlns="http://schemas.openxmlformats.org/spreadsheetml/2006/main">
  <c r="B17" i="38" l="1"/>
  <c r="B11" i="38"/>
  <c r="L245" i="34" l="1"/>
  <c r="L227" i="34"/>
  <c r="L202" i="34"/>
  <c r="N191" i="34"/>
  <c r="L81" i="34"/>
  <c r="L76" i="34"/>
  <c r="L67" i="34"/>
  <c r="U65" i="34"/>
  <c r="L65" i="34"/>
  <c r="N44" i="34"/>
  <c r="L6" i="34"/>
</calcChain>
</file>

<file path=xl/sharedStrings.xml><?xml version="1.0" encoding="utf-8"?>
<sst xmlns="http://schemas.openxmlformats.org/spreadsheetml/2006/main" count="2797" uniqueCount="988">
  <si>
    <t>POLÍTICAS</t>
  </si>
  <si>
    <t>ESTRATEGIAS</t>
  </si>
  <si>
    <t xml:space="preserve">METAS PROGRAMATICAS </t>
  </si>
  <si>
    <t>METAS ESTRATEGICAS</t>
  </si>
  <si>
    <t xml:space="preserve">Fortalecer Modelos Orales, financiarlos e implementarlos </t>
  </si>
  <si>
    <t xml:space="preserve">Adquisicion, construccion , y/o rehabilitacion y mantenimiento de Juzgados civiles en Bogotá </t>
  </si>
  <si>
    <t>Justicia moderna en sus procedimientos</t>
  </si>
  <si>
    <t xml:space="preserve">Modernizacion adecuacion y desarrollo de la Infraestructura Tecnológica aplicada a la administracion de justicia </t>
  </si>
  <si>
    <t>Mejoramiento de la cobertura en Hardware, software, aplicativos especializados y sisitemas de comunicación en la administracion de justicia y en la administracion de la Rama Judicial</t>
  </si>
  <si>
    <t>Conectividad con tiempos de respueta oportunos al trafico de informacion Prestar el servicio alojamiento de la página de la Rama Judicial.</t>
  </si>
  <si>
    <t>Banco de preguntas diseñado y en funcionamiento</t>
  </si>
  <si>
    <t>Modelo psicometrico correlacionando procesos de selección y de calificacion</t>
  </si>
  <si>
    <t>Formacion y Actualizacion para 51.925 Magistrados, Jueces y Empleados</t>
  </si>
  <si>
    <t>Formacion y Actualizacion para 4057 servidores de despachos desconcentrados, servicios desconcentrados, juzgados de competencia multiple, pequeñas causas y delitos menores y jueces itinerantes</t>
  </si>
  <si>
    <t>Formacion de 843 formadores en desarrollo curricular y docente</t>
  </si>
  <si>
    <t xml:space="preserve">Investigacion Academica Aplicada a  75 beneficiarios </t>
  </si>
  <si>
    <t xml:space="preserve">Extender acciones de salud ocupacional y Bienestar a los servidores judiciales a nivel nacional </t>
  </si>
  <si>
    <t>Ordenamiento del Mapa Judicial</t>
  </si>
  <si>
    <t xml:space="preserve">Organización territotrial de Distritos Circuitos y municipios para brindar un mejor acceso a la justicia </t>
  </si>
  <si>
    <t xml:space="preserve">Estudios de preinversión que incluya variables de gestion seguridad formacion y selección por meritos </t>
  </si>
  <si>
    <t>Estudios de preinversión</t>
  </si>
  <si>
    <t xml:space="preserve">Apoyo a Jurisdicciones especiales </t>
  </si>
  <si>
    <t xml:space="preserve">Otros proyectos que impactan el acceso </t>
  </si>
  <si>
    <t xml:space="preserve">Archivos Judiciales para la desconcentracion de despachos.  </t>
  </si>
  <si>
    <t xml:space="preserve">Mejoramiento de la comunicación con los ciudadanos </t>
  </si>
  <si>
    <t>Comunicación para facilitar el acceso  ciudadano al Juez</t>
  </si>
  <si>
    <t>Comunicación para facilitar el acceso  ciudadano al Derecho</t>
  </si>
  <si>
    <t xml:space="preserve">Comunicación para facilitar el acceso  ciudadano a la Justicia </t>
  </si>
  <si>
    <t xml:space="preserve">Incorporar la administración de justicia al mundo de las comunicaciones proporcionando elementos de análisis a los ciudadanos sobre la complejidad en la elaboración de las decisiones judiciales </t>
  </si>
  <si>
    <t>Poner al servicio de la Justicia las comunicaciones para garantizar visibilidad y transparencia.</t>
  </si>
  <si>
    <t>Difusión sobre comunicaciones que den cuenta de transparencia y visibilidad</t>
  </si>
  <si>
    <t xml:space="preserve">Difusión de información adecuada al ciudadano sobre el estado de los procesos </t>
  </si>
  <si>
    <t>Fortalecimiento de la Unidad de Registro Nacional de Abogados y Auxiliares de la Justicia, sus sistemas de información y publicaciones a nivel nacional.</t>
  </si>
  <si>
    <t>Consolidar los sistemas de registro de la información sobre los Auxiliares de la Justicia, los abogados, Conciliadores, Jueces de Paz para que permita la consulta confiables, dinamica y oportuna.</t>
  </si>
  <si>
    <t xml:space="preserve">Diseño de formato y cambio de tecnologia con alta seguridad para las tarjetas de abogado "inteligente"Digitalización de cien mil (100.000) expedientes de abogados,  treinta mil (30.000) expedientes de judicatura y quince mil (15.000) expedientes de universidades, jueces de paz , a través de tecnología de punta con su correspondiente software.    </t>
  </si>
  <si>
    <t>Edición y distribución de la Gaceta del Foro a nivel nacionalEdición de doce (12) Publicaciones y doce (12) distribuciones de la Gaceta del Foro a nivel nacional.  Tres publicaciones por año.</t>
  </si>
  <si>
    <t>Digitalización de los documentos de la URNA correspondiente a tarjetas de abogado judicaturas, Auxiliares de la Justicia, Conciliadores y Jueces de Paz. Expedición de 200.000 tarjetas de abogado "Inteligentes más la instalación de 1000 lectores a nivel nacioal en  los Despachos Judiciales del País".</t>
  </si>
  <si>
    <t xml:space="preserve">Otros estudios para mejorar la visibilidad y la transparencia </t>
  </si>
  <si>
    <t>Seguimiento de  medicion de tiempos de oralidad y estandarizacion de tiempos a partir de muestreos y estudios de caso</t>
  </si>
  <si>
    <t>Seguimiento estadistico de costos por jurisdiccion, especialidad y nivel de competencia de las  etapas procesales y las sentencias a partir de muestreos y estudios de caso</t>
  </si>
  <si>
    <t xml:space="preserve">Muestreos de Estadistica de costos por etapa y sentencia en cada especialidad, jurisdiccion y Nivel de competencia diseñados </t>
  </si>
  <si>
    <t>Ajustes al sistema de informacion estadistico de la rama Judicial SIERJU</t>
  </si>
  <si>
    <t xml:space="preserve">Evaluacion, rediseño, ajuste puesta en operacion y capacitacion a operadores por distrito Judicial del SIERJU para Oralidad y sistema escrito en la especialidades Penal, (SPA;SPAD;EPMS; Penales del circuito especializado, OIT, penales municipaes  de control de garantías y de conocimiento)  garantizando  captura y procesamiento de la Información e indicadores en forma descentralizada, </t>
  </si>
  <si>
    <t xml:space="preserve">Evaluacion, rediseño, ajuste puesta en operacion y capacitacion a operadores por distrito Judicial del SIERJU para Oralidad y/o sistema escrito  en las especialidades Civil, Laboral de familia de menores, garantizando  captura y procesamiento de la Información e indicadores  en forma descentralizada, </t>
  </si>
  <si>
    <t xml:space="preserve">Evaluacion, rediseño, ajuste puesta en operacion mantenimiento y capacitacion a operadores por distrito Judicial del SIERJU para Oralidad en las jurisdicciones Contenciosa, Disciplianria y Costitucional,  garantizando  captura y procesamiento de la Información e indicadores en forma descentralizada, </t>
  </si>
  <si>
    <t xml:space="preserve">Evaluacion, rediseño, ajuste puesta en operacion mantenimiento  y capacitacion a operadores por distrito Judicial del SIERJU para Oralidad y/o sistema escrito para figuras de juez itinerante, juez de pequeñas causas, juez de competencia multiple, y funcionarios judidiales para practica probatoria. garantizando  captura y procesamiento de la Información e indicadores en forma descentralizada, </t>
  </si>
  <si>
    <t>Fortalecimiento y gerencia del SINEJ</t>
  </si>
  <si>
    <t xml:space="preserve">Fortalecimiento para la puesta en operación, capacitacion y mantenmimiernto del SINEJ para proveer informacion e indicadores necesarios para formulacion de politica criminal garantizando periodicidad, en captura y procesamiento de la informacion intersectorial de Policia Nacional. Fiscalia General de la Nacion, INPEC,procuraduria Min defensa, Juzgados de la especialidad penal, Procuraduría, DAS, DNP, DANE e ICBF entre otras en forma descentralizada   </t>
  </si>
  <si>
    <t xml:space="preserve">Fortalecimiento para la puesta en operación, capacitacion y mantenmimiento del SINEJ para proveer informacion e indicadores necesarios  para formulacion de politica Judicial en conflictos civiles, de familia, laborales y de menores  garantizando periodicidad, en captura y procesamiento de la informacion intersectorial del Ministerio de Proteccion Social, Juzgados de las especialidades Laboral, Familia y Civil, Procuraduria, DNP, DANE e ICBF entre otras en forma descentralizada   </t>
  </si>
  <si>
    <t xml:space="preserve">Fortalecimiento para la puesta en operación, capacitacion y mantenmimiernto del SINEJ para proveer informacion e indicadores necesarios para formulacion de politica Administrativa coordinada en forma intersectorial para prestacion de servicios de resolucion de conflictos con una malla de acceso institucional y de MASC armónica y complementaria para los ciudadanos por parte de las entidades que hacen parte del SINEJ en forma descentralizada   </t>
  </si>
  <si>
    <t xml:space="preserve">Encuestas de opinion </t>
  </si>
  <si>
    <t>Encuesta de  percepcion ciudadana desde los hogares sobre el acceso a la Justicia para atender diferentes naturalezas de conflicto por parte de diversas autoriades jurisdiccionales y de apoyo a la administracion de Justicia</t>
  </si>
  <si>
    <t xml:space="preserve">Encuesta de  percepcion de partes del proceso, litigantes, funcionarios y empleados judiciales sobre el servicio de Administracion de Justicia en las especialidades Penal Civil, Laboral de Familia de menores y en las jurisdicciones Contenciosa, Disciplinara, Constiticional. asi como sobre el servicio de jueces de pequeñas causas, de competencia multiple e itinerantes como nuevas figuras </t>
  </si>
  <si>
    <t xml:space="preserve">Atlas Judicial </t>
  </si>
  <si>
    <t xml:space="preserve">Anuarios estadisticos </t>
  </si>
  <si>
    <t xml:space="preserve">Directorio de despachos judiciales </t>
  </si>
  <si>
    <t>Fortalecer la Independencia de los Jueces</t>
  </si>
  <si>
    <t xml:space="preserve">Condiciones para garantizar la Independencia </t>
  </si>
  <si>
    <t xml:space="preserve">Contar con un estudio de fortalecimiento de la Independencia del Funcionario Judidial </t>
  </si>
  <si>
    <t xml:space="preserve">Negociación Fuentes y Usos de los recursos </t>
  </si>
  <si>
    <t xml:space="preserve">Estudios de las finanzas del sector - fuentes y usos </t>
  </si>
  <si>
    <t>Fortalecer la Iniciativa Legislativa</t>
  </si>
  <si>
    <t xml:space="preserve">Acompañamiento Aplicación de Nuevas Leyes </t>
  </si>
  <si>
    <t>Consolidar el SIGC</t>
  </si>
  <si>
    <t>Aplicación en dependencias de Apoyo  Judicial</t>
  </si>
  <si>
    <t>DDHH y DIH</t>
  </si>
  <si>
    <t xml:space="preserve">Afianzamiento de los sistemas de comunicación para mejorar la gestion judicial y la gestion administrativa de la rama en xx% Debido a la creación de nuevos despachos judiciales a nivel nacional, y a los traslados de los mismos, se hace necesario la dotación de puntos lógicos y electricos para el normal desempeño de las fuciones </t>
  </si>
  <si>
    <t xml:space="preserve">Aumentar la cobertura del sistema de carrera judicial en el cuatrienio para los cargos de funcionarios y empleados 95% de Magistrados, 89% Jueces y empleados en 70% </t>
  </si>
  <si>
    <t>Fortalecimiento de la gestion Judicial proyectos de credito internacional BID</t>
  </si>
  <si>
    <t>Fortalecimiento a la Gestión Judicial</t>
  </si>
  <si>
    <t>Nuevo modelo de gestión judicial implantado y operando en las Altas Cortes</t>
  </si>
  <si>
    <t xml:space="preserve">Apoyar el fortalecimiento de la seguridad jurídica y el Estado de Derecho en Colombia, mediante el mejoramiento de los servicios de justicia para que proporcionen soluciones oportunas, eficientes, eficaces y de calidad a las controversias de los ciudadanos. </t>
  </si>
  <si>
    <t>Coordinación para a mejorar la gobernabilidad en general y a fortalecer los fundamentos para la paz en Colombia a través de una resolución de conflictos más efectiva, ayudando a construir una Rama Judicial que rinda mejores cuentas y sea más eficiente en la prestación de servicios accesibles para todos los colombianos.</t>
  </si>
  <si>
    <t>Llevar a cabo los mandatos de la Ley sobre oralidad</t>
  </si>
  <si>
    <t>Ajuste a procedimiento sistema oral</t>
  </si>
  <si>
    <t xml:space="preserve"> Ajuste a procedimiento sistema escrito</t>
  </si>
  <si>
    <t>Decisiones judiciales oportunas y equitativas</t>
  </si>
  <si>
    <t xml:space="preserve">Selección por meritos </t>
  </si>
  <si>
    <t>Incentivos a los servidores</t>
  </si>
  <si>
    <t>Formación y Actualización permanente</t>
  </si>
  <si>
    <t xml:space="preserve">Bienestar y Salud Ocupacional </t>
  </si>
  <si>
    <t>Fortalecimiento de las acciones y mecanismos para la atencion de situaciones de riesgo de los servidores de la Rama Judicial</t>
  </si>
  <si>
    <t>Ampliar la cobertura de los procesos orientados a la proteccion de los servidores judiciales en el ejercicio de la funcion jurisdiccional</t>
  </si>
  <si>
    <t>Llevar a cabo los mandatos de la Ley sobre Desconcentración judicial</t>
  </si>
  <si>
    <t>Llevar a cabo los mandatos de la Ley sobre juez en cada municipio</t>
  </si>
  <si>
    <t xml:space="preserve">Brindar cobertura a grupos excluidos </t>
  </si>
  <si>
    <t>Profundizar la educación y la pedagogía para contribuir a materializar los derechos y facilitar el acceso del ciudadano al juez, al derecho y a la justicia con la concurrencia de otros poderes del Estado</t>
  </si>
  <si>
    <t>Coordinación intersectorial  para mejoramiento de la visibilidad y transparencia</t>
  </si>
  <si>
    <t xml:space="preserve">Preinversión para fortalecer coordinación </t>
  </si>
  <si>
    <t xml:space="preserve">Observatorio de monitoreo y seguimiento de las jurisdicciones especiales </t>
  </si>
  <si>
    <t xml:space="preserve">Archivo Judiciales para las jurisdicciones especiales </t>
  </si>
  <si>
    <t>Produccion de informacion estadistica con mayor confiabilidad, presicion y oportunidad Este proyecto contempla la renovación del Plan anual de mantenimiento del licenciamiento de la SPSS (Estadístico y de Minería de Datos), para la Unidad de Desarrollo y Análisis Estadístico</t>
  </si>
  <si>
    <t xml:space="preserve">Muestreos de medicion de tiempos de oralidad y estandarizacion de tiempos realizados </t>
  </si>
  <si>
    <t>Apoyo en comunicaciones y difusión de  la gestión de calidad en los procesos aplicados en juzgados.</t>
  </si>
  <si>
    <t xml:space="preserve">Modelos de gestión diseñados  para mejorar el acceso de grupos excluidos diseñados  </t>
  </si>
  <si>
    <t xml:space="preserve">obj1: eficiencia y eficacia: </t>
  </si>
  <si>
    <t>PROGRAMA-SUBPROGRAMA-PROYECTO</t>
  </si>
  <si>
    <t>CÓDIGO PROGRAMA-SUBPROGRAMA-PROYECTO</t>
  </si>
  <si>
    <t>Construcción sede de Consejo Seccional en Monteria y rehabilitación en sede Consejo Seccional de Cundinamamrca  - Bogotá sede plaza 85</t>
  </si>
  <si>
    <t>1.2.2.1
1.2.2.2
1.2.2.3
1.2.2.4
1.2.2.5</t>
  </si>
  <si>
    <t>Adquisición de Infraestructura Física para la Jurisdicción ADMINISTRATIVA y para las especialidades Civil, Familia, Laboral y Penal.</t>
  </si>
  <si>
    <t xml:space="preserve">Construcción de Infraestructura Física para las Jurisdicciones Administrativa y Disciplinaria; y  Especialidades Civil, Familia, Laboral, Penal y Juzgados Promiscuos.
</t>
  </si>
  <si>
    <t>Mejoramiento y Mantenimiento de la Infraestructura  para la Jurisdicción   Administrativa; y Especialidades Civil, Familia, Laboral, y Penal.</t>
  </si>
  <si>
    <t xml:space="preserve">1.2.1.1.
1.2.1.2.
1.2.1.3.
1.2.1.4.
1.2.1.5.
1.2.1.6.
1.2.1.7.
1.2.1.8.
</t>
  </si>
  <si>
    <t>1.2.3.1
1.2.3.2
1.2.3.3
1.2.3.4
1.2.3.5</t>
  </si>
  <si>
    <t xml:space="preserve">Ajustar la Capacidad Instalada de los despachos Judiciales, disminuir el Inventario y acercar los tiempos calendario a los tiempos normativos. </t>
  </si>
  <si>
    <t>1.3.4.2.1</t>
  </si>
  <si>
    <t>3.6.1.1</t>
  </si>
  <si>
    <t>3.6.2.1</t>
  </si>
  <si>
    <t>Despachos Judiciales desconcentrados y servicios desconcentrados con archivos judiciales organizados.</t>
  </si>
  <si>
    <t>Memoria historica judicial de las jurisdicciones especiales  de Paz e Indigena puesta a disposicion de las propias comunidades indigenas y de sus organizaciones asi como del ciudadano en general.</t>
  </si>
  <si>
    <t>3.7.2.1</t>
  </si>
  <si>
    <t>obj4 confianza , visibilidad y transparencia</t>
  </si>
  <si>
    <t>4.6.2.1</t>
  </si>
  <si>
    <t>4.6.3.1</t>
  </si>
  <si>
    <t>Seguimiento de  medición de tiempos de oralidad y estandarización de tiempos a partir de muestreos y estudios de caso</t>
  </si>
  <si>
    <t>Seguimiento estadístico de costos por jurisdicción, especialidad y nivel de competencia de las  etapas procesales y las sentencias a partir de muestreos y estudios de caso</t>
  </si>
  <si>
    <t>4.5.1.1.</t>
  </si>
  <si>
    <t>4.5.1.2.</t>
  </si>
  <si>
    <t>4.5.1.3.</t>
  </si>
  <si>
    <t>4.5.1.4.</t>
  </si>
  <si>
    <t>4.5.2.1.</t>
  </si>
  <si>
    <t>4.5.3.1.</t>
  </si>
  <si>
    <t>4.5.3.2.</t>
  </si>
  <si>
    <t>4.5.3.3.</t>
  </si>
  <si>
    <t>4.5.4.1</t>
  </si>
  <si>
    <t>4.5.5.1</t>
  </si>
  <si>
    <t>4.5.6.1</t>
  </si>
  <si>
    <t>Muestreos para seguimiento a la Opinión y  percepción ciudadana sobre el Acceso a la Justicia para resolver el conflicto penal, de familia, laboral civil y comercial, Contencioso, disciplinario, y Constitucional.   para atender diferentes naturalezas de conflicto por parte de diversas autoridades jurisdiccionales y de apoyo a la administración de Justicia</t>
  </si>
  <si>
    <t xml:space="preserve">Muestreos para seguimiento a la Opinión  percepción de partes del proceso, litigantes, funcionarios y empleados judiciales sobre el servicio de Administración de Justicia  en las especialidades Penal Civil, Laboral de Familia de menores y en las jurisdicciones Contenciosa, Disciplinara, Constitucional. así como sobre el servicio de jueces de pequeñas causas, de competencia múltiple e itinerantes como nuevas figuras </t>
  </si>
  <si>
    <t>4.5.9.1</t>
  </si>
  <si>
    <t>4.5.10.1</t>
  </si>
  <si>
    <t>5.1.1.1.</t>
  </si>
  <si>
    <t>Evaluación de las condiciones actuales en el entorno laboral que inciden en la independencia del Funcionario Judicial y Administrativo y planteamiento de alternativas de fortalecimiento de la Independencia por especialidad, jurisdicción y nivel de competencia.</t>
  </si>
  <si>
    <t>5.1.2.1.</t>
  </si>
  <si>
    <t>Evaluación de fuentes actuales, optimización de fuentes potenciales y alternativas de racionalización del gasto  de recursos garantizando el funcionamiento y modernización de la Rama Judicial.</t>
  </si>
  <si>
    <t>5.8.2.1</t>
  </si>
  <si>
    <t>5.9.1.1</t>
  </si>
  <si>
    <t xml:space="preserve">Fortalecimiento del Sistema de Gestión de calidad para la administración de la rama Judicial, para centros de apoyo administrativo y judicial y despachos judiciales </t>
  </si>
  <si>
    <t>5.8.1.1</t>
  </si>
  <si>
    <t xml:space="preserve">Observatorio de iniciativas legislativas </t>
  </si>
  <si>
    <t>5.7.1.1</t>
  </si>
  <si>
    <t>obj5: fortalecimiento institucional</t>
  </si>
  <si>
    <t>5.6.1.1</t>
  </si>
  <si>
    <t>5.6.2.1</t>
  </si>
  <si>
    <t>5.6.3.1</t>
  </si>
  <si>
    <t xml:space="preserve">Coordinación Intersectorial para fortalecer la Oralidad, la descongestión , los procedimientos y la seguridad </t>
  </si>
  <si>
    <t xml:space="preserve">Coordinación intersectorial para las comunicaciones, las estadísticas sectoriales Nacionales e internacionales , las TIC, el registro de Abogado y Auxiliares  visibilidad y transparencia </t>
  </si>
  <si>
    <t>5.4.1.1</t>
  </si>
  <si>
    <t>Acompañamiento e interlocución activa  a los proyectos de Ley que se tramitan en la actualidad</t>
  </si>
  <si>
    <t>Iniciativas legislativas con acompañamiento  e interlocucion activa de la Rama Judicial.</t>
  </si>
  <si>
    <t>5.5.1.1</t>
  </si>
  <si>
    <t xml:space="preserve">Coordinación Intersectorial para fortalecimiento institucional que faciliten el Acceso, la desconcentración judicial, la cobertura total de despachos en cada municipio y las jurisdicciones especiales </t>
  </si>
  <si>
    <t>5.3.1.1</t>
  </si>
  <si>
    <t>Evaluación, rediseño, ajuste puesta en operación, mantenimiento  y capacitación a operadores por distrito Judicial del SIERJU para jurisdicciones especiales. garantizando  captura y procesamiento de la Información e indicadores en forma descentralizada.</t>
  </si>
  <si>
    <t>Evaluacion, rediseño, ajuste puesta en operación, mantenimiento  y capacitacion a operadores por distrito Judicial del SINEJ Y SIERJU para   captura y procesamiento de la Información  e indicadores sobre  Genero, DDHH, Antidrogas, Lucha contra la corrupcion, Lucha contra la Impunidad, trata de personas, trafico de armas, trafico de estupefacientes  secuestro, terrorismo etc en forma descentralizada.</t>
  </si>
  <si>
    <t>Evaluacion, rediseño, ajuste puesta en operación, mantenimiento  y capacitacion a operadores por distrito Judicial del SIERJU para jurisdicciones especiales. garantizando  captura y procesamiento de la Información e indicadores en forma descentralizada.</t>
  </si>
  <si>
    <t>obj2: calidad y competitividad</t>
  </si>
  <si>
    <t>4.1.7.3.</t>
  </si>
  <si>
    <t>Afianzar la colaboración intersectorial para garantizar los fines de la Justicia.</t>
  </si>
  <si>
    <t>4.1.8.1.</t>
  </si>
  <si>
    <t>4.1.8.2.</t>
  </si>
  <si>
    <t>Difusión pedagogía de comunicación  sobre decisiones judiciales para facilitar la comprensión del ciudadano sobre la complejidad  de las decisiones.</t>
  </si>
  <si>
    <t>4.1.6.1.</t>
  </si>
  <si>
    <t>4.1.6.2.</t>
  </si>
  <si>
    <t>4.1.6.3.</t>
  </si>
  <si>
    <t>4.1.7.1.</t>
  </si>
  <si>
    <t>4.1.7.2.</t>
  </si>
  <si>
    <t>Comunicación para facilitar el acceso  ciudadano al Juez a través de la educación y la pedagogía para materializar los derechos de los ciudadanos</t>
  </si>
  <si>
    <t>4.1.4.1.</t>
  </si>
  <si>
    <t>4.1.4.2.</t>
  </si>
  <si>
    <t>4.1.4.3.</t>
  </si>
  <si>
    <t xml:space="preserve">Modelos para propiciar conocimiento de derechos laborales </t>
  </si>
  <si>
    <t xml:space="preserve">Modelos para propiciar conocimiento de derechos comerciales </t>
  </si>
  <si>
    <t xml:space="preserve">Modelos para propiciar conocimiento de derechos a la propiedad </t>
  </si>
  <si>
    <t>Preinversión sobre comunicaciones que den cuenta de transparencia y visibilidad.
Difusión sobre comunicaciones que den cuenta de transparencia y visibilidad.
Fortalecer las estrategias de comunicación a nivel nacional, que permitan dar a conocer a la ciudadanía y entes de control las actividades en desarrollo de la Adminstración de Justicia, utilizando los diferentes canales de comunicación.</t>
  </si>
  <si>
    <t>4.1.5.1.</t>
  </si>
  <si>
    <t>4.1.5.2.</t>
  </si>
  <si>
    <t>4.1.5.3.</t>
  </si>
  <si>
    <t>4.1.5.4.</t>
  </si>
  <si>
    <t>4.1.5.5.</t>
  </si>
  <si>
    <t>4.1.5.6.</t>
  </si>
  <si>
    <t>4.1.5.7.</t>
  </si>
  <si>
    <t>4.1.5.8.</t>
  </si>
  <si>
    <t>4.1.5.9.</t>
  </si>
  <si>
    <t>4.1.5.10</t>
  </si>
  <si>
    <t>Comunicaciones para facilitar las decisiones judiciales oportunas y equitativas a través de la Formación y Actualización permanente para especialidad penal</t>
  </si>
  <si>
    <t>Comunicaciones para facilitar las decisiones judiciales oportunas y equitativas a través de la Formación y Actualización permanente para especialidad civil</t>
  </si>
  <si>
    <t>Comunicaciones para facilitar las decisiones judiciales oportunas y equitativas a través de la Formación y Actualización permanente para especialidad Laboral</t>
  </si>
  <si>
    <t>Comunicaciones para facilitar las decisiones judiciales oportunas y equitativas a través de la Formación y Actualización permanente para especialidad Familia</t>
  </si>
  <si>
    <t>Comunicaciones para facilitar las decisiones judiciales oportunas y equitativas a través de la Formación y Actualización permanente para especialidad Menores</t>
  </si>
  <si>
    <t xml:space="preserve">Comunicaciones para facilitar las decisiones judiciales oportunas y equitativas a través de la Formación y Actualización permanente para los juzgados promiscuos </t>
  </si>
  <si>
    <t>Comunicaciones para facilitar las decisiones judiciales oportunas y equitativas a través de la Formación y Actualización permanente para la Jurisdicción Contenciosa</t>
  </si>
  <si>
    <t xml:space="preserve">Comunicaciones para facilitar las decisiones judiciales oportunas y equitativas a través de la Formación y Actualización permanente para la jurisdicción Disciplinaria </t>
  </si>
  <si>
    <t>Comunicaciones para facilitar las decisiones judiciales oportunas y equitativas a través de la Formación y Actualización permanente para la Jurisdicción Constitucional</t>
  </si>
  <si>
    <t xml:space="preserve">Comunicaciones para facilitar las decisiones judiciales oportunas y equitativas a través de la Formación y Actualización permanente para los Centros de Servicios Comunes </t>
  </si>
  <si>
    <t>4.1.9.2</t>
  </si>
  <si>
    <t>Mejoramiento del Acceso a la Información sobre el estado de los procesos al ciudadano   las partes procesales, de los abogados litigantes, de las entidades de apoyo a la administración de justicia.</t>
  </si>
  <si>
    <t>Preinversión para construcción de información adecuada al ciudadano sobre el estado de los procesos.</t>
  </si>
  <si>
    <t>4.1.9.3</t>
  </si>
  <si>
    <t>4.1.9.1.</t>
  </si>
  <si>
    <t>Difusión de información adecuada al ciudadano sobre el estado de los procesos .</t>
  </si>
  <si>
    <t>Efectiva orientación al ciudadano sobre el  estado de los procesos atendiendo los lineamientos de gobierno en linea y las Tecnologías de la Información.</t>
  </si>
  <si>
    <t>4.1.9.4</t>
  </si>
  <si>
    <t>4.1.9.5</t>
  </si>
  <si>
    <t>Estudios de preinversión.</t>
  </si>
  <si>
    <t xml:space="preserve">Estudios de pre inversión que faciliten la coordinación intersectorial para mejoramiento de la visibilidad y transparencia. </t>
  </si>
  <si>
    <t>Preinversión sobre comunicaciones que den cuenta de transparencia y visibilidad.</t>
  </si>
  <si>
    <t>Brindar las herramientas necesarias para la incorporación del sistema de gestión de calidad bajo los parámetros del proceso estrategico de comunicación, apoyo de documentación y misional de información judicial.</t>
  </si>
  <si>
    <t>4.1.7.4.</t>
  </si>
  <si>
    <t>Comunicaciones para facilitar la coordinación intersectorial y mejorar el acceso a la justicia</t>
  </si>
  <si>
    <t>Coordinación para los tramites procesales oral y escrito con la Fiscalia General de la Nación, la Policia Nacional, la Defensoria del Pueblo, la Procuraduría General de la Nación, los Auxiliares de la Justicia, los colegios de abogados, el Instituto Colombiana de Bienestar Familiar, el Ministerio de Justicia y del Derecho y el Inpec.</t>
  </si>
  <si>
    <t>Aplicaciones SIGC en dependencias de Apoyo Juduicial.
Salas Administrativas y Direcciones Seccionales.
Brindar las herramientas necesarias para la incorporación del sistema de gestión de calidad bajo los parámetros del proceso estrategico de comunicación, apoyo de documentación y misional de información judicial.</t>
  </si>
  <si>
    <t>Apoyo en comunicaciones y difusión de la gestión de calidad aplicada en dependencias administrativas seccionales. 
Brindar las herramientas necesarias para la incorporación del sistema de gestión de calidad bajo los parámetros del proceso estrategico de comunicación, apoyo de documentación y misional de información judicial.</t>
  </si>
  <si>
    <t>Brindar una efectiva información judicial mediante la divulgación, publiación y comunicación de la politicas DDHH y DIH en todos los objetivos de la Rama Judicial.</t>
  </si>
  <si>
    <t xml:space="preserve">Posicionar a la Rama Judicial Colombiana en el proyecto e-justicia de la Cumbre Judicial Iberoamericana como un destacado miembro en la  apropiación y utilización eficiente de las TIC con el fin de facilitar una gestión judicial expedita y cercana al ciudadano </t>
  </si>
  <si>
    <t>1.1.8.1</t>
  </si>
  <si>
    <t>1.1.9.1</t>
  </si>
  <si>
    <t>1.1.12.1</t>
  </si>
  <si>
    <t>1.1.13.1</t>
  </si>
  <si>
    <t>1.1.14.1</t>
  </si>
  <si>
    <t>Modernización tecnológica SOFTWARE SPSS  para UDAE</t>
  </si>
  <si>
    <t xml:space="preserve">Ampliación Puntos lógicos y eléctricos /Actualización de redes  LAN para todas las jurisdicciones y especialidades </t>
  </si>
  <si>
    <t>Implementación de comunicaciones electrónicas</t>
  </si>
  <si>
    <t>Proyecto Soporte Premier Microsoft</t>
  </si>
  <si>
    <t>2.2.1.1</t>
  </si>
  <si>
    <t>Programa para magistrados (as), jueces (zas) y empleados (as)</t>
  </si>
  <si>
    <t>2.2.2.1</t>
  </si>
  <si>
    <t>Programa para jueces (zas) de paz</t>
  </si>
  <si>
    <t>Formación y Actualización permanente para 3230 Jueces de Paz.
Jueces de Paz y de reconsideración electos formados para iniciar su gestión en equidad.</t>
  </si>
  <si>
    <t>2.2.3.1</t>
  </si>
  <si>
    <t>Programa intercultural y de derecho propio</t>
  </si>
  <si>
    <t xml:space="preserve">Formación y Actualización Intercultural y de derecho propio para 4.290 autoridades interculturales.
Pueblos Indigenas piloto apoyados con formacion  para la coordinación. </t>
  </si>
  <si>
    <t>2.2.4.1</t>
  </si>
  <si>
    <t>Programa desconcentración para los servicios de justicia, competencia múltiple, pequeñas causas, delitos menores, jueces itinerantes.</t>
  </si>
  <si>
    <t>2.2.5.1</t>
  </si>
  <si>
    <t>Programa plan nacional de descongestión para para magistrados (as), jueces (zas) y empleados (as)</t>
  </si>
  <si>
    <t>2.2.6.1</t>
  </si>
  <si>
    <t>2.2.7.1</t>
  </si>
  <si>
    <t>2.2.8.1</t>
  </si>
  <si>
    <t>2.2.9.1</t>
  </si>
  <si>
    <t>Programa de actualización</t>
  </si>
  <si>
    <t>Programa desarrollo curricular y docente</t>
  </si>
  <si>
    <t>Actulaizacion de 4060 servidores judiciales.</t>
  </si>
  <si>
    <t xml:space="preserve">Totalidad de los funcionarios judiciales con acceso a las fuentes formales del Derecho, debidamente sistematizadas
</t>
  </si>
  <si>
    <t>2.1.1.1.</t>
  </si>
  <si>
    <t>2.1.1.2.</t>
  </si>
  <si>
    <t>2.1.1.3.</t>
  </si>
  <si>
    <t>2.1.1.4.</t>
  </si>
  <si>
    <t>2.1.1.5</t>
  </si>
  <si>
    <t>2.1.1.6</t>
  </si>
  <si>
    <t>2.1.1.7</t>
  </si>
  <si>
    <t>2.1.1.8.</t>
  </si>
  <si>
    <t>2.1.1.9</t>
  </si>
  <si>
    <t>2.1.1.10</t>
  </si>
  <si>
    <t>2.1.1.11</t>
  </si>
  <si>
    <t>2.1.1.12</t>
  </si>
  <si>
    <t>2.1.1.13</t>
  </si>
  <si>
    <t>2.1.1.15</t>
  </si>
  <si>
    <t>2.1.1.16</t>
  </si>
  <si>
    <t>2.1.1.17</t>
  </si>
  <si>
    <t>2.1.1.19</t>
  </si>
  <si>
    <t>2.1.1.20</t>
  </si>
  <si>
    <t>2.1.1.22</t>
  </si>
  <si>
    <t>2.1.1.24</t>
  </si>
  <si>
    <t>2.1.1.25</t>
  </si>
  <si>
    <t>2.1.1 26</t>
  </si>
  <si>
    <t>2.1.1.27</t>
  </si>
  <si>
    <t>2.1.1.28</t>
  </si>
  <si>
    <t>2.1.1.29</t>
  </si>
  <si>
    <t>2.1.1.31</t>
  </si>
  <si>
    <t>2.1.1.33</t>
  </si>
  <si>
    <t>2.1.1.34</t>
  </si>
  <si>
    <t>2.1.2.2.</t>
  </si>
  <si>
    <t xml:space="preserve">Adelantar un (1) proceso de selección en la  especialidad </t>
  </si>
  <si>
    <t xml:space="preserve">Adelantar un (1) diseños de Pruebas psicotecnicas  para selección por meritos </t>
  </si>
  <si>
    <t>Llevar a cabo el diseño de una (1) metodología y acompañamiento de proceso de entrevistas por competencias para aspirantes a cargos de las diferentes especialidades y jurisdicciones .</t>
  </si>
  <si>
    <t>2.4.1.1</t>
  </si>
  <si>
    <t>2.4.2.1</t>
  </si>
  <si>
    <t>2.4.3.1</t>
  </si>
  <si>
    <t>2.4.4.1</t>
  </si>
  <si>
    <t>2.3.1.1</t>
  </si>
  <si>
    <t>2.3.2.1</t>
  </si>
  <si>
    <t xml:space="preserve">Adquisición de medios de transporte, comunicaciones y elementos de seguridad personal para servidores judiciales clasificados con niveles de riesgo por razón del desempeño de sus funciones judiciales.  </t>
  </si>
  <si>
    <t>Adquisición e instalación de sistemas de seguridad electrónica para los Palacios de Justicia y sedes judiciales.</t>
  </si>
  <si>
    <t>4.2.1.1.</t>
  </si>
  <si>
    <t>4.2.1.2.</t>
  </si>
  <si>
    <t>4.2.1.3.</t>
  </si>
  <si>
    <t xml:space="preserve">Modernización del sistema de identificación de los profesionales del derecho, a través de la adopción de tarjetas profesionales "inteligentes".                                                              </t>
  </si>
  <si>
    <t xml:space="preserve">Impulso de los mecanismos de publicación y divulgación de las sanciones disciplinarias impuestas a los abogados.   </t>
  </si>
  <si>
    <t xml:space="preserve">Implementación de un sistema digital de archivo de la información de los abogados, judicantes, auxiliares de la justicia, conciliadores y jueces de paz.   </t>
  </si>
  <si>
    <t>3.8.1.1</t>
  </si>
  <si>
    <t xml:space="preserve">FORTALECIMIENTO DE LA GESTION JUDICIAL PROYECTOS DE CREDITO INTERNACIONAL BANCO MUNDIAL BM Y BANCO INTERAMERICANO DE DESARROLLO  BID </t>
  </si>
  <si>
    <t>Fortalecimiento de la gestion Judicial proyectos de credito internacional BM</t>
  </si>
  <si>
    <t>Otros estudios para mejorar el fortalecimiento institucional.</t>
  </si>
  <si>
    <t xml:space="preserve">Observatorio de iniciativas legislativas y de sigc. </t>
  </si>
  <si>
    <t>Interoperabilidad técnica, administrativa y de gestión con las entidades y organismos adscritos  para la armonización y desarrollo de actividades de la Rama Judicial.</t>
  </si>
  <si>
    <t>Archivos Judiciales para la Oralidad  en las especialidades penal, civil, laboral, de familia , de menores y  en las jurisdicciones contenciosa, disciplinaria y constitucional.</t>
  </si>
  <si>
    <t>Evaluación, rediseño y propuesta de aplicación del modelo de archivo judicial para la oralidad.</t>
  </si>
  <si>
    <t>Despachos judiciales que transitan del sistema escrito al oral con los archivos judiciales organizados.</t>
  </si>
  <si>
    <t>Archivos Judiciales de los despachos JudIciales que van a transitar del modelo escrito al modelo oral organizados en las ciudades y especialidades no cubiertas por el credito internacion al BID y BM. Expedientes del modelo escrito organizado física y tecnológicamente con Tablas de retencion aplicadas y ubicados en fondos documentales adecuados . Nuevo diseño de archivo judicial para oralidad  evaluado y ajustado y aplicado.</t>
  </si>
  <si>
    <t xml:space="preserve">Otros proyectos que impactan la eficiencia y la eficacia. </t>
  </si>
  <si>
    <t xml:space="preserve">Información estadística y cualitativa de los diferentes tipos de conflicto, la gestión judicial y el seguimiento de la eficiencia y la eficiacia de la gestión y de componentes de contexto que evidencien en forma oportuna el resultado de la atención del conflicto con el concurso de todas las entidades intervinientes  para atender reformulaciones de la oralidad o de la descongestión. </t>
  </si>
  <si>
    <t>Perspectiva de genero para el acceso.</t>
  </si>
  <si>
    <t>Perspectiva de genero</t>
  </si>
  <si>
    <t>Derechos humanos en políticas de acceso a la justicia.</t>
  </si>
  <si>
    <t>Incrementar la cobertura tecnologica y disminucion de la obsolecencia tecnologica en los despachos judiciales del pais , actualización y modernización de los sistemas de información tanto judiciales como administrativos</t>
  </si>
  <si>
    <t xml:space="preserve">Comunicaciones electronicas implementadas Con la implementación de las firmas digitales para uso de los despachos judiciales a nivel nacional, se pretende garantizar el intercambio de información electrónica  con los ciudadanos y entidades externas </t>
  </si>
  <si>
    <t>Afianzar el modelo de tramite oral en la Administracion de la Justicia y Extender la cobertura de este sistema.</t>
  </si>
  <si>
    <t>Preinversión sobre pedagogía de comunicación  sobre decisiones judiciales.
Difusión pedagogía de comunicación  sobre decisiones judiciales.
Fortalecimiento del Sistema Nacional de Relatorías que permitan la difusión pedagogica de las decisiones judiciales.</t>
  </si>
  <si>
    <t>Pre inversión sobre pedagogía de comunicación  sobre decisiones judiciales para facilitar la comprensión del ciudadano sobre la complejidad  de las decisiones.</t>
  </si>
  <si>
    <t xml:space="preserve">Formacion y Actualizacion de 3145 servidores judiciales para la descongestion </t>
  </si>
  <si>
    <t>Ampliación de la cobertura de los esquemas individuales de protección de los servidores de la Rama Judicial. 
Obtener un 100% de atención en el suministro de elementos de seguridad para los servidores judiciales clasificados con nivel de riesgo "Extraordinario"</t>
  </si>
  <si>
    <t>Servidores judiciales operando en condicciones de seguridad adecuadas.</t>
  </si>
  <si>
    <t>Contar con informacion , soportes y argumentaciones para gestionar y acompañar las iniciativas legislativas.
Obervatorio del SIGC  operando.</t>
  </si>
  <si>
    <t>Ciudadanía informada de las iniciativas legislativas. 
Operadores internos y externos informados de los avances del SIGC.</t>
  </si>
  <si>
    <t xml:space="preserve">Contar con un estudio de fortalecimiento de la Autonomía de la Rama Judicial.
</t>
  </si>
  <si>
    <t xml:space="preserve">Jueces y Magistrados de la republica desarrollando la gestión judicial en condiciones de independencia. </t>
  </si>
  <si>
    <t xml:space="preserve">SIERJU evaluado y operando en forma descentralizada. </t>
  </si>
  <si>
    <t>SINEJ operando en forma coordinada con las entidades del sector</t>
  </si>
  <si>
    <t xml:space="preserve">Opinion ciudadana, de partes e interna integrada a las politicas de la Rama Judicial y del sector </t>
  </si>
  <si>
    <t xml:space="preserve">Informacion georreferenciada de la Rama Judicial, de las jurisdicciones especiales y de las entidades del sector justicia actuializada y disponible como instrumento de coordinacion </t>
  </si>
  <si>
    <t>Información e indicadores estadisticos publicados disponibles al público.</t>
  </si>
  <si>
    <t>Información de servidores judiciales y de servicios judiciales actualizada y disponible.</t>
  </si>
  <si>
    <t xml:space="preserve">Iniciativas legislativas presentadas o acompañadas con la participacion activa del Gobierno de la Rama Judicial propendiendo por el ajuste de los sisitemas judiciales al volumen del conflicto, la naturaleza, la complejidad y la velocidad de ocurrencia </t>
  </si>
  <si>
    <t>Acceso a la Justicia  armonizado con perspectiva de Estado en la definición de roles y competencias materiales y territoriales que permitan al ciudadano un acceso a la justicia nitido de conformidad con la naturaleza del conflicto y su complejidad.</t>
  </si>
  <si>
    <t>Afianzar la colaboración intersectorial para garantizar los fines de la justicia.</t>
  </si>
  <si>
    <t>Interoperabilidad con las entidades  y organismos adscritos para la armonización y desarrollo de actividades de la Rama Judicial.</t>
  </si>
  <si>
    <t xml:space="preserve">Avanzar en la cobertura.
 Extender el SIGC en la administracion de la Rama Judicial, en las oficinas de apoyo a la administracion de justicia y en los despachos judiciales </t>
  </si>
  <si>
    <t>Formacion y Actualizacion a 71.625 servidores judiciales, jueces de Paz y Autoridades tradicionales en 12 programas academicos.</t>
  </si>
  <si>
    <t>obj3: acceso</t>
  </si>
  <si>
    <t xml:space="preserve">Extender el SIGC en la administracion de la Rama Judicial, en las oficinas de apoyo a la administracion de justicia y en los despachos judiciales </t>
  </si>
  <si>
    <t>Interoperabilidad, tecnica administrativa y de gestion  con las entidades y organismos adscritos para la armonización y desarrollo de actividades de la Rama Judicial.</t>
  </si>
  <si>
    <t>Mejorar la cobertura de grupos excluidos en coordinación con Min Interior y de Justicia.</t>
  </si>
  <si>
    <t xml:space="preserve">Jurisdicciones  Especiales apoyadas para su ejercicio de autoridad comunitaria.  </t>
  </si>
  <si>
    <t xml:space="preserve">Archivos de los despachos desconcentrados organizados y recuperacion de la memoria historiaca de las jurisdicciones especiales. </t>
  </si>
  <si>
    <t>Brindar las herramientas de información que permitan a la ciudadania en general acceder fácil y oportunamente a la Adminstración de Justicia.</t>
  </si>
  <si>
    <t xml:space="preserve">Administración de Justicia aplicando tecnológias de la Información y de las comunicaciones en la gestión judicial, en la gestión de administracion de la Rama y en la intersectorialidad para cumplimiento de los fines de la justicia. </t>
  </si>
  <si>
    <t>Información sobre Gestión Administrativa, contratación,gestion estadistica de control de la gestión judicial, gestión de control interno , Auditorias  y gestión disciplinaria accesibles al ciudadano.</t>
  </si>
  <si>
    <t xml:space="preserve">Información sobre estados del tramite de procesos accesible a las partes, a los litigantes y al ciudadano.  </t>
  </si>
  <si>
    <t>Informacion sobre Abogados,  vigencia de tarjetas profesionales de abogados, abogados sancionados, auxiliares de la Justicia, Jueces de Paz y conciliadores;  accesible al ciudadano y a los operadores de justicia.</t>
  </si>
  <si>
    <t xml:space="preserve">Extender el SIGC en la administracion de la Rama Judicial, en las oficinas de apoyo a la administracion de justicia y en los despachos judiciales. </t>
  </si>
  <si>
    <t xml:space="preserve">Que los estudios de preinversión sobre la naturaleza de la Demanda, los diseños de servicios judiciales , la gestión judicial, la gestión del gobierno de la Rama Judicial , la gestión de la Información  y los fallos de la administración de justicia incluyan perspectiva de Derechos Humanos.  </t>
  </si>
  <si>
    <t xml:space="preserve">Que los estudios de preinversión sobre la naturaleza de la Demanda, los diseños de servicios judiciales , la gestión judicial, la gestión del gobierno de la Rama judicial , la gestión de la Información  y los fallos de la administración de justicia incluyan perspectiva de tecnologías de la Información y las comunicaciones. </t>
  </si>
  <si>
    <t>PND</t>
  </si>
  <si>
    <t>Mejorar la cobertura de los aparatos de justicia acorde a los cambios en el sisitema judicial y los nuevos mandatos legales   de desconcentracion, nuevas figuras y juez en cada municipio, asi como  extender las acciones para el fortalecimiento de las jurisdicciones especiales.</t>
  </si>
  <si>
    <t>1. Consolidar la oralidad en el Sistema Penal a partir del ajuste al modelo de gestion aplicado.
2. Avanzar en la Consolidacion del Sistema Penal Oral a partir del modelo de gestion ajustado
3. Avanzar en la implementacion de la oralidad en juzgados de ejecucion de penas, penales especializados, penales OIT,  a partir del modelo de gestion evaluado ajustado y aplicado.</t>
  </si>
  <si>
    <t>1.3.1.1.
1.3.1.2.
1.3.1.3.
1.3.1.4.
1.3.1.5.
1.3.1.6.
1.3.1.7.</t>
  </si>
  <si>
    <t>1.3.2.1.
1.3.2.2.
1.3.2.3.
1.3.2.4.
1.3.2.5.
1.3.2.6.
1.3.2.7.</t>
  </si>
  <si>
    <t>1.3.2.8.
1.3.2.9.
1.3.2.10.
1.3.2.11.
1.3.2.12.
1.3.2.13.
1.3.2.14.</t>
  </si>
  <si>
    <t>1.3.3.2.
1.3.3.7.
1.3.3.3.
1.3.3.8.</t>
  </si>
  <si>
    <t>Archivos Judiciales de los despachos JudIciales que van a transitar del modelo escrito al modelo oral organizados en las ciudades y especialidades no cubiertas por el credito internacional BID y BM. Expedientes del modelo escrito organizado física y tecnológicamente con Tablas de retencion aplicadas y ubicados en fondos documentales adecuados. 
Nuevo diseño de archivo judicial para oralidad  evaluado y ajustado y aplicado.</t>
  </si>
  <si>
    <t xml:space="preserve">Observatorios operando en los 32 distritos judiciales. </t>
  </si>
  <si>
    <t>1.3.5.1.
1.3.5.2.
1.3.5.3.
1.3.5.4.</t>
  </si>
  <si>
    <t>Observatorios de monitoreo y seguimiento de la oralidad penal, civil, laboral y de familia y de las jurisidicciones contencioso, disciplinara y constitucional y para el monitoreo y seguimiento de la descongestión en todas las especialidades y jurisdicciones.</t>
  </si>
  <si>
    <t>Prcedimientos ajustados en los modelos oral y escrito.</t>
  </si>
  <si>
    <t>1.3.3.1.
1.3.3.6.
1.3.3.4.
1.3.3.9.
1.3.3.5.
1.3.3.10.</t>
  </si>
  <si>
    <t>1.1.1.1
1.1.2.1
1.1.3.1
1.1.4.1
1.1.5.1
1.1.6.1
1.1.7.1</t>
  </si>
  <si>
    <t>Mejoramiento de la cobertura en Hardware, software, aplicativos especializados y sistemas de comunicación en la administracion de justicia y en la administracion de la Rama Judicial</t>
  </si>
  <si>
    <t xml:space="preserve">Comunicaciones para la Coordinación con entidades que interactúan en el tramite oral en todas las especialidades y Jurisdicciones. </t>
  </si>
  <si>
    <t xml:space="preserve">Comunicaciones para  la coordinación con entidades que interactúan en el tramite del sistema escrito en todas las especialidades y Jurisdicciones. </t>
  </si>
  <si>
    <t>4.1.3.1.
4.1.3.2.
4.1.3.3.
4.1.3.4.
4.1.3.5.
4.1.3.6.
4.1.3.7.
4.1.3.8.
4.1.3.9.
4.1.3.10.</t>
  </si>
  <si>
    <t>Comunicaciones para mejorar procedimientos en el sistema oral en todas las especialidades, jurisdicciones y Centros de Servicios Comunes .</t>
  </si>
  <si>
    <t>4.1.1.1.
4.1.1.2.
4.1.1.3.
4.1.1.4.
4.1.1.5.
4.1.1.6.
4.1.1.7.
4.1.1.8.
4.1.1.9.
4.1.1.10.</t>
  </si>
  <si>
    <t xml:space="preserve">Observatorio de Independencia y Autonomía </t>
  </si>
  <si>
    <t>Promoción de iniciativas para fortalecer la oralidad, el acceso a la justicia y las competencias ciudadanas, la justicia, la eficiencia , la calidad y la confianza ciudadana en la justicia. el fortalecimiento institucional.</t>
  </si>
  <si>
    <t xml:space="preserve">Observatorio de las jurisdicciones especiales diseñando y operando en forma piloto  </t>
  </si>
  <si>
    <t>4.1.14.1.
4.1.14.2.
4.1.14.3.
4.1.14.4.
4.1.14.5.</t>
  </si>
  <si>
    <t>4.1.16.1.
4.1.16.2.
4.1.16.3.
4.1.16.4.
4.1.16.5.</t>
  </si>
  <si>
    <t xml:space="preserve">Comunicaciones que facilitan la Aplicación del SIGC en Juzgados para todas las especialidades, Jurisidiccines y  centros de servicios comunes. </t>
  </si>
  <si>
    <t>4.1.11.1
4.1.11.2.
4.1.11.3.
4.1.11.4.
4.1.11.5.
4.1.11.6.
4.1.11.7.
4.1.11.8.
4.1.11.9.
4.1.11.10.
4.1.11.11.
4.1.11.12.
4.1.11.13.
4.1.11.14.</t>
  </si>
  <si>
    <t>Modernización Tecnológica para apoyar la Oralidad, la descongestión , el mejoramiento de procedimientos y la desconcentración en todas las Especialidades y Jurisdicciones</t>
  </si>
  <si>
    <t xml:space="preserve">1.3.1.8.
1.3.1.9.
1.3.1.10
1.3.1.11
1.3.1.12
1.3.1.14
</t>
  </si>
  <si>
    <t xml:space="preserve">Evaluar, rediseñar y presentar propuesta de aplicación de modelo de gestión oral para:
Juzgados Civiles, laborales y de familia.
Jurisdicción Contenciosa
Jurisdicción Disciplinaria 
Jurisdicción Constitucional
Juzgados promiscuos 
Servicios comunes en oralidad para todas las jurisdicciones y niveles de competencia 
</t>
  </si>
  <si>
    <t>Despachos judiciales y administrativos con soporte Microsoft. Con el proyecto se pretente contar con el soporte Microsoft de la plataforma tecnológica  de la Rama Judicial.</t>
  </si>
  <si>
    <t>Archivos Judiciales de los despachos Judciiales que van a transitar del modelo escrito al modelo oral organizados en las ciudades y especialidades no cubiertas por el credito internacion al BID y BM.
Expedientes del modelo escrito organizado fisica y tecnologicamente con Tablas de retencion aplicadas y ubicados en fondos documentales adecuados . 
Nuevo diseño de archivo judicial para oralidad  evaluado y ajustado y aplicado.</t>
  </si>
  <si>
    <t>Actualización del Atlas Judicial de la Rama Judicial.</t>
  </si>
  <si>
    <t>Comunicaciones que facilitan la Aplicación del SIGC en todas las dependencias de Apoyo Judicial.</t>
  </si>
  <si>
    <t>4.1.10.1
4.1.10.2
4.1.10.3
4.1.10.4
4.1.10.5
4.1.10.6
4.1.10.7
4.1.10.8
4.1.10.9
4.1.10.10
4.1.10.11
4.1.10.12
4.1.10.13
4.1.10.14</t>
  </si>
  <si>
    <t>Comunicaciones que facilitan la Aplicación del SIGC en las Salas Administrativas Seccionales y en las Direcciones Seccionales de administración Judicial.</t>
  </si>
  <si>
    <t>4.1.12.1.
4.1.12.2.</t>
  </si>
  <si>
    <t>Modernización de la Infraestructura Física</t>
  </si>
  <si>
    <t>Propender por mantener la administración de justicia al día</t>
  </si>
  <si>
    <t>Hosting pagina Web de la Rama Judicial  CENDOJ</t>
  </si>
  <si>
    <t>TIC para politicas de acceso, de eficiencia y eficacia, de calidad, de visibilidad y transparencia y de fortalecimiento institucional.</t>
  </si>
  <si>
    <t>Coordinación intersectorial para mejoramiento del acceso, de eficiencia y eficacia, de calidad, de visibilidad y transparencia y de fortalecimiento institucional.</t>
  </si>
  <si>
    <t>Informacion sobre Gestion Administrativa, contratacion, gestion estadistica de control de la gestion judicial, gestion de control interno , Auditorias  y gestion disciplinaria accesibles al ciudadano</t>
  </si>
  <si>
    <t xml:space="preserve">Otros proyectos que impactan el fortalecimiento institucional. </t>
  </si>
  <si>
    <t>Aplicación en los consejos Seccionales.</t>
  </si>
  <si>
    <t>Gestion judicial accesible al ciudadano y a los actores intervinientes en el proceso judicial mediante tramites expeditos y procedimientos visibles.</t>
  </si>
  <si>
    <t xml:space="preserve">Brindar una efectiva información judicial mediante la divulgación, publicación y comunicación de la perspectiva de género en todos los objetivos de la Rama Judicial 
</t>
  </si>
  <si>
    <t>Preinversión sobre pedagogía de comunicación  sobre decisiones judiciales.</t>
  </si>
  <si>
    <t>Difusión pedagogía de comunicación  sobre decisiones judiciales.</t>
  </si>
  <si>
    <t xml:space="preserve">Administracion de Justicia aplicando tecnologias de la Informacion y de las comunicaciones en la gestion judicial, en la gestion de administracion de la rama y en la intersectorialidad para cumplimiento de los fines de la justicia </t>
  </si>
  <si>
    <t xml:space="preserve">Modelo de gestion y atencion judicial para brindar cobertura en cada municipio y dar cumplimiento al mandato legal de juez en cada municipio Diseñado que incluyan modelo de seguridad, de formacion y de selección por meritos </t>
  </si>
  <si>
    <t>Modelo de coordinacion para la jurisdiccion especial de Paz con las entidades encargados de impulsarla (Min interior y de Justicia, Registradiuría Alcaldias y CSJ) y con las entidades que apoyan y complementan la gestion de la Jurisdiccion de Paz tales como inspecciones de policia, icbf, comisarías de familia, unidades de mediacion, casa de justicia etc. diseñado y operando en forma piloto.</t>
  </si>
  <si>
    <t>3.5.1.1.
3.5.1.2.</t>
  </si>
  <si>
    <t xml:space="preserve">Un sistema judicial más confiable y accesible mejorará la predictibilidad en la aplicación de leyes y normas, lo cual, a su vez, permitirá estimular la inversión privada. El Proyecto también servirá para fomentar políticas y prácticas basadas en la ley para la resolución de casos distintos a los penales con impacto económico (casos civiles-comerciales y conflictos laborales).
El Proyecto dará lugar a un incremento en los índices de evacuación de los despachos y una reducción en los inventarios de casos para un más rápido cumplimiento de contratos, mejorando, por tanto, el clima de inversión para el sector privado en Colombia.
</t>
  </si>
  <si>
    <t xml:space="preserve">Que los estudios de preinversion sobre la naturaleza de la Demanda, los diseños de servicios judiciales , la gestion judciial, la gestion del gobierno de la Rama judicial , la gestion de la Informacion  y los fallos de la administracion de justicia incluyan perspectiva de género </t>
  </si>
  <si>
    <t>Coordinación intersectorial para mejorar el acceso a la justica.</t>
  </si>
  <si>
    <t>Coordinación intersectorial para fortalecer la eficiencia.</t>
  </si>
  <si>
    <t>Coordinación con entidades que interactuan en el trámite oral.</t>
  </si>
  <si>
    <t>1. Coordinación para la desconcentración.
2. Coordinación para adecuación territorial de admin. de justicia.
3. Coordinación para apoyar jurisdicciones especiales.
4. Coordinación para apoyar jurisdicciones especiales.
5. Coordinación sectorial para atender grupos excluidos.</t>
  </si>
  <si>
    <t>1. Fortalecimiento de la coordinación con las instituciones que apoyan la administración de justicia y con las que la complementan  para la desconcentración y para la inclusión de grupos vulnerables al acceso a la Justicia.
2. Coordinación con entidades de orden territorial del Estado (Gobernaciones y Alcaldias) para adecuación territorial de administración de justicia.
3. Coordinación con entidades responsables de la Jurisdicción de Paz fortalecida. 
4. Coordianción con entidades de apoyo a los fines de la justicia fortalecidos para apoyar la gestión y la protección de las jurisdicciones especialies.
5.Coordinación sectorial para atender grupos excluidos.</t>
  </si>
  <si>
    <t>Coordinación para el trámite procesal oral con la Fiscalia General de la Nación, la Policia Nacional, Defensoría del Pueblo, Procuraduría General de la Nación, los Auxiliares de la Justicia, los Colegios de Abogados, el ICBF, Ministerio de Justicia, el INPEC.</t>
  </si>
  <si>
    <t xml:space="preserve">Interoperabilidad con las entidades y organismos adscritos para la armonización y desarrollo de actividades de la Rama Judicial.
</t>
  </si>
  <si>
    <t>Posicionamiento del Centro de Documentación Judicial Colombiano como líder en la comunidad juridica iberoamericana</t>
  </si>
  <si>
    <t>Artículos Ley 1285 de 2009</t>
  </si>
  <si>
    <t>1.1.15.1</t>
  </si>
  <si>
    <t>2.1.1.32</t>
  </si>
  <si>
    <t xml:space="preserve">OBJETIVO </t>
  </si>
  <si>
    <t>CODIGO BPIN</t>
  </si>
  <si>
    <t>CODIGO (RUBRO) PRESUPUESTAL</t>
  </si>
  <si>
    <t>PROYECTO DNP</t>
  </si>
  <si>
    <t>APROPIADOS</t>
  </si>
  <si>
    <t>PRODUCTO/SERVICIO</t>
  </si>
  <si>
    <t>INDICADOR</t>
  </si>
  <si>
    <t>FINALIDAD</t>
  </si>
  <si>
    <t>CRONOGRAMA</t>
  </si>
  <si>
    <t>Decreto Liquidación</t>
  </si>
  <si>
    <t>ACTIVIDADES</t>
  </si>
  <si>
    <t>META
[3]</t>
  </si>
  <si>
    <t>MES INICIO</t>
  </si>
  <si>
    <t>MES TERMINACIÓN</t>
  </si>
  <si>
    <t>Continuar con la fase final   para la ejecución de las obras de la construcción del Palacio de Justicia de Yopal</t>
  </si>
  <si>
    <t xml:space="preserve">MEJORAMIENTO Y MANTENIMIENTO DE INFRAESTRUCTURA PROPIA DEL SECTOR </t>
  </si>
  <si>
    <t>1114003000000</t>
  </si>
  <si>
    <t>2118032</t>
  </si>
  <si>
    <t>SISTEMATIZACION DE DESPACHOS JUDICIALES A NIVEL NACIONAL</t>
  </si>
  <si>
    <t>Información sobre gestión judicial y de administración  de la Rama Judicial integrada bajo plataformas tecnológicas adecuadas al volumen y tráfico de información.
Actualización, mantenimiento, implantación y capacitación de los sistemas de información de la Rama Judicial a nivel nacional.</t>
  </si>
  <si>
    <t>1.1.10.1</t>
  </si>
  <si>
    <t xml:space="preserve">Diseño Construcción e implantación del sistema único de información de la Rama Judicial </t>
  </si>
  <si>
    <r>
      <rPr>
        <b/>
        <sz val="9"/>
        <rFont val="Calibri"/>
        <family val="2"/>
        <scheme val="minor"/>
      </rPr>
      <t>a.</t>
    </r>
    <r>
      <rPr>
        <sz val="9"/>
        <rFont val="Calibri"/>
        <family val="2"/>
        <scheme val="minor"/>
      </rPr>
      <t xml:space="preserve"> </t>
    </r>
    <r>
      <rPr>
        <b/>
        <sz val="9"/>
        <rFont val="Calibri"/>
        <family val="2"/>
        <scheme val="minor"/>
      </rPr>
      <t>Justicia formal, oralidad y descongestión</t>
    </r>
    <r>
      <rPr>
        <sz val="9"/>
        <rFont val="Calibri"/>
        <family val="2"/>
        <scheme val="minor"/>
      </rPr>
      <t xml:space="preserve">. El PND previo: 
… implementación gradual de la oralidad en las distintas jurisdicciones y especialidades, y la flexibilización y armonización de procedimientos, …. incorporación de nuevas tecnologías de la información (TIC) y modelos de gestión .... que garanticen el uso más adecuado posible de los recursos con que cuenta el sector.
</t>
    </r>
    <r>
      <rPr>
        <b/>
        <sz val="9"/>
        <rFont val="Calibri"/>
        <family val="2"/>
        <scheme val="minor"/>
      </rPr>
      <t>c.</t>
    </r>
    <r>
      <rPr>
        <sz val="9"/>
        <rFont val="Calibri"/>
        <family val="2"/>
        <scheme val="minor"/>
      </rPr>
      <t xml:space="preserve"> </t>
    </r>
    <r>
      <rPr>
        <b/>
        <sz val="9"/>
        <rFont val="Calibri"/>
        <family val="2"/>
        <scheme val="minor"/>
      </rPr>
      <t>Optimización en la administración de Justicia.</t>
    </r>
    <r>
      <rPr>
        <sz val="9"/>
        <rFont val="Calibri"/>
        <family val="2"/>
        <scheme val="minor"/>
      </rPr>
      <t xml:space="preserve">  Contempla el PND:
.... se deben desarrollar e implementar modelos de gestión orientados a resultados ......
</t>
    </r>
    <r>
      <rPr>
        <b/>
        <sz val="9"/>
        <rFont val="Calibri"/>
        <family val="2"/>
        <scheme val="minor"/>
      </rPr>
      <t xml:space="preserve">Ley 1450 de 2011, artículo 197. Apoyo a la descongestión judicial y garantia de acceso eficaz a la justicia. 
</t>
    </r>
    <r>
      <rPr>
        <sz val="9"/>
        <rFont val="Calibri"/>
        <family val="2"/>
        <scheme val="minor"/>
      </rPr>
      <t xml:space="preserve">El Gobierno Nacional, en coordinación y bajo el marco del respeto a la autonomía de la rama judicial, apoyará las acciones que permitan aumentar la eficiencia y eficacia de la gestión judicial, garanticen la descongestión de los despachos judiciales y permitan alcanzar una justicia al día para todos los ciudadanos.
</t>
    </r>
    <r>
      <rPr>
        <b/>
        <sz val="9"/>
        <rFont val="Calibri"/>
        <family val="2"/>
        <scheme val="minor"/>
      </rPr>
      <t xml:space="preserve">
</t>
    </r>
    <r>
      <rPr>
        <sz val="9"/>
        <rFont val="Calibri"/>
        <family val="2"/>
        <scheme val="minor"/>
      </rPr>
      <t xml:space="preserve">.... </t>
    </r>
    <r>
      <rPr>
        <b/>
        <sz val="9"/>
        <rFont val="Calibri"/>
        <family val="2"/>
        <scheme val="minor"/>
      </rPr>
      <t>a)</t>
    </r>
    <r>
      <rPr>
        <sz val="9"/>
        <rFont val="Calibri"/>
        <family val="2"/>
        <scheme val="minor"/>
      </rPr>
      <t xml:space="preserve"> Adecuada en presencia del territorio nacional de los tribunales y juzgados requeridos para atender, en debida forma, la demanda por los servicios de justicia y la necesaria presencia institucional de la Rama Judicial en el territorio (....)</t>
    </r>
  </si>
  <si>
    <t>ESTUDIOS E INVESTIGACIONES SOCIOJURIDICAS A NIVEL NACIONAL</t>
  </si>
  <si>
    <r>
      <t xml:space="preserve">Evaluar, rediseñar y presentar propuesta de aplicación de modelo de gestión </t>
    </r>
    <r>
      <rPr>
        <b/>
        <sz val="8"/>
        <rFont val="Calibri"/>
        <family val="2"/>
        <scheme val="minor"/>
      </rPr>
      <t>oral</t>
    </r>
    <r>
      <rPr>
        <sz val="8"/>
        <rFont val="Calibri"/>
        <family val="2"/>
        <scheme val="minor"/>
      </rPr>
      <t xml:space="preserve"> penal ajustado para:
Ley 600
Sistema Penal Acusatorio 
Sistema Penal para adolescentes 
Juzgados de ejecución de penas y medidas de seguridad
del Circuito especializados ajustado, Juzgados Penales del circuito OIT y Juzgados penales del circuito
Juzgados penales Municipales
Despachos judiciales de Justicia y Paz ajustado</t>
    </r>
  </si>
  <si>
    <t>Febrero</t>
  </si>
  <si>
    <t>Diciembre</t>
  </si>
  <si>
    <r>
      <rPr>
        <b/>
        <sz val="9"/>
        <rFont val="Calibri"/>
        <family val="2"/>
        <scheme val="minor"/>
      </rPr>
      <t xml:space="preserve">a. Justicia formal, oralidad y descongestión. El PND previo: </t>
    </r>
    <r>
      <rPr>
        <sz val="9"/>
        <rFont val="Calibri"/>
        <family val="2"/>
        <scheme val="minor"/>
      </rPr>
      <t xml:space="preserve">
… implementación gradual de la oralidad en las distintas jurisdicciones y especialidades, y la flexibilización y armonización de procedimientos, …. incorporación de nuevas tecnologías de la información (TIC) y modelos de gestión .... que garanticen el uso más adecuado posible de los recursos con que cuenta el sector.
</t>
    </r>
    <r>
      <rPr>
        <b/>
        <sz val="9"/>
        <rFont val="Calibri"/>
        <family val="2"/>
        <scheme val="minor"/>
      </rPr>
      <t>c.</t>
    </r>
    <r>
      <rPr>
        <sz val="9"/>
        <rFont val="Calibri"/>
        <family val="2"/>
        <scheme val="minor"/>
      </rPr>
      <t xml:space="preserve"> </t>
    </r>
    <r>
      <rPr>
        <b/>
        <sz val="9"/>
        <rFont val="Calibri"/>
        <family val="2"/>
        <scheme val="minor"/>
      </rPr>
      <t>Optimización en la administración de Justicia.</t>
    </r>
    <r>
      <rPr>
        <sz val="9"/>
        <rFont val="Calibri"/>
        <family val="2"/>
        <scheme val="minor"/>
      </rPr>
      <t xml:space="preserve">  Contempla el PND:
.... se deben desarrollar e implementar modelos de gestión orientados a resultados ......
El Gobierno Nacional coordinará con la rama judicial y la Fiscalía General de la Nación programas para el fortalecimiento de la justicia especializada con el fin de mejorar su capacidad de gestión frente a fenómenos de criminalidad organizada. 
</t>
    </r>
    <r>
      <rPr>
        <b/>
        <sz val="9"/>
        <rFont val="Calibri"/>
        <family val="2"/>
        <scheme val="minor"/>
      </rPr>
      <t xml:space="preserve">Ley 1450 de 2011, artículo 197. Apoyo a la descongestión judicial y garantia de acceso eficaz a la justicia. 
</t>
    </r>
    <r>
      <rPr>
        <sz val="9"/>
        <rFont val="Calibri"/>
        <family val="2"/>
        <scheme val="minor"/>
      </rPr>
      <t>El Gobierno Nacional, en coordinación y bajo el marco del respeto a la autonomía de la rama judicial, apoyará las acciones que permitan aumentar la eficiencia y eficacia de la gestión judicial, garanticen la descongestión de los despachos judiciales y permitan alcanzar una justicia al día para todos los ciudadanos.</t>
    </r>
    <r>
      <rPr>
        <b/>
        <sz val="9"/>
        <rFont val="Calibri"/>
        <family val="2"/>
        <scheme val="minor"/>
      </rPr>
      <t xml:space="preserve">
.... a) </t>
    </r>
    <r>
      <rPr>
        <sz val="9"/>
        <rFont val="Calibri"/>
        <family val="2"/>
        <scheme val="minor"/>
      </rPr>
      <t xml:space="preserve">Adecuada en presencia del territorio nacional de los tribunales y juzgados requeridos para atender, en debida forma, la demanda por los servicios de justicia y la necesaria presencia institucional de la Rama Judicial en el territorio (....)
</t>
    </r>
  </si>
  <si>
    <r>
      <t xml:space="preserve">Establecer una </t>
    </r>
    <r>
      <rPr>
        <b/>
        <sz val="9"/>
        <rFont val="Calibri"/>
        <family val="2"/>
        <scheme val="minor"/>
      </rPr>
      <t>Carga laboral razonable</t>
    </r>
    <r>
      <rPr>
        <sz val="9"/>
        <rFont val="Calibri"/>
        <family val="2"/>
        <scheme val="minor"/>
      </rPr>
      <t xml:space="preserve"> para cada especialidad, jurisdicción y nivel de competencia que permita proyectar y preveer la congestión judicial  a partir de la aplicación de modelos de descongestión exitosos y la evaluación de los modelos de gestión en penal ley 600, spa, spad, penales especializados penales oit, justicias y paz, especialidades laboral, civil, de familia, de menores, y en las jurisdicciones contenciosa,disciplinaria y constitucion al  en cada nivel de competencia.
Disminuir el</t>
    </r>
    <r>
      <rPr>
        <b/>
        <sz val="9"/>
        <rFont val="Calibri"/>
        <family val="2"/>
        <scheme val="minor"/>
      </rPr>
      <t xml:space="preserve"> Inventario de Procesos</t>
    </r>
    <r>
      <rPr>
        <sz val="9"/>
        <rFont val="Calibri"/>
        <family val="2"/>
        <scheme val="minor"/>
      </rPr>
      <t xml:space="preserve"> en cada espacialidad y jurisdicción. De acuerdo a lo presentado en el PND pág. 619 Tabla X-1. Indicadores y Metas Estratégicas del Gobierno, se presenta al 2010 un inventario de procesos en tramite de 2.350.000, y se espera baja al 2014 a 1.250.000.
</t>
    </r>
    <r>
      <rPr>
        <b/>
        <sz val="9"/>
        <rFont val="Calibri"/>
        <family val="2"/>
        <scheme val="minor"/>
      </rPr>
      <t xml:space="preserve">Ajustar la capacidad Instalada </t>
    </r>
    <r>
      <rPr>
        <sz val="9"/>
        <rFont val="Calibri"/>
        <family val="2"/>
        <scheme val="minor"/>
      </rPr>
      <t xml:space="preserve">a las Demandas de Justicia para mantener un Indice de Evacuacion parcial anual cercano al 100%.
Acercar </t>
    </r>
    <r>
      <rPr>
        <b/>
        <sz val="9"/>
        <rFont val="Calibri"/>
        <family val="2"/>
        <scheme val="minor"/>
      </rPr>
      <t>los tiempos Calendario</t>
    </r>
    <r>
      <rPr>
        <sz val="9"/>
        <rFont val="Calibri"/>
        <family val="2"/>
        <scheme val="minor"/>
      </rPr>
      <t xml:space="preserve"> de respuesta a Los tiempos Normativos en cada especialidad y jurisdicción.</t>
    </r>
  </si>
  <si>
    <t>Enero</t>
  </si>
  <si>
    <t>Noviembre</t>
  </si>
  <si>
    <r>
      <rPr>
        <b/>
        <sz val="9"/>
        <rFont val="Calibri"/>
        <family val="2"/>
        <scheme val="minor"/>
      </rPr>
      <t>a.</t>
    </r>
    <r>
      <rPr>
        <sz val="9"/>
        <rFont val="Calibri"/>
        <family val="2"/>
        <scheme val="minor"/>
      </rPr>
      <t xml:space="preserve"> </t>
    </r>
    <r>
      <rPr>
        <b/>
        <sz val="9"/>
        <rFont val="Calibri"/>
        <family val="2"/>
        <scheme val="minor"/>
      </rPr>
      <t>Justicia formal, oralidad y descongestión</t>
    </r>
    <r>
      <rPr>
        <sz val="9"/>
        <rFont val="Calibri"/>
        <family val="2"/>
        <scheme val="minor"/>
      </rPr>
      <t xml:space="preserve">. El PND previo: 
… implementación gradual de la oralidad en las distintas jurisdicciones y especialidades, y la flexibilización y armonización de procedimientos, …. incorporación de nuevas tecnologías de la información (TIC) y modelos de gestión .... que garanticen el uso más adecuado posible de los recursos con que cuenta el sector.
</t>
    </r>
    <r>
      <rPr>
        <b/>
        <sz val="9"/>
        <rFont val="Calibri"/>
        <family val="2"/>
        <scheme val="minor"/>
      </rPr>
      <t>c. Optimización en la administración de Justicia.</t>
    </r>
    <r>
      <rPr>
        <sz val="9"/>
        <rFont val="Calibri"/>
        <family val="2"/>
        <scheme val="minor"/>
      </rPr>
      <t xml:space="preserve">  Contempla el PND:
.... se deben desarrollar e implementar modelos de gestión orientados a resultados ......
</t>
    </r>
    <r>
      <rPr>
        <b/>
        <sz val="11"/>
        <rFont val="Calibri"/>
        <family val="2"/>
        <scheme val="minor"/>
      </rPr>
      <t/>
    </r>
  </si>
  <si>
    <t>INVESTIGACION FORMULACION Y DISENO DEL SISTEMA DE ARCHIVO JUDICIAL Y RECUPERACION DE LA MEMORIA HISTORICO JUDICIAL COMO PATRIMONIO NACIONAL</t>
  </si>
  <si>
    <t>APLICACION DE UN SISTEMA DE INFORMACION ESTADISTICO DE GESTION DE LA RAMA JUDICIAL</t>
  </si>
  <si>
    <t>1114003190000</t>
  </si>
  <si>
    <t>41080312</t>
  </si>
  <si>
    <t>Número de pruebas diseñadas/Número de pruebas Requeridas x 100</t>
  </si>
  <si>
    <t>Agosto</t>
  </si>
  <si>
    <t>Realización de entrevistas y evaluación de los aspirantes que aprobaron la etapa eliminatoria del proceso de selección</t>
  </si>
  <si>
    <t>Número de entrevistas realizadas</t>
  </si>
  <si>
    <r>
      <rPr>
        <b/>
        <sz val="9"/>
        <rFont val="Calibri"/>
        <family val="2"/>
        <scheme val="minor"/>
      </rPr>
      <t>c. Optimización en la administración de Justicia.</t>
    </r>
    <r>
      <rPr>
        <sz val="9"/>
        <rFont val="Calibri"/>
        <family val="2"/>
        <scheme val="minor"/>
      </rPr>
      <t xml:space="preserve">  Contempla el PND:
(....) se deben desarrollar e implementar modelos de gestión orientados a resultados y que estén en consonancia con un sistema de evaluación de los funcionarios que incorpore los incentivos adecuados para aumentar la productividad de los despachos.</t>
    </r>
  </si>
  <si>
    <t>Eficiencia, eficacia y efectividad</t>
  </si>
  <si>
    <t>Un mejor desempeño de las funciones propias de los despachos judiciales que coadyuven y agilicen la descongestión judicial, a través de la formación de los servidores judiciales en ciencias jurídicas, técnicas y administrativas.</t>
  </si>
  <si>
    <t>Coordinación Zonal y Distrital  - Comités Académicos y Grupos Seccionales de Apoyo</t>
  </si>
  <si>
    <t>Programa de Formación Judicial b-learning</t>
  </si>
  <si>
    <t>Programa de Formación virtual Judicial b-learning</t>
  </si>
  <si>
    <t xml:space="preserve">Programa de fortalecimiento Escuela Judicial "Rodrigo Lara Bonilla" </t>
  </si>
  <si>
    <t>1114003390000</t>
  </si>
  <si>
    <t>PROTECCION Y FORTALECIMIENTO DE LA SEGURIDAD DE LOS FUNCIONARIOS JUDICIALES A NIVEL NACIONAL</t>
  </si>
  <si>
    <t>ENERO</t>
  </si>
  <si>
    <t>DICIEMBRE</t>
  </si>
  <si>
    <t>Implementación de las condiciones de seguridad electrónica de las instalaciones y sedes judiciales   Lograr un cubrimiento de un 70% en sistemas de seguridad electrónica para las sedes judiciales del País.</t>
  </si>
  <si>
    <t>1114003820000</t>
  </si>
  <si>
    <t>CAPACITACION, FORMULACION, IMPLEMENTACION Y FORTALECIMIENTO DE  PROGRAMAS DE BIENESTAR SOCIAL PARA LOS SERVIDORES JUDICIALES A NIVEL NACIONAL</t>
  </si>
  <si>
    <t>Marzo</t>
  </si>
  <si>
    <t xml:space="preserve">Diciembre </t>
  </si>
  <si>
    <t>3.2.2.1.
3.2.3.1.
3.2.4.1.</t>
  </si>
  <si>
    <t>3.3.1.1.</t>
  </si>
  <si>
    <r>
      <rPr>
        <b/>
        <sz val="9"/>
        <rFont val="Calibri"/>
        <family val="2"/>
        <scheme val="minor"/>
      </rPr>
      <t>c. Optimización en la administración de Justicia.</t>
    </r>
    <r>
      <rPr>
        <sz val="9"/>
        <rFont val="Calibri"/>
        <family val="2"/>
        <scheme val="minor"/>
      </rPr>
      <t xml:space="preserve">  Contempla el PND:
.... se deben desarrollar e implementar modelos de gestión orientados a resultados ......
</t>
    </r>
    <r>
      <rPr>
        <b/>
        <sz val="9"/>
        <rFont val="Calibri"/>
        <family val="2"/>
        <scheme val="minor"/>
      </rPr>
      <t>h. Enfoque regional de la Justicia.</t>
    </r>
    <r>
      <rPr>
        <sz val="9"/>
        <rFont val="Calibri"/>
        <family val="2"/>
        <scheme val="minor"/>
      </rPr>
      <t xml:space="preserve"> Se contará con una estrategia consensuada y concertada con la Rama Judicial que hará expresa las competencias, jurisdicciones, prioridades geográficas y criterios técnicos a ser empleados para la creación o establecimiento de operadores idóneos para administrar justicia en cada región del país.
</t>
    </r>
    <r>
      <rPr>
        <b/>
        <sz val="9"/>
        <rFont val="Calibri"/>
        <family val="2"/>
        <scheme val="minor"/>
      </rPr>
      <t xml:space="preserve">1. Desarrollo normativo. </t>
    </r>
    <r>
      <rPr>
        <sz val="9"/>
        <rFont val="Calibri"/>
        <family val="2"/>
        <scheme val="minor"/>
      </rPr>
      <t xml:space="preserve">
... la creación de una justicia especializada exclusivamente destinada a hacer valer los derechos de las víctimas sobre la tierra y los territorios de manera gratuita e integral. 
</t>
    </r>
    <r>
      <rPr>
        <b/>
        <sz val="9"/>
        <rFont val="Calibri"/>
        <family val="2"/>
        <scheme val="minor"/>
      </rPr>
      <t>Ley 1450 de 2011, artículo 197. Apoyo a la descongestión judicial y garantia de acceso eficaz a la justicia.</t>
    </r>
    <r>
      <rPr>
        <sz val="9"/>
        <rFont val="Calibri"/>
        <family val="2"/>
        <scheme val="minor"/>
      </rPr>
      <t xml:space="preserve">
El Gobierno Nacional, en coordinación y bajo el marco del respeto a la autonomía de la rama judicial, apoyará las acciones que permitan aumentar la eficiencia y eficacia de la gestión judicial, garanticen la descongestión de los despachos judiciales y permitan alcanzar una justicia al día para todos los ciudadanos.</t>
    </r>
  </si>
  <si>
    <t>3.4.1.1.</t>
  </si>
  <si>
    <r>
      <rPr>
        <b/>
        <sz val="9"/>
        <rFont val="Calibri"/>
        <family val="2"/>
        <scheme val="minor"/>
      </rPr>
      <t>c. Optimización en la administración de Justicia.</t>
    </r>
    <r>
      <rPr>
        <sz val="9"/>
        <rFont val="Calibri"/>
        <family val="2"/>
        <scheme val="minor"/>
      </rPr>
      <t xml:space="preserve">  Contempla el PND:
.... se deben desarrollar e implementar modelos de gestión orientados a resultados ......
</t>
    </r>
    <r>
      <rPr>
        <b/>
        <sz val="9"/>
        <rFont val="Calibri"/>
        <family val="2"/>
        <scheme val="minor"/>
      </rPr>
      <t xml:space="preserve">Ley 1450 de 2011, artículo 197. Apoyo a la descongestión judicial y garantia de acceso eficaz a la justicia. 
</t>
    </r>
    <r>
      <rPr>
        <sz val="9"/>
        <rFont val="Calibri"/>
        <family val="2"/>
        <scheme val="minor"/>
      </rPr>
      <t xml:space="preserve">El Gobierno Nacional, en coordinación y bajo el marco del respeto a la autonomía de la rama judicial, apoyará las acciones que permitan aumentar la eficiencia y eficacia de la gestión judicial, garanticen la descongestión de los despachos judiciales y permitan alcanzar una justicia al día para todos los ciudadanos.
(....) </t>
    </r>
    <r>
      <rPr>
        <b/>
        <sz val="9"/>
        <rFont val="Calibri"/>
        <family val="2"/>
        <scheme val="minor"/>
      </rPr>
      <t>a)</t>
    </r>
    <r>
      <rPr>
        <sz val="9"/>
        <rFont val="Calibri"/>
        <family val="2"/>
        <scheme val="minor"/>
      </rPr>
      <t xml:space="preserve"> Adecuada en presencia del territorio nacional de los tribunales y juzgados requeridos para atender, en debida forma, la demanda por los servicios de justicia y la necesaria presencia institucional de la Rama Judicial en el territorio (....)</t>
    </r>
  </si>
  <si>
    <r>
      <rPr>
        <b/>
        <sz val="9"/>
        <rFont val="Calibri"/>
        <family val="2"/>
        <scheme val="minor"/>
      </rPr>
      <t>a. Justicia formal, oralidad y descongestión</t>
    </r>
    <r>
      <rPr>
        <sz val="9"/>
        <rFont val="Calibri"/>
        <family val="2"/>
        <scheme val="minor"/>
      </rPr>
      <t xml:space="preserve">. El PND previo: 
… implementación gradual de la oralidad en las distintas jurisdicciones y especialidades, y la flexibilización y armonización de procedimientos, …. incorporación de nuevas tecnologías de la información (TIC) y modelos de gestión .... que garanticen el uso más adecuado posible de los recursos con que cuenta el sector.
</t>
    </r>
    <r>
      <rPr>
        <b/>
        <sz val="9"/>
        <rFont val="Calibri"/>
        <family val="2"/>
        <scheme val="minor"/>
      </rPr>
      <t>c.</t>
    </r>
    <r>
      <rPr>
        <sz val="9"/>
        <rFont val="Calibri"/>
        <family val="2"/>
        <scheme val="minor"/>
      </rPr>
      <t xml:space="preserve"> </t>
    </r>
    <r>
      <rPr>
        <b/>
        <sz val="9"/>
        <rFont val="Calibri"/>
        <family val="2"/>
        <scheme val="minor"/>
      </rPr>
      <t>Optimización en la administración de Justicia.</t>
    </r>
    <r>
      <rPr>
        <sz val="9"/>
        <rFont val="Calibri"/>
        <family val="2"/>
        <scheme val="minor"/>
      </rPr>
      <t xml:space="preserve">  Contempla el PND:
.... se deben desarrollar e implementar modelos de gestión orientados a resultados (....)
</t>
    </r>
    <r>
      <rPr>
        <b/>
        <sz val="9"/>
        <rFont val="Calibri"/>
        <family val="2"/>
        <scheme val="minor"/>
      </rPr>
      <t xml:space="preserve">Ley 1450 de 2011, Artículo 236. INVENTARIO DE PROCESOS. </t>
    </r>
    <r>
      <rPr>
        <sz val="9"/>
        <rFont val="Calibri"/>
        <family val="2"/>
        <scheme val="minor"/>
      </rPr>
      <t xml:space="preserve">El artículo 25 del Decreto-ley 254 de 2000 quedará así: “Artículo 25. Inventario de procesos judiciales y reclamaciones de carácter laboral y contractual.   (….) PARÁGRAFO 1o. El archivo de procesos (…)
</t>
    </r>
  </si>
  <si>
    <r>
      <t xml:space="preserve">Observatorio de monitoreo y seguimiento de las </t>
    </r>
    <r>
      <rPr>
        <b/>
        <sz val="9"/>
        <rFont val="Calibri"/>
        <family val="2"/>
        <scheme val="minor"/>
      </rPr>
      <t xml:space="preserve">jurisdicciones especiales.   </t>
    </r>
    <r>
      <rPr>
        <sz val="9"/>
        <rFont val="Calibri"/>
        <family val="2"/>
        <scheme val="minor"/>
      </rPr>
      <t>Diseño y montaje y dimensionamiento para la operación continua del Observatorio de las jurisdicciones especiales</t>
    </r>
    <r>
      <rPr>
        <b/>
        <sz val="9"/>
        <rFont val="Calibri"/>
        <family val="2"/>
        <scheme val="minor"/>
      </rPr>
      <t xml:space="preserve">  </t>
    </r>
  </si>
  <si>
    <t>FORTALECIMIENTO DE LOS SERVICIOS DE JUSTICIA A NIVEL NACIONAL - ALTAS CORTES Y JURISDICCIÓN CONTENCIOSO ADMINISTRATIVO DE BOGOTA Y CUNDINAMARCA</t>
  </si>
  <si>
    <t>Apoyo a la implementación de la oralidad</t>
  </si>
  <si>
    <t>Mejoramiento de la Calidad de la Información Jurisprudencial</t>
  </si>
  <si>
    <t>Mejoramiento de los Servicios al Ciudadano</t>
  </si>
  <si>
    <t>Implementación de cursos y talleres sobre técnicas específicas y cultura del servicio</t>
  </si>
  <si>
    <t>Auditorías y Evaluaciones</t>
  </si>
  <si>
    <t>Gerencia y Administración del Proyecto</t>
  </si>
  <si>
    <t xml:space="preserve">APOYO AL FORTALECIMIENTO DE LOS SERVICIOS DE JUSTICIA A NIVEL NACIONAL-BM </t>
  </si>
  <si>
    <t>Pre inversión sobre pedagogía de comunicación  sobre decisiones judiciales</t>
  </si>
  <si>
    <t>Administración de justicia aplicando tecnologías de la información y de las comunicaciones en la gestión judicial, en la gestión de administración de la Rama y en la intersectorialidad para cumplimiento de los fines de la justicia</t>
  </si>
  <si>
    <t xml:space="preserve">DIVULGACION Y CONSOLIDACION DE UN SISTEMA DE INFORMACION DOCUMENTAL INTERNO Y EXTERNO DE LA RAMA JUDICIAL NACIONAL </t>
  </si>
  <si>
    <t xml:space="preserve">Preinversión para construcción de información adecuada al ciudadano sobre el estado de los procesos.
Difusión de información adecuada al ciudadano sobre el estado de los procesos.
Efectiva orientación al ciuadano sobre el estado de los procesos atendiendo los lineamientos de gobierno en línea y la tecnologías de la información
</t>
  </si>
  <si>
    <t xml:space="preserve">4.1.2.1.
4.1.2.2.
4.1.2.3.
4.1.2.4.
4.1.2.5.
</t>
  </si>
  <si>
    <t xml:space="preserve">Preinversión para construcción de información adecuada al ciudadano sobre el estado de los procesos.
Difusión de información adecuada al ciudadano sobre el estado de los procesos.
Efectiva orientación al ciuadano sobre el estado de los procesos atendiendo los lineamientos de gobierno en lpinea y la tecnologías de la información
</t>
  </si>
  <si>
    <t>4.1.2.6.
4.1.2.7.
4.1.2.8.
4.1.2.9.
4.1.2.10.</t>
  </si>
  <si>
    <t>Preinversión para construcción de información adecuada al ciudadano sobre el estado de los procesos.
Difusión de información adecuada al ciudadano sobre el estado de los procesos.
Efectiva orientación al ciuadano sobre el estado de los procesos atendiendo los lineamientos de gobierno en lpinea y la tecnologías de la información</t>
  </si>
  <si>
    <t xml:space="preserve">4.1.13.1.
4.1.13.2.
</t>
  </si>
  <si>
    <t>4.1.13.3.
4.1.13.4.
4.1.13.5.</t>
  </si>
  <si>
    <t>IMPLEMENTACION Y FORTALECIMIENTO DE LA UNIDAD DE REGISTRO NACIONAL DE ABOGADOS - AUXILIARES DE LA JUSTICIA SISTEMAS DE CONTROL INFORMACION Y PUBLICACIONES A NIVEL NACIONAL</t>
  </si>
  <si>
    <t>1114003790000</t>
  </si>
  <si>
    <t>2118039</t>
  </si>
  <si>
    <r>
      <rPr>
        <b/>
        <sz val="9"/>
        <rFont val="Calibri"/>
        <family val="2"/>
        <scheme val="minor"/>
      </rPr>
      <t>Ley 1450 de 2011, ARTÍCULO 227. OBLIGATORIEDAD DE SUMINISTRO DE INFORMACIÓN.</t>
    </r>
    <r>
      <rPr>
        <sz val="9"/>
        <rFont val="Calibri"/>
        <family val="2"/>
        <scheme val="minor"/>
      </rPr>
      <t xml:space="preserve"> (...)  en general para el ejercicio de las funciones públicas, las entidades públicas y los particulares que ejerzan funciones públicas pondrán a disposición de las demás entidades públicas, bases de datos de acceso permanente y gratuito, con la información que producen y administran. 
</t>
    </r>
    <r>
      <rPr>
        <b/>
        <sz val="9"/>
        <rFont val="Calibri"/>
        <family val="2"/>
        <scheme val="minor"/>
      </rPr>
      <t xml:space="preserve">Ley 1450 de 2011, artículo 230. GOBIERNO EN LÍNEA COMO ESTRATEGIA DE BUEN GOBIERNO. </t>
    </r>
    <r>
      <rPr>
        <sz val="9"/>
        <rFont val="Calibri"/>
        <family val="2"/>
        <scheme val="minor"/>
      </rPr>
      <t>Todas las entidades de la administración pública deberán adelantar las acciones señaladas por el Gobierno Nacional a través del Ministerio de las Tecnologías de la Información y las Comunicaciones para la estrategia de Gobierno en Línea.</t>
    </r>
  </si>
  <si>
    <r>
      <t>Actualizacion del</t>
    </r>
    <r>
      <rPr>
        <b/>
        <sz val="9"/>
        <rFont val="Calibri"/>
        <family val="2"/>
        <scheme val="minor"/>
      </rPr>
      <t xml:space="preserve"> Atlas Judidcial</t>
    </r>
    <r>
      <rPr>
        <sz val="9"/>
        <rFont val="Calibri"/>
        <family val="2"/>
        <scheme val="minor"/>
      </rPr>
      <t xml:space="preserve"> de la Especialidad Penal Civil, de Familia, laboral, y de menores; jueces de competencia multiple, jueces itinerantes, jueces de pequeñas causas entre otras nuevas figuras; de las Jurisdicciones Contenciosa, Disciplianria, Constitucional y Jurisdicicones especiales, asi como de las entidades de  Apoyo para la gestion de estas especialidades con tramite procesal oral, escrito, desconcentrado </t>
    </r>
  </si>
  <si>
    <t xml:space="preserve">4.5.8.1
4.5.8.2.
4.5.8.3.
4.5.8.4.
</t>
  </si>
  <si>
    <t>4.5.8.5.</t>
  </si>
  <si>
    <t xml:space="preserve">Actualización y mantenimiento del Atlas Judicial, de las especialidades Penal, Civil, Laboral, de Familia, de menores, de las jurisdicciones Contenciosa, Constitucional, Disciplinaria y de jurisdicciones especiales así como de las entidades de apoyo a la Administración de Justicia con tramite procesal oral, escrito, desconcentrado </t>
  </si>
  <si>
    <r>
      <t xml:space="preserve">Actualizacion, Mantenimiento y publicacion de los </t>
    </r>
    <r>
      <rPr>
        <b/>
        <sz val="9"/>
        <rFont val="Calibri"/>
        <family val="2"/>
        <scheme val="minor"/>
      </rPr>
      <t>Anuarios estadisticos</t>
    </r>
    <r>
      <rPr>
        <sz val="9"/>
        <rFont val="Calibri"/>
        <family val="2"/>
        <scheme val="minor"/>
      </rPr>
      <t xml:space="preserve"> con informacion  e indicadores de cada especialidad, jurisdiccion y nivel de competencia </t>
    </r>
  </si>
  <si>
    <r>
      <t xml:space="preserve">Actualizacion Mantenimiwento y publicacion del </t>
    </r>
    <r>
      <rPr>
        <b/>
        <sz val="9"/>
        <rFont val="Calibri"/>
        <family val="2"/>
        <scheme val="minor"/>
      </rPr>
      <t>Directorio de Despachos Judiciales</t>
    </r>
    <r>
      <rPr>
        <sz val="9"/>
        <rFont val="Calibri"/>
        <family val="2"/>
        <scheme val="minor"/>
      </rPr>
      <t xml:space="preserve"> de cada especialidad, jurisdiccion y nivel de competencia </t>
    </r>
  </si>
  <si>
    <t>1114003810000</t>
  </si>
  <si>
    <t>IMPLEMENTACION DE UN SISTEMA DE GESTIÓN INTEGRADO DEL CONSEJO SUPERIOR DE LA JUDICATURA A NIVEL NACIONAL</t>
  </si>
  <si>
    <t>INFORMACIÓN ESTRATEGICA</t>
  </si>
  <si>
    <t>INFORMACIÓN SOBRE IDENTIFICACIÓN Y CLASIFICACIÓN DE LOS PROYECTOS</t>
  </si>
  <si>
    <t>INFORMACIÓN PLAN DE ACCIÓN 2014</t>
  </si>
  <si>
    <t>PLAN ACCIÓN FORMULADO 2014</t>
  </si>
  <si>
    <t xml:space="preserve">Diseño, implantación, adquisición, instalación, puesta en marcha, capacitación y soporte del Sistema Integrado de Información en las Altas Cortes  y Jurisdicción Contencioso Administrativa </t>
  </si>
  <si>
    <t>TDR avanzado/TDR programado</t>
  </si>
  <si>
    <t xml:space="preserve">Proveer a las Altas Cortes y a la Jurisdicción Contencioso Administrativa de Bogotá y Cundinamarca un sistema integrado de información </t>
  </si>
  <si>
    <t>Junio</t>
  </si>
  <si>
    <t xml:space="preserve">Diseño, reingeniería  y puesta en marcha de un Sistema de Gestión Judicial en Altas Cortes y Jurisdicción Contencioso Administrativa  </t>
  </si>
  <si>
    <t>Diseño avanzado/diseño programado</t>
  </si>
  <si>
    <t xml:space="preserve">Proveer a las Altas Cortes y a la Jurisdicción Contencioso Administrativa de Bogotá y Cundinamarca un sistema de gestión Judicial </t>
  </si>
  <si>
    <t xml:space="preserve">Suministrar e instalar el equipo necesario para el funcionamiento del nuevo sistema  "Adquisición e instalación de servidores en RACK y Unidades de Almacenamiento SAN como apoyo a la Gestión Documental" </t>
  </si>
  <si>
    <t>Equipo requerido/equipo adquirido e instalado</t>
  </si>
  <si>
    <t>Proveer el equipo necesario para apoyar la gestión documental</t>
  </si>
  <si>
    <t>Adquisición e instalación de mobiliario, adecuación de espacios de trabajo y solución tecnológica para las Salas de audiencia</t>
  </si>
  <si>
    <t>Salas de Audiencia con mobiliario y solución tecnológica adquiridos e instalados/ Salas de audiencia con mobiliario y solución tecnológica programados</t>
  </si>
  <si>
    <t>Proveer condiciones físicas y tecnológicas a las salas de audiencia para apoyar la oralidad</t>
  </si>
  <si>
    <t>Jueces y funcionarios judiciales capacitados en materia de gerencia judicial y tecnicas de juicios orales (Altas Cortes y Contencioso Administrativo de Cundinamarca y Bogotá) (Curso en Gerencia judicial)</t>
  </si>
  <si>
    <t>Cursos diseñados y desarrollados/ Cursos programados</t>
  </si>
  <si>
    <t>Formar a los funcionarios y empleados de las Altas Cortes y de la Jurisdicción Contencioso administrativa de bogotá y Cundinamarca en gerencia judicial</t>
  </si>
  <si>
    <t>febrero</t>
  </si>
  <si>
    <t>Definición de líneas jurisprudenciales y construcción de descriptores, restrictores e índice temático</t>
  </si>
  <si>
    <t>lineas Jurisprudenciales definidas</t>
  </si>
  <si>
    <t>Lineas Jurisprudenciales definidas / lineas Jurisprudenciales por definir</t>
  </si>
  <si>
    <t xml:space="preserve">Desarrollo, validación e incorporación de normas de calidad en procesos de administración de información </t>
  </si>
  <si>
    <t>Normas de calidad desarrolladas, validadas e incorporadas / Normas de calidad programadas</t>
  </si>
  <si>
    <t>Procesos de administración de información judicial con normas de calidad operando</t>
  </si>
  <si>
    <t>Curso y taller ejecutado/Curso y taller programado</t>
  </si>
  <si>
    <t>Formar a los funcionarios y empleados de las Altas Cortes y de la Jurisdicción Contencioso administrativa de Bogotá y Cundinamarca en Técnicas específicas y cultura del servicio</t>
  </si>
  <si>
    <t>Adquisiciones y adecuación de espacios para atención al público en Altas Cortes y Jurisdicción Contencioso Administrativa  (Adquisición e instalación de mobiliariocon adecuación de espacios, como apoyo a la implementación de la oralidad y del servicio al ciudadano)</t>
  </si>
  <si>
    <t>%</t>
  </si>
  <si>
    <t>Mejorar los espacios para atención al público en Altas Cortes y JCA</t>
  </si>
  <si>
    <t>Suministro de la logística requerida para la difusión y divulgación sobre: i)el rol de las Altas Cortes y JCA; ii)Resultados del proyecto (Lotes 1 y 2)</t>
  </si>
  <si>
    <t>Número de memorias elaboradas/No. Memorias programadas
No. Plegables, Folletos y afiches elaborados/No. De plegables, folletos y afiches programados</t>
  </si>
  <si>
    <t>Difusión y divulgación sobre rol de AC, JCAy resultados del proyecto</t>
  </si>
  <si>
    <t>Octubre</t>
  </si>
  <si>
    <t>Suministro de la logística requerida para la difusión y divulgación sobre: i)el rol de las Altas Cortes y JCA; ii)Resultados del proyecto (lote 3)</t>
  </si>
  <si>
    <t>Logística suministrada/ logística programada</t>
  </si>
  <si>
    <t xml:space="preserve">Octubre </t>
  </si>
  <si>
    <t>AUDITORÍAS Y EVALUACIONES DEL PROYECTO</t>
  </si>
  <si>
    <t>% avance de evaluación intermedia
% avance Aduitoría</t>
  </si>
  <si>
    <t xml:space="preserve">Conocer estado de vance del proyecto </t>
  </si>
  <si>
    <t>Enero
Noviembre</t>
  </si>
  <si>
    <t>Julio
Diciembre</t>
  </si>
  <si>
    <t>GERENCIA Y ADMINISTRACIÓN PARA LAS ALTAS CORTES</t>
  </si>
  <si>
    <t>Ejecución de actividades de la UEP BID</t>
  </si>
  <si>
    <t>Realizar las diferentes actividades del proyecto con eficacia y eficiencia</t>
  </si>
  <si>
    <t>Servicios de consultoría para elaborar el modelo operativo y de gestion para la sala administrativa del  Consejo Superior de la Judicatura y la Dirección Ejecutiva de Administración Judicial</t>
  </si>
  <si>
    <t>Servicios de consultoría para desarrollar una estrategia de comunicaciones dirigida a los usuarios de la justicia y a los ciudadanos focalizada en la rendicion de cuentas</t>
  </si>
  <si>
    <t>Adquisición de equipos de audio y video para la dotación de sedes judiciales ubicadas en las ciudades de Bogotá, Medellín, Cali y Barranquilla</t>
  </si>
  <si>
    <t>Numero de Soluciones de audio y video</t>
  </si>
  <si>
    <t>100 soluciones de audio y video para las sedes judiciales</t>
  </si>
  <si>
    <t>Prestar los servicios de auditoria externa financiera para auditar, bajo politicas y procedimientos del BIRF, en el préstamo BIRF 7824- CO con el Banco Mundial.</t>
  </si>
  <si>
    <t>Informe Auditoría</t>
  </si>
  <si>
    <t>2 Informes correspondientes a los años 2012 y 2013</t>
  </si>
  <si>
    <t>Consultores Unidad Coordinadora Proyecto Banco Mundial</t>
  </si>
  <si>
    <t>informes Mensuales de Actividades</t>
  </si>
  <si>
    <r>
      <rPr>
        <b/>
        <sz val="9"/>
        <rFont val="Calibri"/>
        <family val="2"/>
        <scheme val="minor"/>
      </rPr>
      <t xml:space="preserve">Actualización </t>
    </r>
    <r>
      <rPr>
        <sz val="9"/>
        <rFont val="Calibri"/>
        <family val="2"/>
        <scheme val="minor"/>
      </rPr>
      <t xml:space="preserve">tecnológica en los Despachos Judiciales de las especialidades Civil, Penal, Laboral de Menores, de familia, de las jurisdiciones Contenciosa, Disciplinaria y en los centros de servicios comunes, asi como en las dependencias de administración de la Rama Judicial, dotación de repuestos a nivel nacional para los equipos tecnológicos que ya no cuenten con el servicio de garantía por parte de los fabricantes, por haberse vencido dichas garantías.
</t>
    </r>
    <r>
      <rPr>
        <b/>
        <sz val="9"/>
        <rFont val="Calibri"/>
        <family val="2"/>
        <scheme val="minor"/>
      </rPr>
      <t>Disminuir</t>
    </r>
    <r>
      <rPr>
        <sz val="9"/>
        <rFont val="Calibri"/>
        <family val="2"/>
        <scheme val="minor"/>
      </rPr>
      <t xml:space="preserve"> la obsolecencia en la Administracion de Justicia por especialidad , jurisdicción y nivel de competencia. Se pretende reponer equipos de cómputo, impresoras y servidores a los despachos judiciales a nivel nacional, teniendo encuenta el nivel de obsolescencia de 6 años, asi mismo, dotar de infraestructura tecnológica la creación de nuevos cargos y despachos judiciales a nivel nacional. (Disminución del 10% en obsolescencia)
</t>
    </r>
    <r>
      <rPr>
        <b/>
        <sz val="9"/>
        <rFont val="Calibri"/>
        <family val="2"/>
        <scheme val="minor"/>
      </rPr>
      <t>Gestión</t>
    </r>
    <r>
      <rPr>
        <sz val="9"/>
        <rFont val="Calibri"/>
        <family val="2"/>
        <scheme val="minor"/>
      </rPr>
      <t xml:space="preserve"> judicial provista adecuadamente de insumos de impresión para despachos judiciales. Se requiere contar con insumos de impresión para suplir las necesidades de la Rama Judicial. (Avance 80%)
</t>
    </r>
    <r>
      <rPr>
        <b/>
        <sz val="9"/>
        <rFont val="Calibri"/>
        <family val="2"/>
        <scheme val="minor"/>
      </rPr>
      <t xml:space="preserve">Sistema Oral </t>
    </r>
    <r>
      <rPr>
        <sz val="9"/>
        <rFont val="Calibri"/>
        <family val="2"/>
        <scheme val="minor"/>
      </rPr>
      <t xml:space="preserve">con respaldo tecnológico adecuado para la Gestión Judicial en Audiencias y el Archivo y almacenamiento del tramite procesal. Actualización, mantenimiento, implantación y capacitación  de los sistemas de información de la Rama Judicial a nivel nacional. (Avance 100%)
</t>
    </r>
    <r>
      <rPr>
        <b/>
        <sz val="9"/>
        <rFont val="Calibri"/>
        <family val="2"/>
        <scheme val="minor"/>
      </rPr>
      <t xml:space="preserve">Mesa </t>
    </r>
    <r>
      <rPr>
        <sz val="9"/>
        <rFont val="Calibri"/>
        <family val="2"/>
        <scheme val="minor"/>
      </rPr>
      <t xml:space="preserve">de ayuda y sistemas de comunicación Es indispensable para asegurar el buen funcionamiento de la infraestructura tecnológica con la que cuenta la Rama Judicial, disponer de un servicio de mesa de ayuda y  personal onsite, mediante el cual los usuarios trasmiten solicitud de servicios, siendo atendidos en el menor tiempo posible.(Avance 100%)
</t>
    </r>
    <r>
      <rPr>
        <b/>
        <sz val="9"/>
        <rFont val="Calibri"/>
        <family val="2"/>
        <scheme val="minor"/>
      </rPr>
      <t>Gestión de audiencias</t>
    </r>
    <r>
      <rPr>
        <sz val="9"/>
        <rFont val="Calibri"/>
        <family val="2"/>
        <scheme val="minor"/>
      </rPr>
      <t xml:space="preserve"> virtuales respaldadas por canales de comunicación adecuados al volumen de audiencias. Dar continuidad al servicio de audiencias virtuales que programan los despachos judiciales con altos niveles de seguridad.(Avance 100%)
</t>
    </r>
    <r>
      <rPr>
        <b/>
        <sz val="9"/>
        <rFont val="Calibri"/>
        <family val="2"/>
        <scheme val="minor"/>
      </rPr>
      <t xml:space="preserve">Seguridad </t>
    </r>
    <r>
      <rPr>
        <sz val="9"/>
        <rFont val="Calibri"/>
        <family val="2"/>
        <scheme val="minor"/>
      </rPr>
      <t xml:space="preserve">Informatica a las Audiencias virtuales. Prestar el servicio de actos procesales y seguridad jurídica en audicencias virtuales. (Avance 0%)
</t>
    </r>
    <r>
      <rPr>
        <b/>
        <sz val="9"/>
        <rFont val="Calibri"/>
        <family val="2"/>
        <scheme val="minor"/>
      </rPr>
      <t>Sistema Oral e</t>
    </r>
    <r>
      <rPr>
        <sz val="9"/>
        <rFont val="Calibri"/>
        <family val="2"/>
        <scheme val="minor"/>
      </rPr>
      <t xml:space="preserve">n las especialidades Civil Familia, laboral, de menores, penal y de las jurisidicciones Contenciosa, con respaldo tecnologico adecuado para la Gestión Judicial en Audiencias y el Archivo y almacenamiento del tramite procesal. Debido a la entrada en vigencia de las oralidades en la diferentes especialidades,  es indispensable contra con la infraestructura tecnológica (audio y video) para el montaje de salas de audiencia y centros de servicio a nivel nacional. Lo anterior teniendo en cuenta el ANTEPROYECTO DE PRESUPUESTO Y
</t>
    </r>
    <r>
      <rPr>
        <b/>
        <sz val="9"/>
        <rFont val="Calibri"/>
        <family val="2"/>
        <scheme val="minor"/>
      </rPr>
      <t xml:space="preserve">MARCO DE GASTOS </t>
    </r>
    <r>
      <rPr>
        <sz val="9"/>
        <rFont val="Calibri"/>
        <family val="2"/>
        <scheme val="minor"/>
      </rPr>
      <t xml:space="preserve">DE MEDIANO PLAZO ORALIDADES de la UDAE de fecha 6 de febrero de 2009. (Avance 60%)
</t>
    </r>
    <r>
      <rPr>
        <b/>
        <sz val="9"/>
        <rFont val="Calibri"/>
        <family val="2"/>
        <scheme val="minor"/>
      </rPr>
      <t xml:space="preserve">Documentos </t>
    </r>
    <r>
      <rPr>
        <sz val="9"/>
        <rFont val="Calibri"/>
        <family val="2"/>
        <scheme val="minor"/>
      </rPr>
      <t xml:space="preserve">de tramite procesal en sistema oral digitalizados. Con este proyecto se pretende automatizar la documentación  de los Centro de Servicios Judiciales a nivel nacional por fases. (Avance 0%)
</t>
    </r>
    <r>
      <rPr>
        <b/>
        <sz val="9"/>
        <rFont val="Calibri"/>
        <family val="2"/>
        <scheme val="minor"/>
      </rPr>
      <t>Aplicativos</t>
    </r>
    <r>
      <rPr>
        <sz val="9"/>
        <rFont val="Calibri"/>
        <family val="2"/>
        <scheme val="minor"/>
      </rPr>
      <t xml:space="preserve"> de la rama operando en  Plataforma tecnológioca requerida para soportar la operación de los aplicativos al servicio de la Rama Judicial. (Avance 80%)</t>
    </r>
  </si>
  <si>
    <t>Adquisición, soporte y mantenimiento del software de grabación de Audiencias con licenciamiento ilimitado para implementación en todas las salas de audiencia a nivel nacional</t>
  </si>
  <si>
    <t>Número mínimo de licencias del software de grabación de audiencias para las Salas</t>
  </si>
  <si>
    <t>Contar con una aplicación completa y legalizada para grabación de audiencias en todas las Salas de la Rama</t>
  </si>
  <si>
    <t>Dotación de infraestructura tecnológica (audio y video) para todas las especialidades en oralidad en las salas de audiencia que lo requieran</t>
  </si>
  <si>
    <t>Número de kits de salas de audiencias</t>
  </si>
  <si>
    <t>Contar con la adecuada dotación tecnológica de las Salas de audiencias</t>
  </si>
  <si>
    <t>Formación básica, especializada y avanzada en las TIC para los servidores judiciciales</t>
  </si>
  <si>
    <t>Número de servidores judiciales capacitados en la EJRLB</t>
  </si>
  <si>
    <t>Elevar el conocimiento de los servidores judiciales en relación a las herramientas informáticas de la Rama y así promover su uso adecuado</t>
  </si>
  <si>
    <t>Se adquirieron componentes para realización de audiencias virtuales de ejecución de penas desde las cárceles de Combita y el Buen Pastor</t>
  </si>
  <si>
    <t>Número de carceles conectadas al programa piloto</t>
  </si>
  <si>
    <t>Avanzar en la implementación de la plataforma de expediente electrónico, en particular lo relacionado con penas y medidas</t>
  </si>
  <si>
    <t>Se garantizó la sostenibilidad al servicio de Audiencias Virtuales para los despachos judiciales que lo soliciten</t>
  </si>
  <si>
    <t>Número de audiencias virtuales realizadas</t>
  </si>
  <si>
    <t>Brindar el servicio de audiencias virtuales cuando fuere necesario, tanto a nivel nacional como internacional</t>
  </si>
  <si>
    <t>Julio</t>
  </si>
  <si>
    <t>Se adquirió el soporte de las licencias SPSS que operan en la UDAE  y los certificados SSL necesarios para las páginas WEB de la Rama</t>
  </si>
  <si>
    <t>Derecho a soporte y mantenimiento del licenciamiento SPSS de la UDAE</t>
  </si>
  <si>
    <t>Mantener actualizados los aplicativos soportados en el SPSS</t>
  </si>
  <si>
    <t>Se dio sostenibilidad al servicio de Mesa de Ayuda Global y centralizado con soporte telefónico de primer nivel, para la infraestructura de hardware, redes LAN, salas de audiencia (audio y video) para la rama judicial  a nivel nacional, así como el servicio de  mantenimiento preventivo y correctivo con suministro de repuestos</t>
  </si>
  <si>
    <t>Porcentaje de solicitudes atendidas a través de la Mesa de ayuda</t>
  </si>
  <si>
    <t xml:space="preserve">Contar con el punto único de contacto para atender las incidencias tecnológicas de la Rama </t>
  </si>
  <si>
    <t>Se logró la sostenibilidad de los servicios de Interventoría técnica, financiera, administrativa y jurídica del servicio de mesa de ayuda global y centralizado con soporte telefónico de primer nivel, para la infraestructura de hardware, redes LAN, salas de audiencia (audio  y  video)  para la Rama Judicial a  nivel nacional, así como el servicio de mantenimiento preventivo y correctivo, con suministro de repuestos</t>
  </si>
  <si>
    <t>Porcentaje de solicitudes de la Mesa de ayuda atendidas por el equipo de Interventoría</t>
  </si>
  <si>
    <t>Contar con la supervisión especializada para garantizar las mejores condiciones de prestación de los servicios del contrato base</t>
  </si>
  <si>
    <t>Contar con la supervisión especializada para garantizar las mejores condiciones de prestación de los servicios del contarto base</t>
  </si>
  <si>
    <t>Consolidación de los sistemas de información estadística de la Rama Judicial - UDAE</t>
  </si>
  <si>
    <t>Implementación de SIERJU-BI</t>
  </si>
  <si>
    <t>Mejorar los aplicativos de información estadística para facilitar la toam de decisiones a los gerentes de la Rama Judicial</t>
  </si>
  <si>
    <t xml:space="preserve">Implantación del sistema de Gestión Documental para los despachos judiciales y dependencias administrativas a nivel nacional </t>
  </si>
  <si>
    <t>Número de sedes cubiertas con el aplicativo</t>
  </si>
  <si>
    <t>Agilizar los procesos de trámites legales y adminsitrativos dentro de la Rama Judicial</t>
  </si>
  <si>
    <t>Prestación de los servicios de interventoría especializada del contrato No. 006-2014 con objeto: “Prestar la asesoría técnica especializada para el desarrollo del plan tecnológico 2014 – 2018 de la Unidad Informática de la Dirección Ejecutiva de Administración Judicial"</t>
  </si>
  <si>
    <t>Número de procesos de contratación liderados</t>
  </si>
  <si>
    <t>Prestar la asesoría técnica especializada para el desarrollo del plan tecnológico 2014 – 2018 de la Unidad Informática de la Dirección Ejecutiva de Administración Judicial</t>
  </si>
  <si>
    <t>Número de paquetes de documentos para contratación avalados</t>
  </si>
  <si>
    <t>Contar con la sesoría especializada para producir los anexos técnisos y contractuales de los procesos de contratación de la Unidad, con los más altos estándares de calidad</t>
  </si>
  <si>
    <t>Se adquirieron los recursos técnicos y de personal necesarios para el mantenimiento y modernización a la aplicación de Cobro coactivo</t>
  </si>
  <si>
    <t>Aplicación Software desarrolladas</t>
  </si>
  <si>
    <t>Contar con una solución adecuada y moderna para el cobro coactivo</t>
  </si>
  <si>
    <t>Se adquirió el licenciamiento Microsoft para la modernización de la plataforma tecnológica de la Entidad</t>
  </si>
  <si>
    <t>Número de licencias adquiridas</t>
  </si>
  <si>
    <t>Elevar el nivel de legalización de los equipos de escritorio, portátiles y servidores de la Rama Judicial con plataforma Microsoft</t>
  </si>
  <si>
    <t>Septiembre</t>
  </si>
  <si>
    <t>Se adquirió el licenciamiento Oracle requerido en la Plataforma Tecnológica de la Entidad</t>
  </si>
  <si>
    <t>Legalizar de los equipos servidores de la Rama Judicial con plataforma Oracle</t>
  </si>
  <si>
    <t>Se brindó sostenibilidad a los servicios de actualización, implementación y puesta en operación de un esquema de seguridad informática y de la Información para la Rama Judicial</t>
  </si>
  <si>
    <t>Porcentaje de atención y generación de recomendaciones de solución para los incidentes, vulnerabilidades y estructura de seguridad de la Información</t>
  </si>
  <si>
    <t>Elevar el nivel de aseguramiento de la información de la Rama Judicial implementando políticas, procedimientos y mecanismos que permitan gestionarla adecuadamente</t>
  </si>
  <si>
    <t>Se dio sostenibilidad al servicio especializado de digitalización de comprobantes de nómina de la División de Tesorería de la Dirección Ejecutiva de Administración Judicial (DEAJ), en el Sistema de Gestión Documental de la Rama Judicial (SGDRJ)</t>
  </si>
  <si>
    <t>Número de folios digitalizados</t>
  </si>
  <si>
    <t>Digitalizar folios físicos para incorporarlos a los sistemas de gestión documental de la Rama</t>
  </si>
  <si>
    <t>Se realizó la actualización del sistema SIGOBius a las nuevas configuraciones, la base de datos y las novedades instrumentales en plataforma web del sistema de Transparencia Documental abarcando toda la cobertura institucional con una visión de apoyo a políticas de cero papel; así también poner en funcionamiento la interacción con el ciudadano, capacitación funcional y trasferencia de conocimiento técnico a la Unidad de Informática</t>
  </si>
  <si>
    <t>Aplicación actualizada a modalidad WEB</t>
  </si>
  <si>
    <t>Modernizar SIGOBIUS y brindar su uso a través de la WEB</t>
  </si>
  <si>
    <t>Se renovaron las licencias antivirus para la modernización de la plataforma tecnológica de la Entidad</t>
  </si>
  <si>
    <t>Proteger los equipos de la Rama de ataques de malware informático</t>
  </si>
  <si>
    <t>Sistema de Información expediente electrónico para la jurisdicción de ejecución de penas y medidas de seguridad</t>
  </si>
  <si>
    <t>Solución SW implementada en piloto con las carceles</t>
  </si>
  <si>
    <t>Sostenibilidad al servicio para adecuar, ajustar los componentes y poner en funcionamiento los servicios que se encuentran en producción en el Portal web de la Rama Judicial www.ramajudicial.gov.co, prestar el servicio de Hosting y Co-Location que garantice la difusión oportuna y efectiva de la información tanto en Internet como en la Intranet de la Rama Judicial</t>
  </si>
  <si>
    <t>Porcentaje de atención a los requerimientos de modificaciones y actualizaciones de la página WEB de la Rama Judicial</t>
  </si>
  <si>
    <t>Garantizar la disponibilidad de la página WEB de la Rama Judicial</t>
  </si>
  <si>
    <t>Brindar sostenibilidad a los servicios de conectividad WAN-wide area network (red de área extendida) e internet centralizado a nivel nacional en su instalación, configuración y afinamiento de toda la infraestructura de comunicaciones, internet y conectividad móvil para despachos judiciales en municipios a nivel país, videoconferencia, videostreaming y sistema de almacenamiento de audio y video en las sedes donde se requiera, seguridad telemática, almacenamiento y gestión de audiencias, hosting de correo electrónico corporativo, alojamiento administrado, acceso dedicado por internet, seguridad y soporte para las aplicaciones de nómina y talento humano kactus hr, sistema de gestión electrónica para despachos comisorios (SIGEDC) sistema de monitoreo a la gestión judicial (SMJG) aplicativo para el reordenamiento y descongestión (REDE) sistema aula y campus virtual  para EJRLB y el sistema de tablero de control</t>
  </si>
  <si>
    <t>Número de canales para acceso WAN y de internet para todas las sedes de la Rama a nivel nacional</t>
  </si>
  <si>
    <t>Garantizar la disponibilidad y acceso a la información de la Rama Judicial para todos los servidores judiciales</t>
  </si>
  <si>
    <t>Se contó con los servicios de Soporte Premier de Microsoft para facilitar la correcta opereación de los sistemas de la Rama implementados con plataforma Microsoft</t>
  </si>
  <si>
    <t>Porcentaje de atención a los incidentes presentados en la plataforma Microsoft</t>
  </si>
  <si>
    <t>Contar con el mejor soporte para la atención de incidencias sobre la plataforma Microsoft</t>
  </si>
  <si>
    <t>Adquisición e implantación de una herramienta informática para seguimiento y control de procesos de contratos, almacén e inventarios y control de activos fijos</t>
  </si>
  <si>
    <t>Aplicación adquirida</t>
  </si>
  <si>
    <t>Gestionar con mayor facilidad toda la información contractual y de inventarios para la Rama Judicial</t>
  </si>
  <si>
    <t>Brindar sostenibilidad a los servicios especializados de actualización y soporte en sitio de la herramienta tecnológica de software Kactus</t>
  </si>
  <si>
    <t>Porcentaje de atención a los requerimientos de incidencias sobre la aplicación Kactus</t>
  </si>
  <si>
    <t>Contar con el mejor soporte para la atención de incidencias sobre la plataforma Kactus</t>
  </si>
  <si>
    <t>Mayo</t>
  </si>
  <si>
    <t>Modernización del parque tecnológico  de infraestructura de Hardware y Software, donde se adquirieron, distribuyeron e instalaron equipos de computo de escritorio y portátiles para el correcto desarrollo de las labores de todos los servidores judiciales.  Con este recurso también se financió la adquisición de las UPS para las sedes de la Rama.</t>
  </si>
  <si>
    <t>Número de equipos de computo y UPS adquiridos para la Rama Judicial</t>
  </si>
  <si>
    <t>Equipar con tecnología de punta a todos los servidores judiciales para facilitar el cumplimiento de sus labores diarias</t>
  </si>
  <si>
    <t>Se amplió la cobertura en el suministro e instalación de UPS en las sedes de la Rama que así lo requieren</t>
  </si>
  <si>
    <t>Número de UPS adquiridas para la Rama Judicial</t>
  </si>
  <si>
    <t xml:space="preserve">Fortalecer el esquema de continuidad del negocio al soportar pérdidas de fluido eléctrico en las sedes de la Rama </t>
  </si>
  <si>
    <t>Se dio sostenibilidad a los servicios de interventoría para los servicios especializados de mantenimiento, actualización y soporte en sitio, de la herramienta tecnológica de software Kactus</t>
  </si>
  <si>
    <t>Porcentaje de solicitudes de Kactus atendidas por el equipo de Interventoría</t>
  </si>
  <si>
    <t xml:space="preserve">Enero </t>
  </si>
  <si>
    <t>Se dio sostenibilidad a los servicios de suminitro de Insumos de impresión para los Despachos Judiciales y Administrativos a nivel nacional</t>
  </si>
  <si>
    <t>Porcentaje de atención y suministro de insumos a los requerimientos de las Sedes de la Rama</t>
  </si>
  <si>
    <t>Garantizar la disponibilidad de insumos para la producción física de documentos impresos en todos los Despachos de la Rama</t>
  </si>
  <si>
    <t>Supervisión Especializada para la Adquisición e implantación de una herramienta informática para seguimiento y control de procesos de contratos, almacén e inventarios y control de activos fijos</t>
  </si>
  <si>
    <t>Porcentaje de solicitudes de SICOF atendidas por el equipo de Interventoría</t>
  </si>
  <si>
    <t>Avanzar en 320.617 metros cuadrados de construcción en la Rama Judicial  con mantenimiento a 120 sedes judiciales. Procurando reducir el % de metros cuadrados ocupados en  arriendo hoy del orden de 56%</t>
  </si>
  <si>
    <r>
      <t xml:space="preserve">CONSTRUCCIÓN PALACIO DE JUSTICIA </t>
    </r>
    <r>
      <rPr>
        <b/>
        <sz val="9"/>
        <color indexed="8"/>
        <rFont val="Calibri"/>
        <family val="2"/>
        <scheme val="minor"/>
      </rPr>
      <t>YOPAL</t>
    </r>
    <r>
      <rPr>
        <sz val="9"/>
        <color indexed="8"/>
        <rFont val="Calibri"/>
        <family val="2"/>
        <scheme val="minor"/>
      </rPr>
      <t xml:space="preserve"> - CASANARE </t>
    </r>
  </si>
  <si>
    <t>Metros cuadrados de obra blanca</t>
  </si>
  <si>
    <t xml:space="preserve">Terminar la construcción del Palacio de Justicia de Yopal </t>
  </si>
  <si>
    <t>OCTUBRE</t>
  </si>
  <si>
    <r>
      <t xml:space="preserve">CONSTRUCCIÓN PALACIO DE JUSTICIA DE </t>
    </r>
    <r>
      <rPr>
        <b/>
        <sz val="9"/>
        <color indexed="8"/>
        <rFont val="Calibri"/>
        <family val="2"/>
        <scheme val="minor"/>
      </rPr>
      <t>CARTAGENA</t>
    </r>
    <r>
      <rPr>
        <sz val="9"/>
        <color indexed="8"/>
        <rFont val="Calibri"/>
        <family val="2"/>
        <scheme val="minor"/>
      </rPr>
      <t xml:space="preserve"> BOLÍVAR </t>
    </r>
  </si>
  <si>
    <t xml:space="preserve">Realizar  los estudios de factibilidad, conveniencia y oportunidad - adelantar  proceso de búsqueda y adquisición de un lote para la construcción   </t>
  </si>
  <si>
    <t>Estudios Realizados</t>
  </si>
  <si>
    <t>Disponer de  información confiable, verificable y objetiva para toma de decisiones  para la construcción del palacio de Justicia</t>
  </si>
  <si>
    <r>
      <t>REHABILITACIÓN PALACIO DE JUSTICIA PEDRO ELLAS SERRANO ABADÍA</t>
    </r>
    <r>
      <rPr>
        <b/>
        <sz val="9"/>
        <color indexed="8"/>
        <rFont val="Calibri"/>
        <family val="2"/>
        <scheme val="minor"/>
      </rPr>
      <t xml:space="preserve"> CALI</t>
    </r>
  </si>
  <si>
    <t>Garantizar  los recursos para la terminación de las obras de rehabilitación del palacio de Justicia Pedro Elías Serrano de Cali</t>
  </si>
  <si>
    <t>Terminar la ejecución de las obras para la rehabilitación del Palacio de Justicia Pedro Elías Serrano Abadía</t>
  </si>
  <si>
    <t xml:space="preserve">JULIO </t>
  </si>
  <si>
    <r>
      <t xml:space="preserve">ADECUACIÓN REFORZAMIENTO ESTRUCTURAL Y AMPLIACIÓN PALACIO DE JUSTICIA DE </t>
    </r>
    <r>
      <rPr>
        <b/>
        <sz val="9"/>
        <color indexed="8"/>
        <rFont val="Calibri"/>
        <family val="2"/>
        <scheme val="minor"/>
      </rPr>
      <t>BUCARAMANGA</t>
    </r>
    <r>
      <rPr>
        <sz val="9"/>
        <color indexed="8"/>
        <rFont val="Calibri"/>
        <family val="2"/>
        <scheme val="minor"/>
      </rPr>
      <t xml:space="preserve"> SANTANDER PREVIO CONCEPTO DNP</t>
    </r>
  </si>
  <si>
    <r>
      <t xml:space="preserve">ADQUISICIÓN DE LOTE, CONSTRUCCIÓN Y ADECUACIÓN SEDE TRIBUNALES DE </t>
    </r>
    <r>
      <rPr>
        <b/>
        <sz val="9"/>
        <color indexed="8"/>
        <rFont val="Calibri"/>
        <family val="2"/>
        <scheme val="minor"/>
      </rPr>
      <t>MEDELLIN Y ANTIOQUIA</t>
    </r>
    <r>
      <rPr>
        <sz val="9"/>
        <color indexed="8"/>
        <rFont val="Calibri"/>
        <family val="2"/>
        <scheme val="minor"/>
      </rPr>
      <t xml:space="preserve"> PREVIO CONCEPTO DNP </t>
    </r>
  </si>
  <si>
    <t>Realizar la construcción una sede para los tribunales de Medellín y Antioquia.
Tramitar Vigencias Futuras  2015 y 2016, con el fin de garantizar  los todos los recursos  para la ejecución del proyecto.</t>
  </si>
  <si>
    <t>Metros cuadrados de obra negra</t>
  </si>
  <si>
    <t>Disponer de una sede para los Tribunales de Medellín y Antioquia</t>
  </si>
  <si>
    <r>
      <t xml:space="preserve">AMPLIACIÓN SEDE TRIBUNALES DE </t>
    </r>
    <r>
      <rPr>
        <b/>
        <sz val="9"/>
        <color indexed="8"/>
        <rFont val="Calibri"/>
        <family val="2"/>
        <scheme val="minor"/>
      </rPr>
      <t>BOGOTA D.C</t>
    </r>
    <r>
      <rPr>
        <sz val="9"/>
        <color indexed="8"/>
        <rFont val="Calibri"/>
        <family val="2"/>
        <scheme val="minor"/>
      </rPr>
      <t xml:space="preserve">.-PREVIO CONCEPTO DNP </t>
    </r>
  </si>
  <si>
    <r>
      <t xml:space="preserve">CONSTRUCCION DESPACHOS JUDICIALES DE </t>
    </r>
    <r>
      <rPr>
        <b/>
        <sz val="9"/>
        <color indexed="8"/>
        <rFont val="Calibri"/>
        <family val="2"/>
        <scheme val="minor"/>
      </rPr>
      <t>TURBO</t>
    </r>
    <r>
      <rPr>
        <sz val="9"/>
        <color indexed="8"/>
        <rFont val="Calibri"/>
        <family val="2"/>
        <scheme val="minor"/>
      </rPr>
      <t xml:space="preserve"> - ANTIOQUIA</t>
    </r>
  </si>
  <si>
    <t>Continuar con la ejecución de las obras de acabado para la construcción de la sede judicial</t>
  </si>
  <si>
    <t>Terminar la cosntrucción del palacio de justicia de Turbo Antioquia</t>
  </si>
  <si>
    <r>
      <t xml:space="preserve">CONSTRUCCIÓN SEDE DESPACHOS JUDICIALES DE </t>
    </r>
    <r>
      <rPr>
        <b/>
        <sz val="9"/>
        <color indexed="8"/>
        <rFont val="Calibri"/>
        <family val="2"/>
        <scheme val="minor"/>
      </rPr>
      <t>ARAUCA</t>
    </r>
  </si>
  <si>
    <t>Garantizar  los recursos para la terminación de las obras para la construcción del palacio de Justicia de Arauca</t>
  </si>
  <si>
    <t>Terminar la construcción del Palacio de Justicia de Arauca</t>
  </si>
  <si>
    <r>
      <t xml:space="preserve">CONSTRUCCIÓN SEDE DESPACHOS JUDICIALES DE </t>
    </r>
    <r>
      <rPr>
        <b/>
        <sz val="9"/>
        <color indexed="8"/>
        <rFont val="Calibri"/>
        <family val="2"/>
        <scheme val="minor"/>
      </rPr>
      <t>SOACHA</t>
    </r>
    <r>
      <rPr>
        <sz val="9"/>
        <color indexed="8"/>
        <rFont val="Calibri"/>
        <family val="2"/>
        <scheme val="minor"/>
      </rPr>
      <t xml:space="preserve"> - CUNDINAMARCA</t>
    </r>
  </si>
  <si>
    <t>Realizar la construcción de la cimentación del inmueble</t>
  </si>
  <si>
    <t>Iniciar la construcción de los despacho judiciales  de Soacha - Cundinamarca</t>
  </si>
  <si>
    <r>
      <t xml:space="preserve">CONSTRUCCIÓN TRASLADO JUZGADOS ADMINISTRATIVOS </t>
    </r>
    <r>
      <rPr>
        <b/>
        <sz val="9"/>
        <color indexed="8"/>
        <rFont val="Calibri"/>
        <family val="2"/>
        <scheme val="minor"/>
      </rPr>
      <t>VALLEDUPAR</t>
    </r>
    <r>
      <rPr>
        <sz val="9"/>
        <color indexed="8"/>
        <rFont val="Calibri"/>
        <family val="2"/>
        <scheme val="minor"/>
      </rPr>
      <t xml:space="preserve"> CESAR-PREVIO CONCEPTO DNP </t>
    </r>
  </si>
  <si>
    <r>
      <t xml:space="preserve">CONSTRUCCIÓN SEDE DESPACHOS JUDICIALES DE </t>
    </r>
    <r>
      <rPr>
        <b/>
        <sz val="9"/>
        <color indexed="8"/>
        <rFont val="Calibri"/>
        <family val="2"/>
        <scheme val="minor"/>
      </rPr>
      <t>ACACIAS</t>
    </r>
    <r>
      <rPr>
        <sz val="9"/>
        <color indexed="8"/>
        <rFont val="Calibri"/>
        <family val="2"/>
        <scheme val="minor"/>
      </rPr>
      <t xml:space="preserve"> META</t>
    </r>
  </si>
  <si>
    <t>Continuar con la construcción de la sede para los despachos Judiciales de Acacias</t>
  </si>
  <si>
    <t>Iniciar la construcción de los despachos judiciales  de Acacias - Meta</t>
  </si>
  <si>
    <r>
      <t xml:space="preserve">CONSTRUCCIÓN DESPACHOS JUDICIALES DE </t>
    </r>
    <r>
      <rPr>
        <b/>
        <sz val="9"/>
        <color indexed="8"/>
        <rFont val="Calibri"/>
        <family val="2"/>
        <scheme val="minor"/>
      </rPr>
      <t>ZIPAQUIRÁ</t>
    </r>
    <r>
      <rPr>
        <sz val="9"/>
        <color indexed="8"/>
        <rFont val="Calibri"/>
        <family val="2"/>
        <scheme val="minor"/>
      </rPr>
      <t xml:space="preserve"> - CUNDINAMARCA.</t>
    </r>
  </si>
  <si>
    <t>Continuar con la construcción de la sede para los despachos judiciales de Zipaquirá</t>
  </si>
  <si>
    <t>Iniciar la construcción de los despachos judiciales  de Zipaquirá - Meta</t>
  </si>
  <si>
    <r>
      <t xml:space="preserve">CONSTRUCCIÓN SEDE DESPACHOS JUDICIALES DE </t>
    </r>
    <r>
      <rPr>
        <b/>
        <sz val="9"/>
        <color indexed="8"/>
        <rFont val="Calibri"/>
        <family val="2"/>
        <scheme val="minor"/>
      </rPr>
      <t>GARAGOA</t>
    </r>
    <r>
      <rPr>
        <sz val="9"/>
        <color indexed="8"/>
        <rFont val="Calibri"/>
        <family val="2"/>
        <scheme val="minor"/>
      </rPr>
      <t xml:space="preserve"> BOYACÁ </t>
    </r>
  </si>
  <si>
    <t>Continuar con la construcción de la sede para los despachos judiciales de Garagoa</t>
  </si>
  <si>
    <t>Continuar con  la construcción de los despachos judiciales  de Garagoa</t>
  </si>
  <si>
    <r>
      <t xml:space="preserve">CONSTRUCCIÓN DESPACHOS JUDICIALES </t>
    </r>
    <r>
      <rPr>
        <b/>
        <sz val="9"/>
        <color indexed="8"/>
        <rFont val="Calibri"/>
        <family val="2"/>
        <scheme val="minor"/>
      </rPr>
      <t>CALARCÁ</t>
    </r>
    <r>
      <rPr>
        <sz val="9"/>
        <color indexed="8"/>
        <rFont val="Calibri"/>
        <family val="2"/>
        <scheme val="minor"/>
      </rPr>
      <t xml:space="preserve"> QUINDÍO</t>
    </r>
  </si>
  <si>
    <t>Iniciar la construcción de los despachos judiciales  de Calarcá Quindío</t>
  </si>
  <si>
    <t>2013011000265</t>
  </si>
  <si>
    <r>
      <t xml:space="preserve">CONSTRUCCIÓN SEDE DESPACHOS JUDICIALES </t>
    </r>
    <r>
      <rPr>
        <b/>
        <sz val="9"/>
        <color indexed="8"/>
        <rFont val="Calibri"/>
        <family val="2"/>
        <scheme val="minor"/>
      </rPr>
      <t xml:space="preserve">FACATATIVÁ, </t>
    </r>
    <r>
      <rPr>
        <sz val="9"/>
        <color indexed="8"/>
        <rFont val="Calibri"/>
        <family val="2"/>
        <scheme val="minor"/>
      </rPr>
      <t>CUNDINAMARCA</t>
    </r>
  </si>
  <si>
    <t>Continuar con la construcción de la sede para los despachos judiciales de Facatativá</t>
  </si>
  <si>
    <t>Estudios realizados</t>
  </si>
  <si>
    <t>continuar con la construcción de los despachos judiciales  de Facatativá</t>
  </si>
  <si>
    <t>2013011000267</t>
  </si>
  <si>
    <r>
      <t xml:space="preserve">CONSTRUCCIÓN CIUDADELA JUDICIAL PARA </t>
    </r>
    <r>
      <rPr>
        <b/>
        <sz val="9"/>
        <color indexed="8"/>
        <rFont val="Calibri"/>
        <family val="2"/>
        <scheme val="minor"/>
      </rPr>
      <t>BOGOTÁ</t>
    </r>
  </si>
  <si>
    <t>Disponer de  información confiable, verificable y objetiva para toma de decisiones  para la construcción de la ciudadela de  Bogotá</t>
  </si>
  <si>
    <t>2013011000271</t>
  </si>
  <si>
    <r>
      <t xml:space="preserve">CONSTRUCCIÓN SEDE DESPACHOS JUDICIALES </t>
    </r>
    <r>
      <rPr>
        <b/>
        <sz val="9"/>
        <color indexed="8"/>
        <rFont val="Calibri"/>
        <family val="2"/>
        <scheme val="minor"/>
      </rPr>
      <t>RAMIRIQUI,</t>
    </r>
    <r>
      <rPr>
        <sz val="9"/>
        <color indexed="8"/>
        <rFont val="Calibri"/>
        <family val="2"/>
        <scheme val="minor"/>
      </rPr>
      <t xml:space="preserve"> BOYACÁ</t>
    </r>
  </si>
  <si>
    <t>Ejecutar las obras para la construcción de la sede despachos judiciales de Ramiriquí</t>
  </si>
  <si>
    <t>Metros cuadrados de obra Blanca</t>
  </si>
  <si>
    <t xml:space="preserve"> Construir los despachos judiciales  de Ramiriquí  - Boyacá</t>
  </si>
  <si>
    <t>2013011000283</t>
  </si>
  <si>
    <r>
      <t xml:space="preserve">CONSTRUCCIÓN Y DOTACIÓN SEDES DESPACHOS JUDICIALES PARA </t>
    </r>
    <r>
      <rPr>
        <b/>
        <sz val="9"/>
        <color indexed="8"/>
        <rFont val="Calibri"/>
        <family val="2"/>
        <scheme val="minor"/>
      </rPr>
      <t>CIUDADES INTERMEDIAS Y CABECERAS DE CIRCUITO</t>
    </r>
  </si>
  <si>
    <t>Realizar  los estudios de factibilidad, conveniencia y oportunidad - Ejecutar las obras  para la cimentación y la estructura de Buga y Salamina</t>
  </si>
  <si>
    <t>Realizar  los estudios de factibilidad, conveniencia y oportunidad -  construir los despachos judiciales de Buga y Salamina</t>
  </si>
  <si>
    <r>
      <t xml:space="preserve">CONSTRUCCIÓN ADECUACIÓN Y DOTACIÓN SEDE </t>
    </r>
    <r>
      <rPr>
        <b/>
        <sz val="9"/>
        <rFont val="Calibri"/>
        <family val="2"/>
        <scheme val="minor"/>
      </rPr>
      <t>JUZGADOS LABORALES</t>
    </r>
    <r>
      <rPr>
        <sz val="9"/>
        <rFont val="Calibri"/>
        <family val="2"/>
        <scheme val="minor"/>
      </rPr>
      <t xml:space="preserve"> Y SALAS DE AUDIENCIAS PARA IMPLEMENTACIÓN DEL SISTEMA ORAL A NIVEL NACIONAL </t>
    </r>
  </si>
  <si>
    <r>
      <t xml:space="preserve">CONSTRUCCIÓN A ADQUISICIÓN ADECUACIÓN Y DOTACIÓN </t>
    </r>
    <r>
      <rPr>
        <b/>
        <sz val="9"/>
        <rFont val="Calibri"/>
        <family val="2"/>
        <scheme val="minor"/>
      </rPr>
      <t>SEDES Y SALAS DE AUDIENCIA</t>
    </r>
    <r>
      <rPr>
        <sz val="9"/>
        <rFont val="Calibri"/>
        <family val="2"/>
        <scheme val="minor"/>
      </rPr>
      <t xml:space="preserve"> PARA LA IMPLEMENTACIÓN DEL SISTEMA ORAL DE LOS </t>
    </r>
    <r>
      <rPr>
        <b/>
        <sz val="9"/>
        <rFont val="Calibri"/>
        <family val="2"/>
        <scheme val="minor"/>
      </rPr>
      <t>JUZGADOS DE MENORES</t>
    </r>
    <r>
      <rPr>
        <sz val="9"/>
        <rFont val="Calibri"/>
        <family val="2"/>
        <scheme val="minor"/>
      </rPr>
      <t xml:space="preserve"> A NIVEL NACIONAL-PREVIO CONCEPTO DNP</t>
    </r>
  </si>
  <si>
    <r>
      <t xml:space="preserve">CONSTRUCCIÓN ADQUISICIÓN ADECUACIÓN Y DOTACIÓN SEDES Y SALAS DE AUDIENCIAS PARA LA IMPLEMENTACIÓN DEL SISTEMA ORAL DE LOS </t>
    </r>
    <r>
      <rPr>
        <b/>
        <sz val="9"/>
        <rFont val="Calibri"/>
        <family val="2"/>
        <scheme val="minor"/>
      </rPr>
      <t>JUZGADOS CIVILES</t>
    </r>
    <r>
      <rPr>
        <sz val="9"/>
        <rFont val="Calibri"/>
        <family val="2"/>
        <scheme val="minor"/>
      </rPr>
      <t xml:space="preserve"> A NIVEL NACIONAL </t>
    </r>
  </si>
  <si>
    <t xml:space="preserve">Continuar con la adecuación de salas de audiencias para la implementación de la oralidad </t>
  </si>
  <si>
    <t>Salas adecuadas</t>
  </si>
  <si>
    <t xml:space="preserve">Continuar con la adecuación de salas de audiencias para la implementación de la oralidad y el Código General del Proceso </t>
  </si>
  <si>
    <r>
      <t xml:space="preserve">CONSTRUCCIÓN ADQUISICIÓN ADECUACIÓN Y DOTACIÓN </t>
    </r>
    <r>
      <rPr>
        <b/>
        <sz val="9"/>
        <rFont val="Calibri"/>
        <family val="2"/>
        <scheme val="minor"/>
      </rPr>
      <t>SEDES Y SALAS DE AUDIENCIAS</t>
    </r>
    <r>
      <rPr>
        <sz val="9"/>
        <rFont val="Calibri"/>
        <family val="2"/>
        <scheme val="minor"/>
      </rPr>
      <t xml:space="preserve"> PARA LA IMPLEMENTACIÓN DEL SISTEMA ORAL DE LOS </t>
    </r>
    <r>
      <rPr>
        <b/>
        <sz val="9"/>
        <rFont val="Calibri"/>
        <family val="2"/>
        <scheme val="minor"/>
      </rPr>
      <t>JUZGADOS DE FAMILIA</t>
    </r>
    <r>
      <rPr>
        <sz val="9"/>
        <rFont val="Calibri"/>
        <family val="2"/>
        <scheme val="minor"/>
      </rPr>
      <t xml:space="preserve"> A NIVEL NACIONAL</t>
    </r>
  </si>
  <si>
    <t>Continuar con la adecuación de salas de audiencias para la implementación de la oralidad</t>
  </si>
  <si>
    <r>
      <t xml:space="preserve">CONSTRUCCIÓN Y ADECUACIÓN </t>
    </r>
    <r>
      <rPr>
        <b/>
        <sz val="9"/>
        <rFont val="Calibri"/>
        <family val="2"/>
        <scheme val="minor"/>
      </rPr>
      <t>SALAS DE AUDIENCIAS</t>
    </r>
    <r>
      <rPr>
        <sz val="9"/>
        <rFont val="Calibri"/>
        <family val="2"/>
        <scheme val="minor"/>
      </rPr>
      <t xml:space="preserve"> PARA ORALIDAD EN LO </t>
    </r>
    <r>
      <rPr>
        <b/>
        <sz val="9"/>
        <rFont val="Calibri"/>
        <family val="2"/>
        <scheme val="minor"/>
      </rPr>
      <t>CONTENCIOSO ADMINISTRATIVO</t>
    </r>
    <r>
      <rPr>
        <sz val="9"/>
        <rFont val="Calibri"/>
        <family val="2"/>
        <scheme val="minor"/>
      </rPr>
      <t xml:space="preserve"> A NIVEL NACIONAL </t>
    </r>
  </si>
  <si>
    <r>
      <t xml:space="preserve">ADQUISICIÓN Y/0 ADECUACIÓN Y DOTACIÓN </t>
    </r>
    <r>
      <rPr>
        <b/>
        <sz val="9"/>
        <rFont val="Calibri"/>
        <family val="2"/>
        <scheme val="minor"/>
      </rPr>
      <t>SALAS DE AUDIENCIAS</t>
    </r>
    <r>
      <rPr>
        <sz val="9"/>
        <rFont val="Calibri"/>
        <family val="2"/>
        <scheme val="minor"/>
      </rPr>
      <t xml:space="preserve"> PARA</t>
    </r>
    <r>
      <rPr>
        <b/>
        <sz val="9"/>
        <rFont val="Calibri"/>
        <family val="2"/>
        <scheme val="minor"/>
      </rPr>
      <t xml:space="preserve"> SISTEMA PENAL ACUSATORIO</t>
    </r>
    <r>
      <rPr>
        <sz val="9"/>
        <rFont val="Calibri"/>
        <family val="2"/>
        <scheme val="minor"/>
      </rPr>
      <t xml:space="preserve"> A NIVEL NACIONAL </t>
    </r>
  </si>
  <si>
    <t>Adquisición Sedes de Archivo en Bogotá, Tunja y Cundinamarca -Bogotá</t>
  </si>
  <si>
    <r>
      <t xml:space="preserve">ADQUISICIÓN Y ADECUACIÓN DE INMUEBLE PARA EL CENTRO DE </t>
    </r>
    <r>
      <rPr>
        <b/>
        <sz val="9"/>
        <rFont val="Calibri"/>
        <family val="2"/>
        <scheme val="minor"/>
      </rPr>
      <t xml:space="preserve">ARCHIVO </t>
    </r>
    <r>
      <rPr>
        <sz val="9"/>
        <rFont val="Calibri"/>
        <family val="2"/>
        <scheme val="minor"/>
      </rPr>
      <t>GENERAL E INFORMACIÓN DOCUMENTAL DE</t>
    </r>
    <r>
      <rPr>
        <b/>
        <sz val="9"/>
        <rFont val="Calibri"/>
        <family val="2"/>
        <scheme val="minor"/>
      </rPr>
      <t xml:space="preserve"> BOGOTA D.C.</t>
    </r>
    <r>
      <rPr>
        <sz val="9"/>
        <rFont val="Calibri"/>
        <family val="2"/>
        <scheme val="minor"/>
      </rPr>
      <t>- PREVIO CONCEPTO DNP</t>
    </r>
  </si>
  <si>
    <r>
      <t xml:space="preserve">ADQUISICIÓN CONSTRUCCIÓN SEDE DESPACHOS JUDICIALES </t>
    </r>
    <r>
      <rPr>
        <b/>
        <sz val="9"/>
        <rFont val="Calibri"/>
        <family val="2"/>
        <scheme val="minor"/>
      </rPr>
      <t>BOGOTÁ D. C</t>
    </r>
    <r>
      <rPr>
        <sz val="9"/>
        <rFont val="Calibri"/>
        <family val="2"/>
        <scheme val="minor"/>
      </rPr>
      <t>.</t>
    </r>
  </si>
  <si>
    <t>Continuar con las obras de construcción de la sede de los despachos judiciales de Bogotá - CAN</t>
  </si>
  <si>
    <t>Continuar con la construcción de las obras civiles para  adecuación y modernización del edificio</t>
  </si>
  <si>
    <r>
      <t xml:space="preserve">ADQUISICIÓN Y/O ADECUACIÓN DE </t>
    </r>
    <r>
      <rPr>
        <b/>
        <sz val="9"/>
        <rFont val="Calibri"/>
        <family val="2"/>
        <scheme val="minor"/>
      </rPr>
      <t>JUZGADOS DESCONCENTRACIÓN</t>
    </r>
    <r>
      <rPr>
        <sz val="9"/>
        <rFont val="Calibri"/>
        <family val="2"/>
        <scheme val="minor"/>
      </rPr>
      <t xml:space="preserve"> DE DESPACHOS A NIVEL NACIONAL</t>
    </r>
  </si>
  <si>
    <t xml:space="preserve">Culminar el proceso de adquisición de  inmuebles para desconcentración  </t>
  </si>
  <si>
    <t>Metros cuadrados de infraestructura física adquirida</t>
  </si>
  <si>
    <t>Disponer  de sedes judiciales   con posibilidades de desconcentrar despachos en Bucaramanga, Medellín y Bogotá</t>
  </si>
  <si>
    <t xml:space="preserve">Adquisición sede Tribunal Superior de Barranquilla y adecuación Complejo Judicial </t>
  </si>
  <si>
    <r>
      <t>ADQUISICIÓN EDIFICIO SEDE TRIBUNAL SUPERIOR DE</t>
    </r>
    <r>
      <rPr>
        <b/>
        <sz val="9"/>
        <color indexed="8"/>
        <rFont val="Calibri"/>
        <family val="2"/>
        <scheme val="minor"/>
      </rPr>
      <t xml:space="preserve"> BARRANQUILLA </t>
    </r>
    <r>
      <rPr>
        <sz val="9"/>
        <color indexed="8"/>
        <rFont val="Calibri"/>
        <family val="2"/>
        <scheme val="minor"/>
      </rPr>
      <t xml:space="preserve">ATLÁNTICO. </t>
    </r>
  </si>
  <si>
    <r>
      <t>ADQUISICIÓN Y ADECUACIÓN SEDE TRIBUNAL CONTENCIOSO ADMINISTRATIVO</t>
    </r>
    <r>
      <rPr>
        <b/>
        <sz val="9"/>
        <rFont val="Calibri"/>
        <family val="2"/>
        <scheme val="minor"/>
      </rPr>
      <t xml:space="preserve"> BARRANQUILLA</t>
    </r>
    <r>
      <rPr>
        <sz val="9"/>
        <rFont val="Calibri"/>
        <family val="2"/>
        <scheme val="minor"/>
      </rPr>
      <t xml:space="preserve"> ATLÁNTICO </t>
    </r>
  </si>
  <si>
    <r>
      <t>ADQUISICIÓN Y ADECUACIÓN SEDES DE DESPACHOS JUDICIALES PARA</t>
    </r>
    <r>
      <rPr>
        <b/>
        <sz val="9"/>
        <color indexed="8"/>
        <rFont val="Calibri"/>
        <family val="2"/>
        <scheme val="minor"/>
      </rPr>
      <t xml:space="preserve"> RESTITUCIÓN DE TIERRAS</t>
    </r>
    <r>
      <rPr>
        <sz val="9"/>
        <color indexed="8"/>
        <rFont val="Calibri"/>
        <family val="2"/>
        <scheme val="minor"/>
      </rPr>
      <t xml:space="preserve"> A NIVEL NACIONAL </t>
    </r>
  </si>
  <si>
    <t xml:space="preserve">Realizar el mantenimiento preventivo de las sedes de cada seccional- se destinaron específicamente $5.000 millones para terminar palacio de justicia de Cali </t>
  </si>
  <si>
    <t xml:space="preserve">Sedes de 23 seccionales atendidas </t>
  </si>
  <si>
    <t>MEJORAMIENTO DE LOS PROCESOS DE ADMINISTRACION DE LA CARRERA JUDICIAL - PREVIO CONCEPTO DNP</t>
  </si>
  <si>
    <t xml:space="preserve">Diseño, construcción y aplicación de pruebas de psicotécnicas, de conocimientos y/o competencias para cargos de funcionarios de la Rama Judicial. </t>
  </si>
  <si>
    <t>(Número de pruebas aplicadas / Número de pruebas programada)s x 100</t>
  </si>
  <si>
    <t>Conformación de registros de elegibles por el sistema de méritos para la provisión de los cargos de funcionarios por el sistema de carrera judicial.</t>
  </si>
  <si>
    <t>Número de pruebas  aplicadas/Número de pruebas Requeridas x 100</t>
  </si>
  <si>
    <t>Conformación de registros de elegibles por el sistema de méritos para la provisión de los cargos de empleados por el sistema de carrera judicial.</t>
  </si>
  <si>
    <t>Diseño, construcción y aplicación de pruebas de conocimientos aptitudes y habilidades, para cargos de empleados de Tribunales y Juzgados y Centros de Servicios</t>
  </si>
  <si>
    <t>Número de pruebas aplicadas/Número de pruebas Requeridas x 100</t>
  </si>
  <si>
    <t xml:space="preserve">Diseño, construcción y aplicación de pruebas de conocimientos aptitudes y habilidades, para cargos de empleados de altas cortes. </t>
  </si>
  <si>
    <t>Conformación de registros de elegibles por el sistema de méritos para la provisión de los cargos deempleados por el sistema de carrera judicial.</t>
  </si>
  <si>
    <t xml:space="preserve">Implementación, aplicación y acompañamiento del modelo de entrevistas por competencias para la evaluación de aspirantes a cargos de empleados de los Consejos Seccionales de la Judicatura y Direcciones Seccionales de Administración Judicial de Meta, Antioquia, Chocó, Caquetá, Huila, Tolima, Cauca, Nariño, Valle del Cauca, Cesar, Guajira, Magdalena, Bolívar, Atlántico, Córdoba y Sucre. </t>
  </si>
  <si>
    <t xml:space="preserve"> Programa de Ingreso</t>
  </si>
  <si>
    <t>(Número de contratos de prestación de serviicos contratados / Número decontratos de prestación de serviicos  programados a contratar) * 100</t>
  </si>
  <si>
    <t xml:space="preserve">Programa de Inducción </t>
  </si>
  <si>
    <t>(Número de servidores judiciales formados / número de servidores judiciales programados a formar) *100</t>
  </si>
  <si>
    <t xml:space="preserve"> Formación en Derechos Humanos y DIH</t>
  </si>
  <si>
    <t>Sistema Integrado de Gestión de Calidad</t>
  </si>
  <si>
    <t>Formación de Incorporación de la Perspectiva de Género en la Administración de Justicia</t>
  </si>
  <si>
    <t>Formación en  Acción de Tutela</t>
  </si>
  <si>
    <t xml:space="preserve">Programa de Formación Civil </t>
  </si>
  <si>
    <t>Programa de Formación en Contencioso Administrativo</t>
  </si>
  <si>
    <t>Programa de Formación en Disciplinario</t>
  </si>
  <si>
    <t>Programa de Formación en Familia</t>
  </si>
  <si>
    <t xml:space="preserve"> Programa de Formación Laboral</t>
  </si>
  <si>
    <t>Programa sobre Sistema de Responsabilidad Penal para Adolescentes</t>
  </si>
  <si>
    <t>Programa sobre Sistema Acusatorio Penal y Justicia Penal Especializada</t>
  </si>
  <si>
    <t>Programa sobre Ejecución de Penas y Medidas de Seguridad</t>
  </si>
  <si>
    <t>Programa sobre Justicia y Paz</t>
  </si>
  <si>
    <t>Programa Restitución y Formalización de Tierras</t>
  </si>
  <si>
    <t>Programa de Constitucional</t>
  </si>
  <si>
    <t>(Número de asistentes a cómites académicos / Número de participantes a cómites académicos programados) *100</t>
  </si>
  <si>
    <t>Programa de Formación Jueces (zas) de Paz</t>
  </si>
  <si>
    <t>(Número de discentes formados / número de discentes programados a formar) *100</t>
  </si>
  <si>
    <t>Programa de Formación Intercultural y de Derecho Propio para mejorar la Coordinación con el Sistema Judicial Nacional, la Jurisdicción especial Indígena y Grupos Étnicos</t>
  </si>
  <si>
    <t>(Número de discentes capacitados en  Formación Intercultural y de Derecho Propio / Número de discentes programados a capacitar en  Formación Intercultural y de Derecho Propio)*100</t>
  </si>
  <si>
    <t xml:space="preserve"> Programa de Formación para el desarrollo del Plan Nacional de Descongestión e Implementación de  Jueces(zas) itinerantes</t>
  </si>
  <si>
    <t>(Número de Jueces (zas) itinerantes formados / Número de Jueces (zas) itinerantes programados a formar)*100</t>
  </si>
  <si>
    <t>Participación en seminarios, congresos</t>
  </si>
  <si>
    <t>(Número de funcionario judiciales inscritos / Número de funcionarios judiciales programados a inscribir) * 100</t>
  </si>
  <si>
    <t>Conversatorios de Jurisdicciones</t>
  </si>
  <si>
    <t>(Número de asistentes a Conversatorios Nacionales / Número de asistentes a Conversatorios Nacionales prrogramados) * 100</t>
  </si>
  <si>
    <t>(Número de asistentes a Cumbres, Seminarios y/o Congresos / Número de asistentes a Cumbres, Seminarios y/o Congresos programados) * 100</t>
  </si>
  <si>
    <t>(Número de asistentes talleres / Número de asistentes talleres programados) * 100</t>
  </si>
  <si>
    <t>Desarrollo Docente:  Fortalecimiento y Actualización Red de Formadores (as) Judiciales</t>
  </si>
  <si>
    <t>(Número de formadores judiciales actualizados / Número de formadores judiciales programados a actualizar) * 100</t>
  </si>
  <si>
    <t xml:space="preserve">Programa de Fortalecimiento Escuela Judicial "Rodrigo Lara Bonilla" </t>
  </si>
  <si>
    <t>Elaboración del manual de procedimientos para la autoevaluación, evaluación externa y de pares evaluadores de las Escuelas Judiciales y Centros de Formación Judicial de Iberoamérica.</t>
  </si>
  <si>
    <t>Programa de Formación para la Implementación de Las TIC  en la Rama Judicial y Formación Judicial en B-Learning</t>
  </si>
  <si>
    <t xml:space="preserve">Supervisión logística para la ejecución del Plan de Formación de la Rama Judicial 2014  </t>
  </si>
  <si>
    <t>Contratar la supervisión Logística</t>
  </si>
  <si>
    <t>(Número de contratos de prestación de serviicos contratados / Número de contratos de prestación de servicios  programados a contratar) * 100</t>
  </si>
  <si>
    <t>Programa Investigación Académica Aplicada</t>
  </si>
  <si>
    <t>Programa de Difusión, Divulgación y Extensión Académica</t>
  </si>
  <si>
    <t>Publicación de Materiales Académicos</t>
  </si>
  <si>
    <t>(Vigencias expiradas canceladas / Vigencias expiradas programadas a cancelar) *100</t>
  </si>
  <si>
    <t>Capacitación Formación de Funcionarios y Empleados Judiciales y del Personal Administrativo.</t>
  </si>
  <si>
    <t>Pago  vigencia expirada</t>
  </si>
  <si>
    <t>Adquisición de vehículos blindados para el Fortalecimiento de la Infraestructura de Protección de Funcionarios clasificados con Nivel de Riesgo</t>
  </si>
  <si>
    <t>(Número de Vehiculos adquiridos / Número de vehículos programados a adquirir) *100</t>
  </si>
  <si>
    <t>Fortaler los esquemas de Seguridad de Funcionarios judiciales.</t>
  </si>
  <si>
    <t>Adquisición de Motocicletas de alto cilindraje para el Fortalecimiento de la Infraestructura de Protección de Funcionarios clasificados con Nivel de Riesgo</t>
  </si>
  <si>
    <t>(Número de Motocicletas adquiridas / Número de Motocicletas programadas a adquirir) *100</t>
  </si>
  <si>
    <t>Adquisicion e Instalación de Sistemas de Circuito Cerrado de Televisión CCTV • Palacio de Justicia de Tunja • Edificio Jaramillo Bogota • Palacio de Justicia Chaparral • Edificio Hernando Morales Bogotá • Edificio El Americano Bogotá</t>
  </si>
  <si>
    <t>(Número de  Sistemas de Circuito Cerrado de Televisión CCTV adquiridas e instalados / Número de  Sistemas de Circuito Cerrado de Televisión CCTV programadas a adquirir e instalar) *100</t>
  </si>
  <si>
    <t>Fortaler la infraestructura de seguridad electrónica de sedes judiciales a nivel nacional.</t>
  </si>
  <si>
    <t>Sistema de Seguridad y Control Palacio de Justicia de Cali</t>
  </si>
  <si>
    <t>Fortalecer la Seguridad del Palacio de Justicia de Cali</t>
  </si>
  <si>
    <t>Interventoria técnica para Supervisar Contrato de Instalación  de Sistema de Seguridad del Palacio de Justicia de Cali</t>
  </si>
  <si>
    <t>(Interventoria contratada / Interventoría programada) * 100</t>
  </si>
  <si>
    <t>Formar a los servidores judiciales en la prevención de los factores de riesgo psicosocial intra y extralaborales, que pueden causar enfermedad mental.</t>
  </si>
  <si>
    <t>Servidores Judiciales beneficiados con actividades de prevención</t>
  </si>
  <si>
    <t>Las actividades de prevención se harán en 2.892 despachos judiciales de 25 seccionales</t>
  </si>
  <si>
    <t xml:space="preserve"> Junio 2014</t>
  </si>
  <si>
    <t xml:space="preserve"> Diciembre 2014</t>
  </si>
  <si>
    <t xml:space="preserve">Prevención del riesgo cardiovascular y control del estrés en los Magistrados y Jueces del Sistema Oral. </t>
  </si>
  <si>
    <t>Las actividades de prevención se llevaran a cabo  en 22 seccionales del país</t>
  </si>
  <si>
    <t xml:space="preserve"> Marzo 2015</t>
  </si>
  <si>
    <t>Adquirir mobiliario para la dotación de comedores destinados a los servidores de la Rama Judicial, en las sedes que lo requieran y que cuenten con áreas debidamente adecuadas</t>
  </si>
  <si>
    <t>comedores dotados</t>
  </si>
  <si>
    <t>Los 3 comedores pretenden beneficiar 1.000 servidores judiciales.</t>
  </si>
  <si>
    <t xml:space="preserve"> Noviembre 2014</t>
  </si>
  <si>
    <t xml:space="preserve"> Enero 2015</t>
  </si>
  <si>
    <t>Adquirir máquinas y elementos para la dotación de gimnasios, en las sedes judiciales que cuenten con áreas debidamente adecuadas.</t>
  </si>
  <si>
    <t>gimnasios dotados</t>
  </si>
  <si>
    <t>Los 3 gimnasios pretenden beneficiar 600 servidores judiciales</t>
  </si>
  <si>
    <t xml:space="preserve"> Octubre 2014</t>
  </si>
  <si>
    <t xml:space="preserve">FORTALECIMIENTO DE LOS SISTEMAS DE INFORMACIÓN, COMUNICACIONES Y DOCUMENTACIÓN DE LA RAMA JUDICIAL A NIVEL NACIONAL </t>
  </si>
  <si>
    <t>Servicios de logística, para la organización, administración, operación, ejecución de eventos y servicios complementarios para la visibilidad de la Rama Judicial</t>
  </si>
  <si>
    <t>Eventos realizados</t>
  </si>
  <si>
    <t>Prestar y apoyar la organización, administración, operación, ejecución y servicios complementarios que se requieran para el desarrollo de diferentes eventos de la Rama Judicial, mediante la prestación del servicio y la utilización de diferentes medios (físicos, audiovisuales y virtuales, técnicos, tecnológicos etc.,) con los temas propuestos por las Altas Cortes y demás Dependencias que así lo requieran</t>
  </si>
  <si>
    <t>Realizar el diseño, diagramación, impresión y duplicación de información en medios físicos y ópticos
Realizar la preproducción producción y emisión de  teleconferencias y programas de televisión</t>
  </si>
  <si>
    <t>20
14</t>
  </si>
  <si>
    <t xml:space="preserve">Publicaciones realizadas
Programas y/o teleconferencias realizados
</t>
  </si>
  <si>
    <t>Prestar los servicios de diseño, diagramación y elaboración de impresos, duplicación de medios ópticos, memorias en unidades extraíbles (USB), las características, el formato, número de ejemplares, los temas y demás especificaciones técnicas, serán determinados a través del  Centro de Documentación Judicial “CENDOJ,” para cada una de las publicaciones requeridas.
Mantener informados a los servidores judiciales y la sociedad en general, mediante la utilización de medios audiovisuales con los temas propuestos por las Altas Cortes y despachos judiciales del país, cuyo contenido sea de impacto (tierras, grupos vulnerables, calidad, oralidad, descongestión, salud, desplazados, TICs, etc) o  actualidad relacionados con la gestión administrativa y judicial, como por ejemplo Encuentros y Conversatorios Nacionales de las Jurisdicciones y de Género y eventos académicos.</t>
  </si>
  <si>
    <t>01/09/2014
jul/14</t>
  </si>
  <si>
    <t>01/03/2015
mar /15</t>
  </si>
  <si>
    <t>Actualización de la compilación y selección de los fallos y las decisiones de la Jurisdicción Especial Indígena</t>
  </si>
  <si>
    <t>Comunidades indígenas caracterizadas</t>
  </si>
  <si>
    <t>Desarrollar la “Caracterización  de los Sistemas Jurídicos Indígenas Andinos y Actualización jurídica y antropológica  de los fallos más relevantes y decisiones  realizados durante 2006-2013  en las comunidades indígenas  de la Región Andina de Colombia: Kogi, Arhuaco, Wiwa, Kankuamo, Guambiano, Nasa, Yanacona, y Kamëntsa.</t>
  </si>
  <si>
    <t>Desarrollar el sistema de información web del Registro Nacional de Abogados y Auxiliares de la Justicia.</t>
  </si>
  <si>
    <t>Funcionalidades del sistema puestas en producción/Funcionalidades exigidas en el contrato</t>
  </si>
  <si>
    <t>Poner a disposición de los profesionales del derecho un sistema de información en línea en el que se agilice la  atención de los trámites y servicios  prestados por la Unidad, de igual forma proveer la notificación vía electrónica en donde se involucra a la Universidades reduciendo los tiempos y desplazamientos a los profesionales entre consejos seccionales y Universidad esto par el caso de la judicatura, tarjeta profesional y licencia temporal. Finalmente y con respecto a los auxiliares de la justicia llevar a nivel nacional en línea el registro actualizado y el proceso de nombramientos equitativos  en los despachos judiciales.</t>
  </si>
  <si>
    <t xml:space="preserve">Elaboración de las tarjetas profesionales de abogado       </t>
  </si>
  <si>
    <t>numero de tarjetas entregadas/numero de tarjetas compradas</t>
  </si>
  <si>
    <t>Expedir el documento de identificación (Tarjeta Profesional) a los profesionales del derecho que se inscriben en el Registro Nacional de Abogados.</t>
  </si>
  <si>
    <t>NOVIEMBRE</t>
  </si>
  <si>
    <t xml:space="preserve">Agosto </t>
  </si>
  <si>
    <t>Estrategia de comunicaciones focalizada en la rendicion de cuentas</t>
  </si>
  <si>
    <t>Conta con una estrategia de comunicaciones dirigida a los usuarios de la justicia y a los ciudadanos focalizada en la rendicion de cuentas</t>
  </si>
  <si>
    <t>Modelo operativo y de gestion para la sala administrativa del  Consejo Superior de la Judicatura y la Dirección Ejecutiva de Administración Judicial</t>
  </si>
  <si>
    <t>Contar con el modelo operativo y de gestion para la sala administrativa del  Consejo Superior de la Judicatura y la Dirección Ejecutiva de Administración Judicial, que permita optimizar el accionar de las dependencias que lo conforman</t>
  </si>
  <si>
    <t xml:space="preserve">Realizar el mantenimiento preventivo a sedes de cada seccional- se destinaron específicamente $5.000 millones para terminar palacio de justicia de Cali </t>
  </si>
  <si>
    <t>1.3.4.1.</t>
  </si>
  <si>
    <t xml:space="preserve">Archivos Judiciales para oralidad  en las especialidades penal, civil, laboral, de familia , y en las jurisdicciones contenciosa, disciplinaria y constitucional </t>
  </si>
  <si>
    <t xml:space="preserve">Despachos Judiciales que transitan del sistema escrito al oral con los archivos judiciales organizados </t>
  </si>
  <si>
    <t>Organización documental para apoyo a la
ejecución del plan de descongestión</t>
  </si>
  <si>
    <t>a. Justicia formal, oralidad y descongestión. El PND previo: 
(….) implementación gradual de la oralidad en las distintas jurisdicciones y especialidades, y la flexibilización y armonización de procedimientos, (….) incorporación de nuevas tecnologías de la información (TIC) y modelos de gestión (....) que garanticen el uso más adecuado posible de los recursos con que cuenta el sector.
c. Optimización en la administración de Justicia.  Contempla el PND:
)....) se deben desarrollar e implementar modelos de gestión orientados a resultados (....)
Ley 1450 de 2011, Artículo 236. INVENTARIO DE PROCESOS. El artículo 25 del Decreto-ley 254 de 2000 quedará así: “Artículo 25. Inventario de procesos judiciales y reclamaciones de carácter laboral y contractual.   (….) PARÁGRAFO 1o. El archivo de procesos (…)</t>
  </si>
  <si>
    <t>Realizar un estudio que contenga el diagnóstico y la evaluación integral del modelo de gestión implementado en el Sistema Penal Oral Acusatorio</t>
  </si>
  <si>
    <t>Cumplimiento: (Número de estudios contratados en la vigencia / número de estudios programados para contratar en la vigencia) * 100</t>
  </si>
  <si>
    <t xml:space="preserve">Estos estudios van dirigidos a satisfacer la demanda de información de la Sala Administrativa como insumo para el direccionamiento de políticas y estrategias para el mejoramiento de la eficiencia de la Administración de Justicia, específicamente en el tema relacionado con el modelo de gestión del sistema penal acusatorio, pues se prioriza esta necesidad con fundamento en que hasta ahora no se ha realizado una evaluación de la forma de operar de este modelo de gestión. </t>
  </si>
  <si>
    <t>Diagnosticar y elaborar el modelo de gestión para las Salas Jurisdiccionales Disciplinarias de los Consejos Seccionales de la Judicatura</t>
  </si>
  <si>
    <t>Elaborar un modelo de gestión para su implementación en la Jurisdicción Especial de Paz</t>
  </si>
  <si>
    <t>El Consejo Superior de la Judicatura, en ejercicio de su misión constitucional y legal, debe diseñar e implementar un Programa de Seguimiento, Mejoramiento y Control de la jurisdicción de Paz.</t>
  </si>
  <si>
    <t>Realizar un estudio de tiempos procesales y estimación del costo asociado al tiempo procesal en cada jurisdicción, especialidad, nivel de competencia y tipo procesal en sistema escrito y oral</t>
  </si>
  <si>
    <t>Organizar el archivo de procesos terminados de los juzgados Civiles del Circuito de la ciudad de Bogotá D. C.</t>
  </si>
  <si>
    <t>[Metros lineales de archivos organizados / Metros lineales proyectados para organizar] * 100</t>
  </si>
  <si>
    <t>Diseñar el observatorio penal con énfasis en delitos sexuales contra menores y su modelo de sostenibilidad</t>
  </si>
  <si>
    <t>Cumplimiento: (Diseño de observatorios contratados en la vigencia / Diseño de observatorios programados para contratar en la vigencia) * 100</t>
  </si>
  <si>
    <t>Realizar el diagnóstico y formulación del Plan de Gestión para el fortalecimiento del Sistema Nacional de Estadísticas Judiciales SINEJ</t>
  </si>
  <si>
    <t xml:space="preserve">El Consejo Superior de la Judicatura tiene la responsabilidad de coordinar el Sistema Nacional de Estadísticas Judiciales con el propósito de proveer información base para la formulación de la política criminal, judicial y administrativa con las entidades que hacen parte del SINEJ.
Igualmente la Sala Administrativa a través de la Dirección Ejecutiva de Administración Judicial, preside el comité técnico interinstitucional del SINEJ el cual tiene la responsabilidad de generar condiciones de interoperabilidad para el mantenimiento de indicadores sectoriales requerido para el cumplimiento de los fines del SINEJ, de conformidad con lo dispuesto en los artículos 107 a 110 de la Ley Estatutaria de la Administración de Justicia, ley 270 de 1996, parcialmente reformada por la Ley 1285 de 2009.
</t>
  </si>
  <si>
    <t>Realizar una encuesta de opinión a los usuarios y servidores que han sido objeto de las estrategias preliminares de la implementación del Código General del Proceso y de los Distritos Judiciales en los que se ha implementado la Oralidad de la Ley 1395 de 2.010</t>
  </si>
  <si>
    <t>Cumplimiento: (Número deencuestas contratadas en la vigencia / número de encuestas programadas para contratar en la vigencia) * 100</t>
  </si>
  <si>
    <t>La Sala Administrativa, requiere contar con insumos que le permitan conocer la opinión del ciudadano usuario del servicio de justicia, frente a la implementación de las estrategias descritas, con el fin de identificar aquellos aspectos que deben ser objeto de una mejora en el modelo definitivo que se implemente.</t>
  </si>
  <si>
    <t>Actualizar e Integrar el Atlas Judicial al Sistema Estadístico de la Rama Judicial SIERJU-BI</t>
  </si>
  <si>
    <t>Cumplimiento: (Número de actualizaciones al atlas judicial contratadas en la vigencia / número de actualizaciones al atlas judicial programadas para contratar en la vigencia) * 100</t>
  </si>
  <si>
    <t>Realizar la propuesta de diseño de la nueva estructura, en medio físico y en ambiente web del Anuario estadístico de la Rama Judicial, que permita mediante un aplicativo parametrizable y compatible técnicamente con SIERJU-BI</t>
  </si>
  <si>
    <t>Cumplimiento: (Número de actualizaciones al anuario estadístico contratadas en la vigencia / número de actualizaciones al anuario estadístico programadas para contratar en la vigencia) * 100</t>
  </si>
  <si>
    <t>Realizar el diagnóstico, actualización e implementación del actual aplicativo WEB del directorio de despachos judiciales, integrándolo al nuevo SIERJU-BI</t>
  </si>
  <si>
    <t>Cumplimiento: (Número de actualizaciones al directorio de despachos contratadas en la vigencia / número de actualizaciones al directorio de despachos  programadas para contratar en la vigencia) * 100</t>
  </si>
  <si>
    <t>Realizar los procesos de auditoría externa de recertificación del sistema integrado de gestión y control de la calidad y ampliación del certificado, en el marco de la Norma Técnica de Calidad para la Gestión Pública - NTCGP 1000:2009 e ISO 9001:2008</t>
  </si>
  <si>
    <t>Cumplimiento: (Número de auditorías SIGC contratadas en la vigencia / número de auditorías SIGC  programadas para contratar en la vigencia) * 100</t>
  </si>
  <si>
    <t>Prestar el servicio de asesoría técnica especializada y acompañamiento en los temas propios del Sistema Integrado de Gestión y Control de la Calidad</t>
  </si>
  <si>
    <t>Cumplimiento: (Número de asesorías especializadas SIGC contratadas en la vigencia / número de asesorías especializadas SIGC  programadas para contratar en la vigencia) * 100</t>
  </si>
  <si>
    <t>Se requiere contar con la asesoría técnica especializada y el acompañamiento a los servidores judiciales en temas propios del Sistema Integrado de Gestión y Control de la Calidad, en aras de mejorar las competencias requeridas para un alto desempeño laboral del personal de las unidades de la Sala Administrativa y
Seccionales del Consejo Superior de la Judicatura y Dirección Ejecutiva de Administración Judicial y Seccionales, así como de los Despachos Judiciales, que se encuentran
certificados y aquellos despachos judiciales que requieran implementar, sostener y mejorar eI SICG.</t>
  </si>
  <si>
    <t xml:space="preserve">A este proyecto no le fueron asignados recursos durante la vigencia, por lo cual no se incorporó en el Plan de acción. </t>
  </si>
  <si>
    <t>Durante el año 2014 no fuerton asiganados recursos presupuestales, por lo cual no se establecieron actividades dentro del plan de acción  para la vigencia.</t>
  </si>
  <si>
    <t xml:space="preserve">A este proyecto no le fueron asignados recursos durante la vigencia 2014, por lo cual no se incorporó en el Plan de acción 2014. </t>
  </si>
  <si>
    <t>Durante la anualidad 2014 no se asignaron recursos a este programa por lo que no se proyecto actividad ni se desarrolló en el plan de acción.</t>
  </si>
  <si>
    <t>Para la anualidad 2014 no fueron apropiados recursos por parte del gobierno nacional.</t>
  </si>
  <si>
    <t>Durante la anuallidad no le asignaron recursos e este programa por lo cual no se desarrolla en el plan de acción.</t>
  </si>
  <si>
    <t>PAGOS PASIVOS EXIGIBLES VIGENCIA EXPIRADA</t>
  </si>
  <si>
    <t>Elaborar el modelo operativo y de gestión para la Sala Administrativa del Consejo Superior de la Judicatura y la Dirección Ejecutiva de Administración Judicial.</t>
  </si>
  <si>
    <t>PROYECTOS EN EJECUCIÓN 2014</t>
  </si>
  <si>
    <t>COMPROMETIDO</t>
  </si>
  <si>
    <r>
      <rPr>
        <b/>
        <sz val="9"/>
        <rFont val="Calibri"/>
        <family val="2"/>
        <scheme val="minor"/>
      </rPr>
      <t xml:space="preserve">b. Tecnologías de la información  (e‐justice y sistemas de información judicial). </t>
    </r>
    <r>
      <rPr>
        <sz val="9"/>
        <rFont val="Calibri"/>
        <family val="2"/>
        <scheme val="minor"/>
      </rPr>
      <t xml:space="preserve">El PND estableció: 
Fomentar el uso de nuevas tecnologías aplicadas a la justicia (e‐Justice).
Herramientas como los expedientes judiciales virtuales, las notificaciones por medios electrónicos o las herramientas de video conferencia para audiencias en zonas apartadas, son algunas de las aplicaciones que fortalecen la justicia.
</t>
    </r>
    <r>
      <rPr>
        <b/>
        <sz val="9"/>
        <rFont val="Calibri"/>
        <family val="2"/>
        <scheme val="minor"/>
      </rPr>
      <t>Ley 1450 de 2011, artículo 230. GOBIERNO EN LÍNEA COMO ESTRATEGIA DE BUEN GOBIERNO.</t>
    </r>
    <r>
      <rPr>
        <sz val="9"/>
        <rFont val="Calibri"/>
        <family val="2"/>
        <scheme val="minor"/>
      </rPr>
      <t xml:space="preserve"> Todas las entidades de la administración pública deberán adelantar las acciones señaladas por el Gobierno Nacional a través del Ministerio de las Tecnologías de la Información y las Comunicaciones para la estrategia de Gobierno en Línea.</t>
    </r>
  </si>
  <si>
    <r>
      <rPr>
        <b/>
        <sz val="9"/>
        <rFont val="Calibri"/>
        <family val="2"/>
        <scheme val="minor"/>
      </rPr>
      <t xml:space="preserve">a. Justicia formal, oralidad y descongestión. </t>
    </r>
    <r>
      <rPr>
        <sz val="9"/>
        <rFont val="Calibri"/>
        <family val="2"/>
        <scheme val="minor"/>
      </rPr>
      <t>El PND previo: 
(….) implementación gradual de la oralidad en las distintas jurisdicciones y especialidades, y la flexibilización y armonización de procedimientos, (…). incorporación de nuevas tecnologías de la información (TIC) y modelos de gestión (....) que garanticen el uso más adecuado posible de los recursos con que cuenta el sector.</t>
    </r>
    <r>
      <rPr>
        <b/>
        <sz val="9"/>
        <rFont val="Calibri"/>
        <family val="2"/>
        <scheme val="minor"/>
      </rPr>
      <t xml:space="preserve">
Ley 1450 de 2011, artículo 197. Apoyo a la descongestión judicial y garantía de acceso eficaz a la justicia. 
</t>
    </r>
    <r>
      <rPr>
        <sz val="9"/>
        <rFont val="Calibri"/>
        <family val="2"/>
        <scheme val="minor"/>
      </rPr>
      <t xml:space="preserve">El Gobierno Nacional, en coordinación y bajo el marco del respeto a la autonomía de la rama judicial, apoyará las acciones que permitan aumentar la eficiencia y eficacia de la gestión judicial, garanticen la descongestión de los despachos judiciales y permitan alcanzar una justicia al día para todos los ciudadanos.
.... </t>
    </r>
    <r>
      <rPr>
        <b/>
        <sz val="9"/>
        <rFont val="Calibri"/>
        <family val="2"/>
        <scheme val="minor"/>
      </rPr>
      <t xml:space="preserve">a) </t>
    </r>
    <r>
      <rPr>
        <sz val="9"/>
        <rFont val="Calibri"/>
        <family val="2"/>
        <scheme val="minor"/>
      </rPr>
      <t>Adecuada en presencia del territorio nacional de los tribunales y juzgados requeridos para atender, en debida forma, la demanda por los servicios de justicia y la necesaria presencia institucional de la Rama Judicial en el territorio (....)</t>
    </r>
  </si>
  <si>
    <t>Construcción, Adecuación y/o Adquisición y/o reforzamiento de 10 Palacios de Justicia  en Manizales, Cali, Yopal, Huila, Dosquebradas, Cartagena, San Andrés Isla, Pereira y a nivel Nacional.</t>
  </si>
  <si>
    <r>
      <t xml:space="preserve">CONSTRUCCIÓN PALACIO DE JUSTICIA </t>
    </r>
    <r>
      <rPr>
        <b/>
        <sz val="9"/>
        <rFont val="Calibri"/>
        <family val="2"/>
        <scheme val="minor"/>
      </rPr>
      <t>YOPAL</t>
    </r>
    <r>
      <rPr>
        <sz val="9"/>
        <rFont val="Calibri"/>
        <family val="2"/>
        <scheme val="minor"/>
      </rPr>
      <t xml:space="preserve"> - CASANARE </t>
    </r>
  </si>
  <si>
    <r>
      <t xml:space="preserve">CONSTRUCCIÓN PALACIO DE JUSTICIA DE </t>
    </r>
    <r>
      <rPr>
        <b/>
        <sz val="9"/>
        <rFont val="Calibri"/>
        <family val="2"/>
        <scheme val="minor"/>
      </rPr>
      <t>CARTAGENA</t>
    </r>
    <r>
      <rPr>
        <sz val="9"/>
        <rFont val="Calibri"/>
        <family val="2"/>
        <scheme val="minor"/>
      </rPr>
      <t xml:space="preserve"> BOLÍVAR </t>
    </r>
  </si>
  <si>
    <r>
      <t>REHABILITACIÓN PALACIO DE JUSTICIA PEDRO ELLAS SERRANO ABADÍA</t>
    </r>
    <r>
      <rPr>
        <b/>
        <sz val="9"/>
        <rFont val="Calibri"/>
        <family val="2"/>
        <scheme val="minor"/>
      </rPr>
      <t xml:space="preserve"> CALI</t>
    </r>
  </si>
  <si>
    <r>
      <t xml:space="preserve">ADECUACIÓN REFORZAMIENTO ESTRUCTURAL Y AMPLIACIÓN PALACIO DE JUSTICIA DE </t>
    </r>
    <r>
      <rPr>
        <b/>
        <sz val="9"/>
        <rFont val="Calibri"/>
        <family val="2"/>
        <scheme val="minor"/>
      </rPr>
      <t>BUCARAMANGA</t>
    </r>
    <r>
      <rPr>
        <sz val="9"/>
        <rFont val="Calibri"/>
        <family val="2"/>
        <scheme val="minor"/>
      </rPr>
      <t xml:space="preserve"> SANTANDER PREVIO CONCEPTO DNP</t>
    </r>
  </si>
  <si>
    <t>Construcción Sede Tribunal Superior de Antioquia y Mantenimiento de tribunales superiores a nivel Nacional</t>
  </si>
  <si>
    <r>
      <t xml:space="preserve">ADQUISICIÓN DE LOTE, CONSTRUCCIÓN Y ADECUACIÓN SEDE TRIBUNALES DE </t>
    </r>
    <r>
      <rPr>
        <b/>
        <sz val="9"/>
        <rFont val="Calibri"/>
        <family val="2"/>
        <scheme val="minor"/>
      </rPr>
      <t>MEDELLIN Y ANTIOQUIA</t>
    </r>
    <r>
      <rPr>
        <sz val="9"/>
        <rFont val="Calibri"/>
        <family val="2"/>
        <scheme val="minor"/>
      </rPr>
      <t xml:space="preserve"> PREVIO CONCEPTO DNP </t>
    </r>
  </si>
  <si>
    <r>
      <t xml:space="preserve">AMPLIACIÓN SEDE TRIBUNALES DE </t>
    </r>
    <r>
      <rPr>
        <b/>
        <sz val="9"/>
        <rFont val="Calibri"/>
        <family val="2"/>
        <scheme val="minor"/>
      </rPr>
      <t>BOGOTA D.C</t>
    </r>
    <r>
      <rPr>
        <sz val="9"/>
        <rFont val="Calibri"/>
        <family val="2"/>
        <scheme val="minor"/>
      </rPr>
      <t xml:space="preserve">.-PREVIO CONCEPTO DNP </t>
    </r>
  </si>
  <si>
    <t>Construcción, Adquisición de sedes de despachos Judiciales en 24 ciudades y en el nivel nacional en Acacias, Arauca, Becerril, Bogotá, Bolívar, Calarcá, Cereté, Chocontá, Facatativá, Garagoa, Girardot, Guamo, Ipiales, Mocoa, Montería, Orocue, Puerto Carreño, Ramiriqui, Salamina, Sincelejo, Soacha, Soledad, Turbo, Zipaquirá , en el nivel nacional y para despachos desconcentrados.</t>
  </si>
  <si>
    <r>
      <t xml:space="preserve">CONSTRUCCION DESPACHOS JUDICIALES DE </t>
    </r>
    <r>
      <rPr>
        <b/>
        <sz val="9"/>
        <rFont val="Calibri"/>
        <family val="2"/>
        <scheme val="minor"/>
      </rPr>
      <t>TURBO</t>
    </r>
    <r>
      <rPr>
        <sz val="9"/>
        <rFont val="Calibri"/>
        <family val="2"/>
        <scheme val="minor"/>
      </rPr>
      <t xml:space="preserve"> - ANTIOQUIA</t>
    </r>
  </si>
  <si>
    <r>
      <t xml:space="preserve">CONSTRUCCIÓN SEDE DESPACHOS JUDICIALES DE </t>
    </r>
    <r>
      <rPr>
        <b/>
        <sz val="9"/>
        <rFont val="Calibri"/>
        <family val="2"/>
        <scheme val="minor"/>
      </rPr>
      <t>ARAUCA</t>
    </r>
  </si>
  <si>
    <r>
      <t xml:space="preserve">CONSTRUCCIÓN SEDE DESPACHOS JUDICIALES DE </t>
    </r>
    <r>
      <rPr>
        <b/>
        <sz val="9"/>
        <rFont val="Calibri"/>
        <family val="2"/>
        <scheme val="minor"/>
      </rPr>
      <t>SOACHA</t>
    </r>
    <r>
      <rPr>
        <sz val="9"/>
        <rFont val="Calibri"/>
        <family val="2"/>
        <scheme val="minor"/>
      </rPr>
      <t xml:space="preserve"> - CUNDINAMARCA</t>
    </r>
  </si>
  <si>
    <r>
      <t xml:space="preserve">CONSTRUCCIÓN TRASLADO JUZGADOS ADMINISTRATIVOS </t>
    </r>
    <r>
      <rPr>
        <b/>
        <sz val="9"/>
        <rFont val="Calibri"/>
        <family val="2"/>
        <scheme val="minor"/>
      </rPr>
      <t>VALLEDUPAR</t>
    </r>
    <r>
      <rPr>
        <sz val="9"/>
        <rFont val="Calibri"/>
        <family val="2"/>
        <scheme val="minor"/>
      </rPr>
      <t xml:space="preserve"> CESAR-PREVIO CONCEPTO DNP </t>
    </r>
  </si>
  <si>
    <r>
      <t xml:space="preserve">CONSTRUCCIÓN SEDE DESPACHOS JUDICIALES DE </t>
    </r>
    <r>
      <rPr>
        <b/>
        <sz val="9"/>
        <rFont val="Calibri"/>
        <family val="2"/>
        <scheme val="minor"/>
      </rPr>
      <t>ACACIAS</t>
    </r>
    <r>
      <rPr>
        <sz val="9"/>
        <rFont val="Calibri"/>
        <family val="2"/>
        <scheme val="minor"/>
      </rPr>
      <t xml:space="preserve"> META</t>
    </r>
  </si>
  <si>
    <r>
      <t xml:space="preserve">CONSTRUCCIÓN DESPACHOS JUDICIALES DE </t>
    </r>
    <r>
      <rPr>
        <b/>
        <sz val="9"/>
        <rFont val="Calibri"/>
        <family val="2"/>
        <scheme val="minor"/>
      </rPr>
      <t>ZIPAQUIRÁ</t>
    </r>
    <r>
      <rPr>
        <sz val="9"/>
        <rFont val="Calibri"/>
        <family val="2"/>
        <scheme val="minor"/>
      </rPr>
      <t xml:space="preserve"> - CUNDINAMARCA.</t>
    </r>
  </si>
  <si>
    <r>
      <t xml:space="preserve">CONSTRUCCIÓN SEDE DESPACHOS JUDICIALES DE </t>
    </r>
    <r>
      <rPr>
        <b/>
        <sz val="9"/>
        <rFont val="Calibri"/>
        <family val="2"/>
        <scheme val="minor"/>
      </rPr>
      <t>GARAGOA</t>
    </r>
    <r>
      <rPr>
        <sz val="9"/>
        <rFont val="Calibri"/>
        <family val="2"/>
        <scheme val="minor"/>
      </rPr>
      <t xml:space="preserve"> BOYACÁ </t>
    </r>
  </si>
  <si>
    <r>
      <t xml:space="preserve">CONSTRUCCIÓN DESPACHOS JUDICIALES </t>
    </r>
    <r>
      <rPr>
        <b/>
        <sz val="9"/>
        <rFont val="Calibri"/>
        <family val="2"/>
        <scheme val="minor"/>
      </rPr>
      <t>CALARCÁ</t>
    </r>
    <r>
      <rPr>
        <sz val="9"/>
        <rFont val="Calibri"/>
        <family val="2"/>
        <scheme val="minor"/>
      </rPr>
      <t xml:space="preserve"> QUINDÍO</t>
    </r>
  </si>
  <si>
    <r>
      <t xml:space="preserve">CONSTRUCCIÓN SEDE DESPACHOS JUDICIALES </t>
    </r>
    <r>
      <rPr>
        <b/>
        <sz val="9"/>
        <rFont val="Calibri"/>
        <family val="2"/>
        <scheme val="minor"/>
      </rPr>
      <t xml:space="preserve">FACATATIVÁ, </t>
    </r>
    <r>
      <rPr>
        <sz val="9"/>
        <rFont val="Calibri"/>
        <family val="2"/>
        <scheme val="minor"/>
      </rPr>
      <t>CUNDINAMARCA</t>
    </r>
  </si>
  <si>
    <r>
      <t xml:space="preserve">CONSTRUCCIÓN CIUDADELA JUDICIAL PARA </t>
    </r>
    <r>
      <rPr>
        <b/>
        <sz val="9"/>
        <rFont val="Calibri"/>
        <family val="2"/>
        <scheme val="minor"/>
      </rPr>
      <t>BOGOTÁ</t>
    </r>
  </si>
  <si>
    <r>
      <t xml:space="preserve">CONSTRUCCIÓN SEDE DESPACHOS JUDICIALES </t>
    </r>
    <r>
      <rPr>
        <b/>
        <sz val="9"/>
        <rFont val="Calibri"/>
        <family val="2"/>
        <scheme val="minor"/>
      </rPr>
      <t>RAMIRIQUI,</t>
    </r>
    <r>
      <rPr>
        <sz val="9"/>
        <rFont val="Calibri"/>
        <family val="2"/>
        <scheme val="minor"/>
      </rPr>
      <t xml:space="preserve"> BOYACÁ</t>
    </r>
  </si>
  <si>
    <r>
      <t xml:space="preserve">CONSTRUCCIÓN Y DOTACIÓN SEDES DESPACHOS JUDICIALES PARA </t>
    </r>
    <r>
      <rPr>
        <b/>
        <sz val="9"/>
        <rFont val="Calibri"/>
        <family val="2"/>
        <scheme val="minor"/>
      </rPr>
      <t>CIUDADES INTERMEDIAS Y CABECERAS DE CIRCUITO</t>
    </r>
  </si>
  <si>
    <t xml:space="preserve">Construcción, adecuación y dotación  Salas de Audiencia para oralidad a nivel nacional  en las especialidades Familia , Civil,  Laboral , de menores, jurisdicción contenciosa, justicia y Paz, jurisdicción disciplinaria, ejecución de penas y medidas de seguridad, Juzgados especializados y sistema penal acusatorio. y Mantenimiento a nivel nacional </t>
  </si>
  <si>
    <r>
      <t>ADQUISICIÓN EDIFICIO SEDE TRIBUNAL SUPERIOR DE</t>
    </r>
    <r>
      <rPr>
        <b/>
        <sz val="9"/>
        <rFont val="Calibri"/>
        <family val="2"/>
        <scheme val="minor"/>
      </rPr>
      <t xml:space="preserve"> BARRANQUILLA </t>
    </r>
    <r>
      <rPr>
        <sz val="9"/>
        <rFont val="Calibri"/>
        <family val="2"/>
        <scheme val="minor"/>
      </rPr>
      <t xml:space="preserve">ATLÁNTICO. </t>
    </r>
  </si>
  <si>
    <r>
      <t>ADQUISICIÓN Y ADECUACIÓN SEDES DE DESPACHOS JUDICIALES PARA</t>
    </r>
    <r>
      <rPr>
        <b/>
        <sz val="9"/>
        <rFont val="Calibri"/>
        <family val="2"/>
        <scheme val="minor"/>
      </rPr>
      <t xml:space="preserve"> RESTITUCIÓN DE TIERRAS</t>
    </r>
    <r>
      <rPr>
        <sz val="9"/>
        <rFont val="Calibri"/>
        <family val="2"/>
        <scheme val="minor"/>
      </rPr>
      <t xml:space="preserve"> A NIVEL NACIONAL </t>
    </r>
  </si>
  <si>
    <r>
      <t xml:space="preserve">Evaluar, rediseñar y presentar propuesta de aplicación de modelo de </t>
    </r>
    <r>
      <rPr>
        <b/>
        <sz val="9"/>
        <rFont val="Calibri"/>
        <family val="2"/>
        <scheme val="minor"/>
      </rPr>
      <t>Descongestión</t>
    </r>
    <r>
      <rPr>
        <sz val="9"/>
        <rFont val="Calibri"/>
        <family val="2"/>
        <scheme val="minor"/>
      </rPr>
      <t xml:space="preserve"> para:
Especialidad penal que aplica ley 600.
Sistema Penal Acusatorio.
Sistema Penal para adolescentes.
Juzgados de ejecución de penas y medidas de seguridad.
Juzgados penales del Circuito especializados,  Juzgados Penales del circuito OIT y Juzgados penales del circuito.
Juzgados penales Municipales.
Despachos judiciales de Justicia y Paz.</t>
    </r>
  </si>
  <si>
    <r>
      <t xml:space="preserve">Evaluar, rediseñar y presentar propuesta de aplicación de modelo de </t>
    </r>
    <r>
      <rPr>
        <b/>
        <sz val="9"/>
        <rFont val="Calibri"/>
        <family val="2"/>
        <scheme val="minor"/>
      </rPr>
      <t xml:space="preserve">descongestión </t>
    </r>
    <r>
      <rPr>
        <sz val="9"/>
        <rFont val="Calibri"/>
        <family val="2"/>
        <scheme val="minor"/>
      </rPr>
      <t xml:space="preserve">para:
Despachos judiciales </t>
    </r>
    <r>
      <rPr>
        <b/>
        <sz val="9"/>
        <rFont val="Calibri"/>
        <family val="2"/>
        <scheme val="minor"/>
      </rPr>
      <t>Civiles Municipales, Civiles del Circuito, Salas</t>
    </r>
    <r>
      <rPr>
        <sz val="9"/>
        <rFont val="Calibri"/>
        <family val="2"/>
        <scheme val="minor"/>
      </rPr>
      <t xml:space="preserve"> Civiles de Tribunal y Sala Civil de Alta Corte.
Despachos judiciales de las especialidades Laboral y de Familia en Despachos del Nivel del circuito.
Jurisdicción Contenciosa en Juzgados Administrativos Tribunales Administrativos y Consejo de Estado.
Salas disciplinarias de los consejos seccionales de la Judicatura.
Jurisdicción Constitucional.
Despachos promiscuos.
Centros de servicios comunes.</t>
    </r>
  </si>
  <si>
    <r>
      <t xml:space="preserve">Ajuste a procedimientos en los sistemas Oral  y Escrito de las especialidades Civil, Familia y Laboral y de las jurisdicciones Contenciosa, Disciplinaria y Constitucional. </t>
    </r>
    <r>
      <rPr>
        <sz val="9"/>
        <rFont val="Calibri"/>
        <family val="2"/>
        <scheme val="minor"/>
      </rPr>
      <t>Evaluación, rediseño y dimensionamiento  de operación de procedimientos en los modelos oral y escrito  para las especialidades Civil, Laboral y Familia y de las jurisdicciones Contenciosa, Disciplinaria y Constitucional, en las ciudades no cubiertas por crédito BM  - BID, en todas las fases del tramite procesal.</t>
    </r>
  </si>
  <si>
    <r>
      <t xml:space="preserve">Ajuste a procedimientos en los sistemas Oral  y Escrito de la especialidad penal y en los juzgados promiscuos y Centros de servicios comunes. </t>
    </r>
    <r>
      <rPr>
        <sz val="9"/>
        <rFont val="Calibri"/>
        <family val="2"/>
        <scheme val="minor"/>
      </rPr>
      <t>Evaluación, rediseño y dimensionamiento  de la puesta en operación de  procedimientos en los modelos oral y escrito  en todas las fases del tramite procesal para:
Toda la especialidad Penal.
Juzgados promiscuos .
Centros de servicios comunes.</t>
    </r>
  </si>
  <si>
    <r>
      <rPr>
        <b/>
        <sz val="9"/>
        <rFont val="Calibri"/>
        <family val="2"/>
        <scheme val="minor"/>
      </rPr>
      <t>a.</t>
    </r>
    <r>
      <rPr>
        <sz val="9"/>
        <rFont val="Calibri"/>
        <family val="2"/>
        <scheme val="minor"/>
      </rPr>
      <t xml:space="preserve"> </t>
    </r>
    <r>
      <rPr>
        <b/>
        <sz val="9"/>
        <rFont val="Calibri"/>
        <family val="2"/>
        <scheme val="minor"/>
      </rPr>
      <t>Justicia formal, oralidad y descongestión</t>
    </r>
    <r>
      <rPr>
        <sz val="9"/>
        <rFont val="Calibri"/>
        <family val="2"/>
        <scheme val="minor"/>
      </rPr>
      <t xml:space="preserve">. El PND previo: 
… implementación gradual de la oralidad en las distintas jurisdicciones y especialidades, y la flexibilización y armonización de procedimientos, …. incorporación de nuevas tecnologías de la información (TIC) y modelos de gestión .... que garanticen el uso más adecuado posible de los recursos con que cuenta el sector.
</t>
    </r>
    <r>
      <rPr>
        <b/>
        <sz val="9"/>
        <rFont val="Calibri"/>
        <family val="2"/>
        <scheme val="minor"/>
      </rPr>
      <t xml:space="preserve">i. Política criminal coherente y eficaz contra el crimen.  </t>
    </r>
    <r>
      <rPr>
        <sz val="9"/>
        <rFont val="Calibri"/>
        <family val="2"/>
        <scheme val="minor"/>
      </rPr>
      <t xml:space="preserve">
..... </t>
    </r>
    <r>
      <rPr>
        <b/>
        <sz val="9"/>
        <rFont val="Calibri"/>
        <family val="2"/>
        <scheme val="minor"/>
      </rPr>
      <t>(3)</t>
    </r>
    <r>
      <rPr>
        <sz val="9"/>
        <rFont val="Calibri"/>
        <family val="2"/>
        <scheme val="minor"/>
      </rPr>
      <t xml:space="preserve"> crear el observatorio del SRPA, que brinde análisis pertinentes orientados a formular tanto la política de prevención como la criminal; y </t>
    </r>
    <r>
      <rPr>
        <b/>
        <sz val="9"/>
        <rFont val="Calibri"/>
        <family val="2"/>
        <scheme val="minor"/>
      </rPr>
      <t>(4)</t>
    </r>
    <r>
      <rPr>
        <sz val="9"/>
        <rFont val="Calibri"/>
        <family val="2"/>
        <scheme val="minor"/>
      </rPr>
      <t xml:space="preserve"> diseñar e implementar esquema de seguimiento, monitoreo y evaluación de la oferta institucional para la atención de los adolescentes vinculados al SRPA.
</t>
    </r>
    <r>
      <rPr>
        <b/>
        <sz val="9"/>
        <rFont val="Calibri"/>
        <family val="2"/>
        <scheme val="minor"/>
      </rPr>
      <t>Ley 1450 de 2011, artículo 177. Equidad de Genero.</t>
    </r>
    <r>
      <rPr>
        <sz val="9"/>
        <rFont val="Calibri"/>
        <family val="2"/>
        <scheme val="minor"/>
      </rPr>
      <t xml:space="preserve">  Por el cual se expidió el PND 2011 - 2014.
El Gobierno Nacional adoptará una política pública nacional de Equidad de Género para garantizar los derechos humanos integrales e interdependientes de las mujeres y la igualdad de género ....
</t>
    </r>
    <r>
      <rPr>
        <sz val="11"/>
        <color theme="1"/>
        <rFont val="Calibri"/>
        <family val="2"/>
        <scheme val="minor"/>
      </rPr>
      <t/>
    </r>
  </si>
  <si>
    <r>
      <t xml:space="preserve">Diseño y montaje y dimensionamiento para la operación continua de Observatorios por tipo de causas, de las </t>
    </r>
    <r>
      <rPr>
        <b/>
        <sz val="9"/>
        <rFont val="Calibri"/>
        <family val="2"/>
        <scheme val="minor"/>
      </rPr>
      <t>especialidades Penal, Civil, Laboral y Familia y de las Jurisdicciones Contenciosa, Disciplinaria y Constitucional con componente de genero y de la Descongestión en todas las especialidades y jurisdicciones.</t>
    </r>
  </si>
  <si>
    <r>
      <rPr>
        <b/>
        <sz val="9"/>
        <rFont val="Calibri"/>
        <family val="2"/>
        <scheme val="minor"/>
      </rPr>
      <t xml:space="preserve">c. Optimización en la administración de Justicia. </t>
    </r>
    <r>
      <rPr>
        <sz val="9"/>
        <rFont val="Calibri"/>
        <family val="2"/>
        <scheme val="minor"/>
      </rPr>
      <t xml:space="preserve"> Contempla el PND:
(....) se deben desarrollar e implementar modelos de gestión orientados a resultados y que estén en consonancia con un sistema de evaluación de los funcionarios que incorpore los incentivos adecuados para aumentar la productividad de los despachos.</t>
    </r>
  </si>
  <si>
    <r>
      <t>Proceso de selección para cargos de</t>
    </r>
    <r>
      <rPr>
        <b/>
        <sz val="9"/>
        <rFont val="Calibri"/>
        <family val="2"/>
        <scheme val="minor"/>
      </rPr>
      <t xml:space="preserve"> funcionarios</t>
    </r>
    <r>
      <rPr>
        <sz val="9"/>
        <rFont val="Calibri"/>
        <family val="2"/>
        <scheme val="minor"/>
      </rPr>
      <t xml:space="preserve">  de la especialidad</t>
    </r>
    <r>
      <rPr>
        <b/>
        <sz val="9"/>
        <rFont val="Calibri"/>
        <family val="2"/>
        <scheme val="minor"/>
      </rPr>
      <t xml:space="preserve"> penal </t>
    </r>
  </si>
  <si>
    <r>
      <t>Proceso de selección para cargos de</t>
    </r>
    <r>
      <rPr>
        <b/>
        <sz val="9"/>
        <rFont val="Calibri"/>
        <family val="2"/>
        <scheme val="minor"/>
      </rPr>
      <t xml:space="preserve"> funcionarios</t>
    </r>
    <r>
      <rPr>
        <sz val="9"/>
        <rFont val="Calibri"/>
        <family val="2"/>
        <scheme val="minor"/>
      </rPr>
      <t xml:space="preserve">  de la especialidad penal  especial</t>
    </r>
  </si>
  <si>
    <r>
      <rPr>
        <b/>
        <sz val="9"/>
        <rFont val="Calibri"/>
        <family val="2"/>
        <scheme val="minor"/>
      </rPr>
      <t>Proceso de selección</t>
    </r>
    <r>
      <rPr>
        <sz val="9"/>
        <rFont val="Calibri"/>
        <family val="2"/>
        <scheme val="minor"/>
      </rPr>
      <t xml:space="preserve"> para cargos de </t>
    </r>
    <r>
      <rPr>
        <b/>
        <sz val="9"/>
        <rFont val="Calibri"/>
        <family val="2"/>
        <scheme val="minor"/>
      </rPr>
      <t>funcionarios</t>
    </r>
    <r>
      <rPr>
        <sz val="9"/>
        <rFont val="Calibri"/>
        <family val="2"/>
        <scheme val="minor"/>
      </rPr>
      <t xml:space="preserve"> de la
especialidad </t>
    </r>
    <r>
      <rPr>
        <b/>
        <sz val="9"/>
        <rFont val="Calibri"/>
        <family val="2"/>
        <scheme val="minor"/>
      </rPr>
      <t>pequeñas causas</t>
    </r>
  </si>
  <si>
    <r>
      <rPr>
        <b/>
        <sz val="9"/>
        <rFont val="Calibri"/>
        <family val="2"/>
        <scheme val="minor"/>
      </rPr>
      <t>Proceso de selección</t>
    </r>
    <r>
      <rPr>
        <sz val="9"/>
        <rFont val="Calibri"/>
        <family val="2"/>
        <scheme val="minor"/>
      </rPr>
      <t xml:space="preserve"> para cargos de funcionarios  de la especialidad </t>
    </r>
    <r>
      <rPr>
        <b/>
        <sz val="9"/>
        <rFont val="Calibri"/>
        <family val="2"/>
        <scheme val="minor"/>
      </rPr>
      <t xml:space="preserve">civil </t>
    </r>
  </si>
  <si>
    <r>
      <rPr>
        <b/>
        <sz val="9"/>
        <rFont val="Calibri"/>
        <family val="2"/>
        <scheme val="minor"/>
      </rPr>
      <t xml:space="preserve">Proceso de selección </t>
    </r>
    <r>
      <rPr>
        <sz val="9"/>
        <rFont val="Calibri"/>
        <family val="2"/>
        <scheme val="minor"/>
      </rPr>
      <t xml:space="preserve">para cargos de funcionarios  de la especialidad </t>
    </r>
    <r>
      <rPr>
        <b/>
        <sz val="9"/>
        <rFont val="Calibri"/>
        <family val="2"/>
        <scheme val="minor"/>
      </rPr>
      <t xml:space="preserve">laboral </t>
    </r>
  </si>
  <si>
    <r>
      <rPr>
        <b/>
        <sz val="9"/>
        <rFont val="Calibri"/>
        <family val="2"/>
        <scheme val="minor"/>
      </rPr>
      <t>Proceso de selección</t>
    </r>
    <r>
      <rPr>
        <sz val="9"/>
        <rFont val="Calibri"/>
        <family val="2"/>
        <scheme val="minor"/>
      </rPr>
      <t xml:space="preserve"> para cargos de </t>
    </r>
    <r>
      <rPr>
        <b/>
        <sz val="9"/>
        <rFont val="Calibri"/>
        <family val="2"/>
        <scheme val="minor"/>
      </rPr>
      <t>funcionarios</t>
    </r>
    <r>
      <rPr>
        <sz val="9"/>
        <rFont val="Calibri"/>
        <family val="2"/>
        <scheme val="minor"/>
      </rPr>
      <t xml:space="preserve">  de la especialidad </t>
    </r>
    <r>
      <rPr>
        <b/>
        <sz val="9"/>
        <rFont val="Calibri"/>
        <family val="2"/>
        <scheme val="minor"/>
      </rPr>
      <t xml:space="preserve">familia </t>
    </r>
  </si>
  <si>
    <r>
      <rPr>
        <b/>
        <sz val="9"/>
        <rFont val="Calibri"/>
        <family val="2"/>
        <scheme val="minor"/>
      </rPr>
      <t>Proceso de selección</t>
    </r>
    <r>
      <rPr>
        <sz val="9"/>
        <rFont val="Calibri"/>
        <family val="2"/>
        <scheme val="minor"/>
      </rPr>
      <t xml:space="preserve"> para cargos de </t>
    </r>
    <r>
      <rPr>
        <b/>
        <sz val="9"/>
        <rFont val="Calibri"/>
        <family val="2"/>
        <scheme val="minor"/>
      </rPr>
      <t>funcionarios</t>
    </r>
    <r>
      <rPr>
        <sz val="9"/>
        <rFont val="Calibri"/>
        <family val="2"/>
        <scheme val="minor"/>
      </rPr>
      <t xml:space="preserve">  de la especialidad </t>
    </r>
    <r>
      <rPr>
        <b/>
        <sz val="9"/>
        <rFont val="Calibri"/>
        <family val="2"/>
        <scheme val="minor"/>
      </rPr>
      <t xml:space="preserve">promiscuo </t>
    </r>
  </si>
  <si>
    <r>
      <rPr>
        <b/>
        <sz val="9"/>
        <rFont val="Calibri"/>
        <family val="2"/>
        <scheme val="minor"/>
      </rPr>
      <t>Proceso de selección</t>
    </r>
    <r>
      <rPr>
        <sz val="9"/>
        <rFont val="Calibri"/>
        <family val="2"/>
        <scheme val="minor"/>
      </rPr>
      <t xml:space="preserve"> para cargos de </t>
    </r>
    <r>
      <rPr>
        <b/>
        <sz val="9"/>
        <rFont val="Calibri"/>
        <family val="2"/>
        <scheme val="minor"/>
      </rPr>
      <t>funcionarios</t>
    </r>
    <r>
      <rPr>
        <sz val="9"/>
        <rFont val="Calibri"/>
        <family val="2"/>
        <scheme val="minor"/>
      </rPr>
      <t xml:space="preserve">  de la especialidad </t>
    </r>
    <r>
      <rPr>
        <b/>
        <sz val="9"/>
        <rFont val="Calibri"/>
        <family val="2"/>
        <scheme val="minor"/>
      </rPr>
      <t>civil - laboral</t>
    </r>
    <r>
      <rPr>
        <sz val="9"/>
        <rFont val="Calibri"/>
        <family val="2"/>
        <scheme val="minor"/>
      </rPr>
      <t xml:space="preserve"> </t>
    </r>
  </si>
  <si>
    <r>
      <rPr>
        <b/>
        <sz val="9"/>
        <rFont val="Calibri"/>
        <family val="2"/>
        <scheme val="minor"/>
      </rPr>
      <t>Proceso de selección</t>
    </r>
    <r>
      <rPr>
        <sz val="9"/>
        <rFont val="Calibri"/>
        <family val="2"/>
        <scheme val="minor"/>
      </rPr>
      <t xml:space="preserve"> para cargos de </t>
    </r>
    <r>
      <rPr>
        <b/>
        <sz val="9"/>
        <rFont val="Calibri"/>
        <family val="2"/>
        <scheme val="minor"/>
      </rPr>
      <t>funcionarios</t>
    </r>
    <r>
      <rPr>
        <sz val="9"/>
        <rFont val="Calibri"/>
        <family val="2"/>
        <scheme val="minor"/>
      </rPr>
      <t xml:space="preserve">  de la especialidad </t>
    </r>
    <r>
      <rPr>
        <b/>
        <sz val="9"/>
        <rFont val="Calibri"/>
        <family val="2"/>
        <scheme val="minor"/>
      </rPr>
      <t xml:space="preserve">contenciosa administrativa </t>
    </r>
  </si>
  <si>
    <r>
      <rPr>
        <b/>
        <sz val="9"/>
        <rFont val="Calibri"/>
        <family val="2"/>
        <scheme val="minor"/>
      </rPr>
      <t>Proceso de selección</t>
    </r>
    <r>
      <rPr>
        <sz val="9"/>
        <rFont val="Calibri"/>
        <family val="2"/>
        <scheme val="minor"/>
      </rPr>
      <t xml:space="preserve"> para cargos de </t>
    </r>
    <r>
      <rPr>
        <b/>
        <sz val="9"/>
        <rFont val="Calibri"/>
        <family val="2"/>
        <scheme val="minor"/>
      </rPr>
      <t>funcionarios</t>
    </r>
    <r>
      <rPr>
        <sz val="9"/>
        <rFont val="Calibri"/>
        <family val="2"/>
        <scheme val="minor"/>
      </rPr>
      <t xml:space="preserve">  de la especialidad </t>
    </r>
    <r>
      <rPr>
        <b/>
        <sz val="9"/>
        <rFont val="Calibri"/>
        <family val="2"/>
        <scheme val="minor"/>
      </rPr>
      <t>administrativa</t>
    </r>
  </si>
  <si>
    <r>
      <rPr>
        <b/>
        <sz val="9"/>
        <rFont val="Calibri"/>
        <family val="2"/>
        <scheme val="minor"/>
      </rPr>
      <t>Proceso de selección</t>
    </r>
    <r>
      <rPr>
        <sz val="9"/>
        <rFont val="Calibri"/>
        <family val="2"/>
        <scheme val="minor"/>
      </rPr>
      <t xml:space="preserve"> para cargos de </t>
    </r>
    <r>
      <rPr>
        <b/>
        <sz val="9"/>
        <rFont val="Calibri"/>
        <family val="2"/>
        <scheme val="minor"/>
      </rPr>
      <t>funcionarios</t>
    </r>
    <r>
      <rPr>
        <sz val="9"/>
        <rFont val="Calibri"/>
        <family val="2"/>
        <scheme val="minor"/>
      </rPr>
      <t xml:space="preserve">  de la especialidad </t>
    </r>
    <r>
      <rPr>
        <b/>
        <sz val="9"/>
        <rFont val="Calibri"/>
        <family val="2"/>
        <scheme val="minor"/>
      </rPr>
      <t xml:space="preserve">disciplinaria </t>
    </r>
  </si>
  <si>
    <r>
      <rPr>
        <b/>
        <sz val="9"/>
        <rFont val="Calibri"/>
        <family val="2"/>
        <scheme val="minor"/>
      </rPr>
      <t>Diseño de pruebas psicotécnicas</t>
    </r>
    <r>
      <rPr>
        <sz val="9"/>
        <rFont val="Calibri"/>
        <family val="2"/>
        <scheme val="minor"/>
      </rPr>
      <t xml:space="preserve"> para aspirantes especialidad </t>
    </r>
    <r>
      <rPr>
        <b/>
        <sz val="9"/>
        <rFont val="Calibri"/>
        <family val="2"/>
        <scheme val="minor"/>
      </rPr>
      <t>penal</t>
    </r>
  </si>
  <si>
    <r>
      <rPr>
        <b/>
        <sz val="9"/>
        <rFont val="Calibri"/>
        <family val="2"/>
        <scheme val="minor"/>
      </rPr>
      <t>Diseño de pruebas psicotécnicas</t>
    </r>
    <r>
      <rPr>
        <sz val="9"/>
        <rFont val="Calibri"/>
        <family val="2"/>
        <scheme val="minor"/>
      </rPr>
      <t xml:space="preserve"> para aspirantes especialidad </t>
    </r>
    <r>
      <rPr>
        <b/>
        <sz val="9"/>
        <rFont val="Calibri"/>
        <family val="2"/>
        <scheme val="minor"/>
      </rPr>
      <t>civil</t>
    </r>
  </si>
  <si>
    <r>
      <rPr>
        <b/>
        <sz val="9"/>
        <rFont val="Calibri"/>
        <family val="2"/>
        <scheme val="minor"/>
      </rPr>
      <t>Diseño de pruebas psicotécnicas</t>
    </r>
    <r>
      <rPr>
        <sz val="9"/>
        <rFont val="Calibri"/>
        <family val="2"/>
        <scheme val="minor"/>
      </rPr>
      <t xml:space="preserve"> para aspirantes especialidad </t>
    </r>
    <r>
      <rPr>
        <b/>
        <sz val="9"/>
        <rFont val="Calibri"/>
        <family val="2"/>
        <scheme val="minor"/>
      </rPr>
      <t>laboral</t>
    </r>
  </si>
  <si>
    <r>
      <rPr>
        <b/>
        <sz val="9"/>
        <rFont val="Calibri"/>
        <family val="2"/>
        <scheme val="minor"/>
      </rPr>
      <t>Diseño de pruebas psicotécnicas</t>
    </r>
    <r>
      <rPr>
        <sz val="9"/>
        <rFont val="Calibri"/>
        <family val="2"/>
        <scheme val="minor"/>
      </rPr>
      <t xml:space="preserve"> para aspirantes especialidad </t>
    </r>
    <r>
      <rPr>
        <b/>
        <sz val="9"/>
        <rFont val="Calibri"/>
        <family val="2"/>
        <scheme val="minor"/>
      </rPr>
      <t>familia</t>
    </r>
  </si>
  <si>
    <r>
      <rPr>
        <b/>
        <sz val="9"/>
        <rFont val="Calibri"/>
        <family val="2"/>
        <scheme val="minor"/>
      </rPr>
      <t>Diseño de pruebas psicotécnicas</t>
    </r>
    <r>
      <rPr>
        <sz val="9"/>
        <rFont val="Calibri"/>
        <family val="2"/>
        <scheme val="minor"/>
      </rPr>
      <t xml:space="preserve"> para aspirantes especialidad </t>
    </r>
    <r>
      <rPr>
        <b/>
        <sz val="9"/>
        <rFont val="Calibri"/>
        <family val="2"/>
        <scheme val="minor"/>
      </rPr>
      <t>promiscuo.</t>
    </r>
  </si>
  <si>
    <r>
      <rPr>
        <b/>
        <sz val="9"/>
        <rFont val="Calibri"/>
        <family val="2"/>
        <scheme val="minor"/>
      </rPr>
      <t>Diseño de metodología y acompañamiento de proceso de entrevistas</t>
    </r>
    <r>
      <rPr>
        <sz val="9"/>
        <rFont val="Calibri"/>
        <family val="2"/>
        <scheme val="minor"/>
      </rPr>
      <t xml:space="preserve"> por competencias para cargos de </t>
    </r>
    <r>
      <rPr>
        <b/>
        <sz val="9"/>
        <rFont val="Calibri"/>
        <family val="2"/>
        <scheme val="minor"/>
      </rPr>
      <t>empleados de Tribunales, Juzgados y Centros de Servicios.</t>
    </r>
  </si>
  <si>
    <r>
      <rPr>
        <b/>
        <sz val="9"/>
        <rFont val="Calibri"/>
        <family val="2"/>
        <scheme val="minor"/>
      </rPr>
      <t>Proceso de selección</t>
    </r>
    <r>
      <rPr>
        <sz val="9"/>
        <rFont val="Calibri"/>
        <family val="2"/>
        <scheme val="minor"/>
      </rPr>
      <t xml:space="preserve"> para cargos de </t>
    </r>
    <r>
      <rPr>
        <b/>
        <sz val="9"/>
        <rFont val="Calibri"/>
        <family val="2"/>
        <scheme val="minor"/>
      </rPr>
      <t>empleados</t>
    </r>
    <r>
      <rPr>
        <sz val="9"/>
        <rFont val="Calibri"/>
        <family val="2"/>
        <scheme val="minor"/>
      </rPr>
      <t xml:space="preserve"> de </t>
    </r>
    <r>
      <rPr>
        <b/>
        <sz val="9"/>
        <rFont val="Calibri"/>
        <family val="2"/>
        <scheme val="minor"/>
      </rPr>
      <t xml:space="preserve">Sala Administrativa </t>
    </r>
    <r>
      <rPr>
        <sz val="9"/>
        <rFont val="Calibri"/>
        <family val="2"/>
        <scheme val="minor"/>
      </rPr>
      <t>Consejo Superior de la Judicatura</t>
    </r>
  </si>
  <si>
    <r>
      <t xml:space="preserve">Diseño, construcción, aplicación e impresión de pruebas de conocimientos aptitudes y/o habilidades, para cargos de </t>
    </r>
    <r>
      <rPr>
        <b/>
        <sz val="9"/>
        <rFont val="Calibri"/>
        <family val="2"/>
        <scheme val="minor"/>
      </rPr>
      <t>empleados de la Sala Administrativa</t>
    </r>
    <r>
      <rPr>
        <sz val="9"/>
        <rFont val="Calibri"/>
        <family val="2"/>
        <scheme val="minor"/>
      </rPr>
      <t xml:space="preserve"> del Consejo Superior de la Judicatura.</t>
    </r>
  </si>
  <si>
    <r>
      <rPr>
        <b/>
        <sz val="9"/>
        <rFont val="Calibri"/>
        <family val="2"/>
        <scheme val="minor"/>
      </rPr>
      <t>Diseño de pruebas psicotécnicas</t>
    </r>
    <r>
      <rPr>
        <sz val="9"/>
        <rFont val="Calibri"/>
        <family val="2"/>
        <scheme val="minor"/>
      </rPr>
      <t xml:space="preserve"> para aspirantes a cargos </t>
    </r>
    <r>
      <rPr>
        <b/>
        <sz val="9"/>
        <rFont val="Calibri"/>
        <family val="2"/>
        <scheme val="minor"/>
      </rPr>
      <t xml:space="preserve">administrativos </t>
    </r>
    <r>
      <rPr>
        <sz val="9"/>
        <rFont val="Calibri"/>
        <family val="2"/>
        <scheme val="minor"/>
      </rPr>
      <t>de la Rama Judicial</t>
    </r>
  </si>
  <si>
    <r>
      <rPr>
        <b/>
        <sz val="9"/>
        <rFont val="Calibri"/>
        <family val="2"/>
        <scheme val="minor"/>
      </rPr>
      <t xml:space="preserve">Proceso de selección </t>
    </r>
    <r>
      <rPr>
        <sz val="9"/>
        <rFont val="Calibri"/>
        <family val="2"/>
        <scheme val="minor"/>
      </rPr>
      <t xml:space="preserve">para cargos de </t>
    </r>
    <r>
      <rPr>
        <b/>
        <sz val="9"/>
        <rFont val="Calibri"/>
        <family val="2"/>
        <scheme val="minor"/>
      </rPr>
      <t>empleados</t>
    </r>
    <r>
      <rPr>
        <sz val="9"/>
        <rFont val="Calibri"/>
        <family val="2"/>
        <scheme val="minor"/>
      </rPr>
      <t xml:space="preserve"> de </t>
    </r>
    <r>
      <rPr>
        <b/>
        <sz val="9"/>
        <rFont val="Calibri"/>
        <family val="2"/>
        <scheme val="minor"/>
      </rPr>
      <t>Dirección Ejecutiva</t>
    </r>
  </si>
  <si>
    <r>
      <rPr>
        <b/>
        <sz val="9"/>
        <rFont val="Calibri"/>
        <family val="2"/>
        <scheme val="minor"/>
      </rPr>
      <t>Proceso de selección</t>
    </r>
    <r>
      <rPr>
        <sz val="9"/>
        <rFont val="Calibri"/>
        <family val="2"/>
        <scheme val="minor"/>
      </rPr>
      <t xml:space="preserve"> para cargos de </t>
    </r>
    <r>
      <rPr>
        <b/>
        <sz val="9"/>
        <rFont val="Calibri"/>
        <family val="2"/>
        <scheme val="minor"/>
      </rPr>
      <t>empleados</t>
    </r>
    <r>
      <rPr>
        <sz val="9"/>
        <rFont val="Calibri"/>
        <family val="2"/>
        <scheme val="minor"/>
      </rPr>
      <t xml:space="preserve"> de Consejos Seccionales de la Judicatura y Direcciones Seccionales de Administración Judicial</t>
    </r>
  </si>
  <si>
    <r>
      <rPr>
        <b/>
        <sz val="9"/>
        <rFont val="Calibri"/>
        <family val="2"/>
        <scheme val="minor"/>
      </rPr>
      <t>Proceso de selección</t>
    </r>
    <r>
      <rPr>
        <sz val="9"/>
        <rFont val="Calibri"/>
        <family val="2"/>
        <scheme val="minor"/>
      </rPr>
      <t xml:space="preserve"> para cargos de </t>
    </r>
    <r>
      <rPr>
        <b/>
        <sz val="9"/>
        <rFont val="Calibri"/>
        <family val="2"/>
        <scheme val="minor"/>
      </rPr>
      <t xml:space="preserve">empleados </t>
    </r>
    <r>
      <rPr>
        <sz val="9"/>
        <rFont val="Calibri"/>
        <family val="2"/>
        <scheme val="minor"/>
      </rPr>
      <t xml:space="preserve">de Tribunales; Juzgados y Centros de Servicios </t>
    </r>
  </si>
  <si>
    <r>
      <rPr>
        <b/>
        <sz val="9"/>
        <rFont val="Calibri"/>
        <family val="2"/>
        <scheme val="minor"/>
      </rPr>
      <t>Proceso de selección</t>
    </r>
    <r>
      <rPr>
        <sz val="9"/>
        <rFont val="Calibri"/>
        <family val="2"/>
        <scheme val="minor"/>
      </rPr>
      <t xml:space="preserve"> para cargos de </t>
    </r>
    <r>
      <rPr>
        <b/>
        <sz val="9"/>
        <rFont val="Calibri"/>
        <family val="2"/>
        <scheme val="minor"/>
      </rPr>
      <t>empleados</t>
    </r>
    <r>
      <rPr>
        <sz val="9"/>
        <rFont val="Calibri"/>
        <family val="2"/>
        <scheme val="minor"/>
      </rPr>
      <t xml:space="preserve"> de Corte Suprema de Justicia, Corte Constitucional, Consejo de Estado, Consejo Superior de la Judicatura Sala Disciplinaria. </t>
    </r>
  </si>
  <si>
    <r>
      <rPr>
        <b/>
        <sz val="9"/>
        <rFont val="Calibri"/>
        <family val="2"/>
        <scheme val="minor"/>
      </rPr>
      <t>Diseño de pruebas psicotécnicas</t>
    </r>
    <r>
      <rPr>
        <sz val="9"/>
        <rFont val="Calibri"/>
        <family val="2"/>
        <scheme val="minor"/>
      </rPr>
      <t xml:space="preserve"> para aspirantes especialidad </t>
    </r>
    <r>
      <rPr>
        <b/>
        <sz val="9"/>
        <rFont val="Calibri"/>
        <family val="2"/>
        <scheme val="minor"/>
      </rPr>
      <t>contencioso administrativo</t>
    </r>
  </si>
  <si>
    <r>
      <rPr>
        <b/>
        <sz val="9"/>
        <rFont val="Calibri"/>
        <family val="2"/>
        <scheme val="minor"/>
      </rPr>
      <t>Diseño de pruebas psicotécnicas</t>
    </r>
    <r>
      <rPr>
        <sz val="9"/>
        <rFont val="Calibri"/>
        <family val="2"/>
        <scheme val="minor"/>
      </rPr>
      <t xml:space="preserve"> para aspirantes especialidad </t>
    </r>
    <r>
      <rPr>
        <b/>
        <sz val="9"/>
        <rFont val="Calibri"/>
        <family val="2"/>
        <scheme val="minor"/>
      </rPr>
      <t>disciplinaria</t>
    </r>
  </si>
  <si>
    <r>
      <rPr>
        <b/>
        <sz val="9"/>
        <rFont val="Calibri"/>
        <family val="2"/>
        <scheme val="minor"/>
      </rPr>
      <t>Diseño de metodología y acompañamiento de proceso de entrevistas</t>
    </r>
    <r>
      <rPr>
        <sz val="9"/>
        <rFont val="Calibri"/>
        <family val="2"/>
        <scheme val="minor"/>
      </rPr>
      <t xml:space="preserve"> por competencias para cargos de </t>
    </r>
    <r>
      <rPr>
        <b/>
        <sz val="9"/>
        <rFont val="Calibri"/>
        <family val="2"/>
        <scheme val="minor"/>
      </rPr>
      <t>Funcionarios</t>
    </r>
  </si>
  <si>
    <r>
      <rPr>
        <b/>
        <sz val="9"/>
        <rFont val="Calibri"/>
        <family val="2"/>
        <scheme val="minor"/>
      </rPr>
      <t xml:space="preserve">Diseño de metodología y acompañamiento de proceso de entrevistas </t>
    </r>
    <r>
      <rPr>
        <sz val="9"/>
        <rFont val="Calibri"/>
        <family val="2"/>
        <scheme val="minor"/>
      </rPr>
      <t xml:space="preserve">por competencias para cargos de </t>
    </r>
    <r>
      <rPr>
        <b/>
        <sz val="9"/>
        <rFont val="Calibri"/>
        <family val="2"/>
        <scheme val="minor"/>
      </rPr>
      <t>empleados de Consejos Seccionales  de la Judicatura y Direcciones Seccionales.</t>
    </r>
  </si>
  <si>
    <r>
      <t xml:space="preserve">Diseño, estructuración y mantenimiento del </t>
    </r>
    <r>
      <rPr>
        <b/>
        <sz val="9"/>
        <rFont val="Calibri"/>
        <family val="2"/>
        <scheme val="minor"/>
      </rPr>
      <t>Banco de Preguntas</t>
    </r>
    <r>
      <rPr>
        <sz val="9"/>
        <rFont val="Calibri"/>
        <family val="2"/>
        <scheme val="minor"/>
      </rPr>
      <t xml:space="preserve"> de la Rama Judicial </t>
    </r>
  </si>
  <si>
    <r>
      <rPr>
        <b/>
        <sz val="9"/>
        <rFont val="Calibri"/>
        <family val="2"/>
        <scheme val="minor"/>
      </rPr>
      <t xml:space="preserve">Diseño de modelo psicométrico </t>
    </r>
    <r>
      <rPr>
        <sz val="9"/>
        <rFont val="Calibri"/>
        <family val="2"/>
        <scheme val="minor"/>
      </rPr>
      <t xml:space="preserve">que permita establecer las correlaciones existentes entre los </t>
    </r>
    <r>
      <rPr>
        <b/>
        <sz val="9"/>
        <rFont val="Calibri"/>
        <family val="2"/>
        <scheme val="minor"/>
      </rPr>
      <t>procesos de selección y la calificación de servicios de funcionarios y empleados</t>
    </r>
    <r>
      <rPr>
        <sz val="9"/>
        <rFont val="Calibri"/>
        <family val="2"/>
        <scheme val="minor"/>
      </rPr>
      <t xml:space="preserve"> por jurisdicción, categoría y especialidad.</t>
    </r>
  </si>
  <si>
    <r>
      <t xml:space="preserve">Implementación y reconocimiento de </t>
    </r>
    <r>
      <rPr>
        <b/>
        <sz val="9"/>
        <rFont val="Calibri"/>
        <family val="2"/>
        <scheme val="minor"/>
      </rPr>
      <t xml:space="preserve">incentivos </t>
    </r>
    <r>
      <rPr>
        <sz val="9"/>
        <rFont val="Calibri"/>
        <family val="2"/>
        <scheme val="minor"/>
      </rPr>
      <t>por competitividad.</t>
    </r>
  </si>
  <si>
    <r>
      <rPr>
        <b/>
        <sz val="10"/>
        <rFont val="Calibri"/>
        <family val="2"/>
        <scheme val="minor"/>
      </rPr>
      <t>k. Fortalecimiento de la capacidad investigativa y técnico científica.</t>
    </r>
    <r>
      <rPr>
        <sz val="10"/>
        <rFont val="Calibri"/>
        <family val="2"/>
        <scheme val="minor"/>
      </rPr>
      <t xml:space="preserve"> Para robustecer la capacitación, es necesario coordinar y fortalecer las escuelas y centros de formación de los operadores del sistema penal a escala nacional. Igualmente, se deben desarrollar planes interinstitucionales de capacitación y definir programas curriculares mínimos y especializados.</t>
    </r>
  </si>
  <si>
    <r>
      <t>El PND establecio dentro de</t>
    </r>
    <r>
      <rPr>
        <b/>
        <sz val="9"/>
        <rFont val="Calibri"/>
        <family val="2"/>
        <scheme val="minor"/>
      </rPr>
      <t xml:space="preserve"> 2.</t>
    </r>
    <r>
      <rPr>
        <sz val="9"/>
        <rFont val="Calibri"/>
        <family val="2"/>
        <scheme val="minor"/>
      </rPr>
      <t xml:space="preserve"> </t>
    </r>
    <r>
      <rPr>
        <b/>
        <sz val="9"/>
        <rFont val="Calibri"/>
        <family val="2"/>
        <scheme val="minor"/>
      </rPr>
      <t>Lineamientos estratégicos a) Derechos Humanos y Derecho Internacional Humanitario, 2. Política Nacional Integral de DD. HH. y DIH (....) (4) Protección:</t>
    </r>
    <r>
      <rPr>
        <sz val="9"/>
        <rFont val="Calibri"/>
        <family val="2"/>
        <scheme val="minor"/>
      </rPr>
      <t xml:space="preserve">
(....) El fortalecimiento y desarrollo de los planes, programas y proyectos de protección, desarrollará los siguientes aspectos: (1) definición de sujetos beneficiarios de la protección especial a cargo del Estado; (2) evaluación del riesgo, bajo criterios de objetividad, racionalidad y enfoque diferencial; (3) las medidas de protección, individuales o colectivas, bajo criterios de oportunidad, idoneidad, eficacia y enfoque diferencial; (4) las circunstancias específicas de las personas y comunidades, sus roles sociales y los contextos políticos locales; y (5) la definición de las obligaciones de cada una de las entidades del Estado nacionales y locales en materia de protección. Pág. 417.</t>
    </r>
  </si>
  <si>
    <r>
      <t xml:space="preserve">Estudios de reordenamiento de despachos Judiciales y ajuste al Mapa Judicial  para la atención desconcentrada de las  especialidades </t>
    </r>
    <r>
      <rPr>
        <b/>
        <sz val="9"/>
        <rFont val="Calibri"/>
        <family val="2"/>
        <scheme val="minor"/>
      </rPr>
      <t>Civil, laboral, Familia</t>
    </r>
    <r>
      <rPr>
        <sz val="9"/>
        <rFont val="Calibri"/>
        <family val="2"/>
        <scheme val="minor"/>
      </rPr>
      <t xml:space="preserve"> a partir de los modelos de gestión planteados en las 25 ciudades con mas de 200.000 habitantes,  en las  jurisdicciones Contenciosa, Disciplinaria,y en los  centros de servicios comunes. </t>
    </r>
  </si>
  <si>
    <r>
      <rPr>
        <b/>
        <sz val="9"/>
        <rFont val="Calibri"/>
        <family val="2"/>
        <scheme val="minor"/>
      </rPr>
      <t>1. Diagnostico, B. Justicia, Capitulo V. Consolidación de la Paz.</t>
    </r>
    <r>
      <rPr>
        <sz val="9"/>
        <rFont val="Calibri"/>
        <family val="2"/>
        <scheme val="minor"/>
      </rPr>
      <t xml:space="preserve"> El PND presenta:
….siguen existiendo regiones del país con una débil presencia de los operadores de los niveles nacional y territorial en materia de justicia que dificultan el acceso y acercamiento efectivo por parte de la población vulnerable (En 2009, 133 municipios no contaban con despachos judiciales. Consejo Superior de la  Judicatura. Plan Sectorial de la Rama Judicial, pág, 54, Bogotá D. C., Colombia. (Página 405)
</t>
    </r>
    <r>
      <rPr>
        <b/>
        <sz val="9"/>
        <rFont val="Calibri"/>
        <family val="2"/>
        <scheme val="minor"/>
      </rPr>
      <t xml:space="preserve">Ley 1450 de 2011, artículo 197. Apoyo a la descongestión judicial y garantia de acceso eficaz a la justicia. 
</t>
    </r>
    <r>
      <rPr>
        <sz val="9"/>
        <rFont val="Calibri"/>
        <family val="2"/>
        <scheme val="minor"/>
      </rPr>
      <t>El Gobierno Nacional, en coordinación y bajo el marco del respeto a la autonomía de la rama judicial, apoyará las acciones que permitan aumentar la eficiencia y eficacia de la gestión judicial, garanticen la descongestión de los despachos judiciales y permitan alcanzar una justicia al día para todos los ciudadanos.</t>
    </r>
    <r>
      <rPr>
        <b/>
        <sz val="9"/>
        <rFont val="Calibri"/>
        <family val="2"/>
        <scheme val="minor"/>
      </rPr>
      <t xml:space="preserve">
</t>
    </r>
    <r>
      <rPr>
        <sz val="9"/>
        <rFont val="Calibri"/>
        <family val="2"/>
        <scheme val="minor"/>
      </rPr>
      <t>(....)</t>
    </r>
    <r>
      <rPr>
        <b/>
        <sz val="9"/>
        <rFont val="Calibri"/>
        <family val="2"/>
        <scheme val="minor"/>
      </rPr>
      <t xml:space="preserve"> a) </t>
    </r>
    <r>
      <rPr>
        <sz val="9"/>
        <rFont val="Calibri"/>
        <family val="2"/>
        <scheme val="minor"/>
      </rPr>
      <t>Adecuada en presencia del territorio nacional de los tribunales y juzgados requeridos para atender, en debida forma, la demanda por los servicios de justicia y la necesaria presencia institucional de la Rama Judicial en el territorio (....)</t>
    </r>
  </si>
  <si>
    <r>
      <t xml:space="preserve">Estudios de Naturaleza de demanda y dimensionamiento de la misma, </t>
    </r>
    <r>
      <rPr>
        <sz val="9"/>
        <rFont val="Calibri"/>
        <family val="2"/>
        <scheme val="minor"/>
      </rPr>
      <t xml:space="preserve">modelo de gestión adecuado en 35 municipios que requieren  cobertura con juzgado  para la prestación de servicio en los 35 municipios que no cuentan con juez a partir de estudios de demanda en cada municipio y de evaluación de figuras como jueces Itinerantes, jueces de competencia múltiple, jueces de pequeñas causas y funcionarios judiciales para practica probatoria así como MASC </t>
    </r>
  </si>
  <si>
    <r>
      <rPr>
        <sz val="9"/>
        <rFont val="Calibri"/>
        <family val="2"/>
        <scheme val="minor"/>
      </rPr>
      <t>Estudios de evaluación y diseño para acercar la justicia</t>
    </r>
    <r>
      <rPr>
        <b/>
        <sz val="9"/>
        <rFont val="Calibri"/>
        <family val="2"/>
        <scheme val="minor"/>
      </rPr>
      <t xml:space="preserve"> a grupos excluidos </t>
    </r>
    <r>
      <rPr>
        <sz val="9"/>
        <rFont val="Calibri"/>
        <family val="2"/>
        <scheme val="minor"/>
      </rPr>
      <t xml:space="preserve"> Evaluar y diseñar un servicio de justicia formal o MASC  adecuado para grupos excluidos  como titulares de derechos a la propiedad, como trabajadores y como participantes en el mercado laboral.</t>
    </r>
  </si>
  <si>
    <r>
      <t xml:space="preserve">Estudio de Evaluación y diseño de fortalecimiento de la </t>
    </r>
    <r>
      <rPr>
        <b/>
        <sz val="9"/>
        <rFont val="Calibri"/>
        <family val="2"/>
        <scheme val="minor"/>
      </rPr>
      <t xml:space="preserve">Jurisdicción de Paz </t>
    </r>
    <r>
      <rPr>
        <sz val="9"/>
        <rFont val="Calibri"/>
        <family val="2"/>
        <scheme val="minor"/>
      </rPr>
      <t xml:space="preserve">  Evaluar y diseñar el modelo de coordinación de las entidades encargadas de fortalecer la Jurisdicción de Paz, dimensionar costos en la etapa correspondiente al CSJ    Min Justicia, Alcaldías, Registraduria y CSJ.</t>
    </r>
  </si>
  <si>
    <r>
      <t xml:space="preserve">Archivos Judiciales para la </t>
    </r>
    <r>
      <rPr>
        <b/>
        <sz val="9"/>
        <rFont val="Calibri"/>
        <family val="2"/>
        <scheme val="minor"/>
      </rPr>
      <t>desconcentración de despachos.</t>
    </r>
    <r>
      <rPr>
        <sz val="9"/>
        <rFont val="Calibri"/>
        <family val="2"/>
        <scheme val="minor"/>
      </rPr>
      <t xml:space="preserve">  Judiciales y de servicios en ciudades con mas de 200.000 habitantes. </t>
    </r>
  </si>
  <si>
    <r>
      <t>Archivo Judiciales para las</t>
    </r>
    <r>
      <rPr>
        <b/>
        <sz val="9"/>
        <rFont val="Calibri"/>
        <family val="2"/>
        <scheme val="minor"/>
      </rPr>
      <t xml:space="preserve"> jurisdicciones especiales.  </t>
    </r>
    <r>
      <rPr>
        <sz val="9"/>
        <rFont val="Calibri"/>
        <family val="2"/>
        <scheme val="minor"/>
      </rPr>
      <t>Organización documental para apoyo y construcción de la memoria histórica judicial de la jurisdicción especial de Paz y de la Jurisdicción especial indígena</t>
    </r>
  </si>
  <si>
    <r>
      <rPr>
        <b/>
        <sz val="9"/>
        <rFont val="Calibri"/>
        <family val="2"/>
        <scheme val="minor"/>
      </rPr>
      <t>a. Justicia formal, oralidad y descongestión</t>
    </r>
    <r>
      <rPr>
        <sz val="9"/>
        <rFont val="Calibri"/>
        <family val="2"/>
        <scheme val="minor"/>
      </rPr>
      <t>. 
El PND previo: 
… implementación gradual de la oralidad en las distintas jurisdicciones y especialidades, y la flexibilización y armonización de procedimientos, …. incorporación de nuevas tecnologías de la información (TIC) y modelos de gestión .... que garanticen el uso más adecuado posible de los recursos con que cuenta el sector.</t>
    </r>
  </si>
  <si>
    <r>
      <rPr>
        <b/>
        <sz val="9"/>
        <rFont val="Calibri"/>
        <family val="2"/>
        <scheme val="minor"/>
      </rPr>
      <t xml:space="preserve">a. Justicia formal, oralidad y descongestión. 
El PND previo: </t>
    </r>
    <r>
      <rPr>
        <sz val="9"/>
        <rFont val="Calibri"/>
        <family val="2"/>
        <scheme val="minor"/>
      </rPr>
      <t xml:space="preserve">
… implementación gradual de la oralidad en las distintas jurisdicciones y especialidades, y la flexibilización y armonización de procedimientos, …. incorporación de nuevas tecnologías de la información (TIC) y modelos de gestión .... que garanticen el uso más adecuado posible de los recursos con que cuenta el sector.</t>
    </r>
  </si>
  <si>
    <r>
      <rPr>
        <b/>
        <sz val="9"/>
        <rFont val="Calibri"/>
        <family val="2"/>
        <scheme val="minor"/>
      </rPr>
      <t>Ley 1450 de 2011, Artículo 236. INVENTARIO DE PROCESOS.</t>
    </r>
    <r>
      <rPr>
        <sz val="9"/>
        <rFont val="Calibri"/>
        <family val="2"/>
        <scheme val="minor"/>
      </rPr>
      <t xml:space="preserve"> El artículo 25 del Decreto-ley 254 de 2000 quedará así: “Artículo 25. Inventario de procesos judiciales y reclamaciones de carácter laboral y contractual.   (….) </t>
    </r>
    <r>
      <rPr>
        <b/>
        <sz val="9"/>
        <rFont val="Calibri"/>
        <family val="2"/>
        <scheme val="minor"/>
      </rPr>
      <t>PARÁGRAFO 1o</t>
    </r>
    <r>
      <rPr>
        <sz val="9"/>
        <rFont val="Calibri"/>
        <family val="2"/>
        <scheme val="minor"/>
      </rPr>
      <t>. El archivo de procesos (…)</t>
    </r>
  </si>
  <si>
    <r>
      <rPr>
        <b/>
        <sz val="9"/>
        <rFont val="Calibri"/>
        <family val="2"/>
        <scheme val="minor"/>
      </rPr>
      <t>Ley 1450 de 2011, artículo 197.</t>
    </r>
    <r>
      <rPr>
        <sz val="9"/>
        <rFont val="Calibri"/>
        <family val="2"/>
        <scheme val="minor"/>
      </rPr>
      <t xml:space="preserve"> Apoyo a la descongestión judicial y garantia de acceso eficaz a la justicia. 
El Gobierno Nacional, en coordinación y bajo el marco del respeto a la autonomía de la rama judicial, apoyará las acciones que permitan aumentar la eficiencia y eficacia de la gestión judicial, garanticen la descongestión de los despachos judiciales y permitan alcanzar una justicia al día para todos los ciudadanos.</t>
    </r>
  </si>
  <si>
    <r>
      <rPr>
        <b/>
        <sz val="9"/>
        <rFont val="Calibri"/>
        <family val="2"/>
        <scheme val="minor"/>
      </rPr>
      <t>Ley 1450 de 2011, artículo 230. GOBIERNO EN LÍNEA COMO ESTRATEGIA DE BUEN GOBIERNO.</t>
    </r>
    <r>
      <rPr>
        <sz val="9"/>
        <rFont val="Calibri"/>
        <family val="2"/>
        <scheme val="minor"/>
      </rPr>
      <t xml:space="preserve"> Todas las entidades de la administración pública deberán adelantar las acciones señaladas por el Gobierno Nacional a través del Ministerio de las Tecnologías de la Información y las Comunicaciones para la estrategia de Gobierno en Línea.</t>
    </r>
  </si>
  <si>
    <r>
      <rPr>
        <b/>
        <sz val="9"/>
        <rFont val="Calibri"/>
        <family val="2"/>
        <scheme val="minor"/>
      </rPr>
      <t>k. Fortalecimiento de la capacidad investigativa y técnico científica.</t>
    </r>
    <r>
      <rPr>
        <sz val="9"/>
        <rFont val="Calibri"/>
        <family val="2"/>
        <scheme val="minor"/>
      </rPr>
      <t xml:space="preserve">
… Así mismo, para combatir la criminalidad organizada transnacional de manera eficiente, es necesario reforzar la cooperación internacional con todas las organizaciones que puedan proporcionar un eficaz intercambio de información dentro de los principios de respeto a los derechos humanos y cumplimiento de los convenios internacionales.</t>
    </r>
  </si>
  <si>
    <r>
      <t xml:space="preserve">Comunicaciones para garantizar la  calidad de la administración de justicia a través de la Coordinación intersectorial con </t>
    </r>
    <r>
      <rPr>
        <b/>
        <sz val="9"/>
        <rFont val="Calibri"/>
        <family val="2"/>
        <scheme val="minor"/>
      </rPr>
      <t>Entidades del sector Justicia</t>
    </r>
  </si>
  <si>
    <r>
      <t>Comunicaciones para garantizar la  calidad de la administración de justicia a través de la Coordinación intersectorial con</t>
    </r>
    <r>
      <rPr>
        <b/>
        <sz val="9"/>
        <rFont val="Calibri"/>
        <family val="2"/>
        <scheme val="minor"/>
      </rPr>
      <t xml:space="preserve"> Entidades Académicas</t>
    </r>
  </si>
  <si>
    <r>
      <t>Comunicaciones para garantizar la  calidad de la administración de justicia a través de la Coordinación intersectorial con las entidades</t>
    </r>
    <r>
      <rPr>
        <b/>
        <sz val="9"/>
        <rFont val="Calibri"/>
        <family val="2"/>
        <scheme val="minor"/>
      </rPr>
      <t xml:space="preserve"> con Organismos  Internacionales </t>
    </r>
  </si>
  <si>
    <r>
      <rPr>
        <b/>
        <sz val="9"/>
        <rFont val="Calibri"/>
        <family val="2"/>
        <scheme val="minor"/>
      </rPr>
      <t>Ley 1450 de 2011, artículo 234. Servicio al ciudadano.</t>
    </r>
    <r>
      <rPr>
        <sz val="9"/>
        <rFont val="Calibri"/>
        <family val="2"/>
        <scheme val="minor"/>
      </rPr>
      <t xml:space="preserve"> (....) </t>
    </r>
    <r>
      <rPr>
        <b/>
        <sz val="9"/>
        <rFont val="Calibri"/>
        <family val="2"/>
        <scheme val="minor"/>
      </rPr>
      <t xml:space="preserve">PARÁGRAFO. </t>
    </r>
    <r>
      <rPr>
        <sz val="9"/>
        <rFont val="Calibri"/>
        <family val="2"/>
        <scheme val="minor"/>
      </rPr>
      <t xml:space="preserve">En todo caso y para asegurar la independencia de la evaluación, las entidades públicas </t>
    </r>
    <r>
      <rPr>
        <b/>
        <sz val="9"/>
        <rFont val="Calibri"/>
        <family val="2"/>
        <scheme val="minor"/>
      </rPr>
      <t xml:space="preserve">podrán </t>
    </r>
    <r>
      <rPr>
        <sz val="9"/>
        <rFont val="Calibri"/>
        <family val="2"/>
        <scheme val="minor"/>
      </rPr>
      <t>certificarse en la norma técnica adoptada con base en la Ley 872 de 2003, con cualquier organismo de certificación acreditado en dicha norma técnica, por el Organismo Nacional de Acreditación del Sistema Nacional de Calidad.</t>
    </r>
  </si>
  <si>
    <r>
      <rPr>
        <b/>
        <sz val="9"/>
        <rFont val="Calibri"/>
        <family val="2"/>
        <scheme val="minor"/>
      </rPr>
      <t>f. Acceso a la Justicia y justicia no formal como herramienta de descongestión.</t>
    </r>
    <r>
      <rPr>
        <sz val="9"/>
        <rFont val="Calibri"/>
        <family val="2"/>
        <scheme val="minor"/>
      </rPr>
      <t xml:space="preserve">
(….) se avanzará en eliminar las barreras de acceso a las víctimas de violencia sexual y basada en género (….)
</t>
    </r>
    <r>
      <rPr>
        <b/>
        <sz val="9"/>
        <rFont val="Calibri"/>
        <family val="2"/>
        <scheme val="minor"/>
      </rPr>
      <t>Ley 1450 de 2011, artículo 177. Equidad de Genero.  Por el cual se expidió el PND 2011 - 2014.</t>
    </r>
    <r>
      <rPr>
        <sz val="9"/>
        <rFont val="Calibri"/>
        <family val="2"/>
        <scheme val="minor"/>
      </rPr>
      <t xml:space="preserve">
El Gobierno Nacional adoptará una política pública nacional de Equidad de Género para garantizar los derechos humanos integrales e interdependientes de las mujeres y la igualdad de género (.)...
</t>
    </r>
  </si>
  <si>
    <r>
      <t xml:space="preserve">Comunicaciones que </t>
    </r>
    <r>
      <rPr>
        <b/>
        <sz val="9"/>
        <rFont val="Calibri"/>
        <family val="2"/>
        <scheme val="minor"/>
      </rPr>
      <t>facilitan el acceso; la eficiencia; la confianza, visibilidad y transparencia; la calidad y el fortalecimiento institucional de</t>
    </r>
    <r>
      <rPr>
        <sz val="9"/>
        <rFont val="Calibri"/>
        <family val="2"/>
        <scheme val="minor"/>
      </rPr>
      <t xml:space="preserve"> la justicia bajo la  Perspectiva de genero </t>
    </r>
  </si>
  <si>
    <r>
      <t xml:space="preserve">2. Política Nacional Integral de DD. HH. y DIH. (6) </t>
    </r>
    <r>
      <rPr>
        <sz val="9"/>
        <rFont val="Calibri"/>
        <family val="2"/>
        <scheme val="minor"/>
      </rPr>
      <t xml:space="preserve">Acceso a la justicia y lucha contra la impunidad. El Gobierno nacional (…) fortalecerá los mecanismos de garantía al acceso a la justicia, con el objetivo de promover y fortalecer la capacidad y cooperación interinstitucional, (…)
</t>
    </r>
    <r>
      <rPr>
        <b/>
        <sz val="9"/>
        <rFont val="Calibri"/>
        <family val="2"/>
        <scheme val="minor"/>
      </rPr>
      <t xml:space="preserve">Ley 1450 de 2011, artículo 230. GOBIERNO EN LÍNEA COMO ESTRATEGIA DE BUEN GOBIERNO. </t>
    </r>
    <r>
      <rPr>
        <sz val="9"/>
        <rFont val="Calibri"/>
        <family val="2"/>
        <scheme val="minor"/>
      </rPr>
      <t>Todas las entidades de la administración pública deberán adelantar las acciones señaladas por el Gobierno Nacional a través del Ministerio de las Tecnologías de la Información y las Comunicaciones para la estrategia de Gobierno en Línea.</t>
    </r>
  </si>
  <si>
    <r>
      <t>Comunicaciones que facilitan</t>
    </r>
    <r>
      <rPr>
        <b/>
        <sz val="9"/>
        <rFont val="Calibri"/>
        <family val="2"/>
        <scheme val="minor"/>
      </rPr>
      <t xml:space="preserve"> el acceso; la eficiencia; la calidad;  la Visibilidad y transparencia y  el fortalecimiento institucional a la justicia</t>
    </r>
    <r>
      <rPr>
        <sz val="9"/>
        <rFont val="Calibri"/>
        <family val="2"/>
        <scheme val="minor"/>
      </rPr>
      <t xml:space="preserve"> bajo la perspectiva de respeto a los Derechos Humanos y DIH.</t>
    </r>
  </si>
  <si>
    <r>
      <t xml:space="preserve">Tecnologías de información y comunicaciones que facilitan el </t>
    </r>
    <r>
      <rPr>
        <b/>
        <sz val="9"/>
        <rFont val="Calibri"/>
        <family val="2"/>
        <scheme val="minor"/>
      </rPr>
      <t xml:space="preserve">acceso; la eficiencia y la eficacia; la calidad;  la visibilidad y transparencia y  el fortalecimiento institucional a la  Justicia </t>
    </r>
  </si>
  <si>
    <r>
      <t xml:space="preserve">Evaluación, rediseño, ajuste puesta en operación y capacitación a operadores por distrito Judicial del SIERJU para Oralidad y sistema escrito en la especialidad </t>
    </r>
    <r>
      <rPr>
        <b/>
        <sz val="9"/>
        <rFont val="Calibri"/>
        <family val="2"/>
        <scheme val="minor"/>
      </rPr>
      <t>Penal</t>
    </r>
    <r>
      <rPr>
        <sz val="9"/>
        <rFont val="Calibri"/>
        <family val="2"/>
        <scheme val="minor"/>
      </rPr>
      <t>, garantizando  captura y procesamiento de la Información e indicadores en forma descentralizada, (SPA;SPAD;EPMS; Penales del circuito especializado, OIT, penales municipales  de control de garantías y de conocimiento.</t>
    </r>
  </si>
  <si>
    <r>
      <t xml:space="preserve">Evaluación, rediseño, ajuste puesta en operación y capacitación a operadores por distrito Judicial del SIERJU para Oralidad y/o sistema escrito  en las especialidades </t>
    </r>
    <r>
      <rPr>
        <b/>
        <sz val="9"/>
        <rFont val="Calibri"/>
        <family val="2"/>
        <scheme val="minor"/>
      </rPr>
      <t>Civil, Laboral de familia de menores</t>
    </r>
    <r>
      <rPr>
        <sz val="9"/>
        <rFont val="Calibri"/>
        <family val="2"/>
        <scheme val="minor"/>
      </rPr>
      <t>, garantizando  captura y procesamiento de la Información e indicadores  en forma descentralizada.</t>
    </r>
  </si>
  <si>
    <r>
      <t xml:space="preserve">Evaluación, rediseño, ajuste puesta en operación mantenimiento y capacitación a operadores por distrito Judicial del SIERJU para Oralidad en las </t>
    </r>
    <r>
      <rPr>
        <b/>
        <sz val="9"/>
        <rFont val="Calibri"/>
        <family val="2"/>
        <scheme val="minor"/>
      </rPr>
      <t>jurisdicciones Contenciosa, Disciplinaria y Constitucional</t>
    </r>
    <r>
      <rPr>
        <sz val="9"/>
        <rFont val="Calibri"/>
        <family val="2"/>
        <scheme val="minor"/>
      </rPr>
      <t xml:space="preserve">,  garantizando  captura y procesamiento de la Información e indicadores en forma descentralizada, </t>
    </r>
  </si>
  <si>
    <r>
      <t xml:space="preserve">Evaluación, rediseño, ajuste puesta en operación mantenimiento  y capacitación a operadores por distrito Judicial del SIERJU para Oralidad y/o sistema escrito para figuras de </t>
    </r>
    <r>
      <rPr>
        <b/>
        <sz val="9"/>
        <rFont val="Calibri"/>
        <family val="2"/>
        <scheme val="minor"/>
      </rPr>
      <t>juez itinerante, juez de pequeñas causas, juez de competencia múltiple</t>
    </r>
    <r>
      <rPr>
        <sz val="9"/>
        <rFont val="Calibri"/>
        <family val="2"/>
        <scheme val="minor"/>
      </rPr>
      <t>, y funcionarios judiciales para practica probatoria. garantizando  captura y procesamiento de la Información e indicadores en forma descentralizada.</t>
    </r>
  </si>
  <si>
    <r>
      <t xml:space="preserve">Fortalecimiento del </t>
    </r>
    <r>
      <rPr>
        <b/>
        <sz val="9"/>
        <rFont val="Calibri"/>
        <family val="2"/>
        <scheme val="minor"/>
      </rPr>
      <t>SINEJ p</t>
    </r>
    <r>
      <rPr>
        <sz val="9"/>
        <rFont val="Calibri"/>
        <family val="2"/>
        <scheme val="minor"/>
      </rPr>
      <t>ara</t>
    </r>
    <r>
      <rPr>
        <b/>
        <sz val="9"/>
        <rFont val="Calibri"/>
        <family val="2"/>
        <scheme val="minor"/>
      </rPr>
      <t xml:space="preserve"> política Judicial.</t>
    </r>
  </si>
  <si>
    <r>
      <t xml:space="preserve">Fortalecimiento del </t>
    </r>
    <r>
      <rPr>
        <b/>
        <sz val="9"/>
        <rFont val="Calibri"/>
        <family val="2"/>
        <scheme val="minor"/>
      </rPr>
      <t xml:space="preserve">SINEJ para política Judicial Intersectorial.   </t>
    </r>
    <r>
      <rPr>
        <sz val="9"/>
        <rFont val="Calibri"/>
        <family val="2"/>
        <scheme val="minor"/>
      </rPr>
      <t xml:space="preserve">   </t>
    </r>
  </si>
  <si>
    <r>
      <t xml:space="preserve">Fortalecimiento del SINEJ para </t>
    </r>
    <r>
      <rPr>
        <b/>
        <sz val="9"/>
        <rFont val="Calibri"/>
        <family val="2"/>
        <scheme val="minor"/>
      </rPr>
      <t xml:space="preserve">política Administrativa  Intersectorial.  </t>
    </r>
    <r>
      <rPr>
        <sz val="11"/>
        <color indexed="8"/>
        <rFont val="Calibri"/>
        <family val="2"/>
      </rPr>
      <t/>
    </r>
  </si>
  <si>
    <r>
      <t>Fortalecimiento de la Gestión de la Información Internacional e Intersectorial</t>
    </r>
    <r>
      <rPr>
        <sz val="9"/>
        <rFont val="Calibri"/>
        <family val="2"/>
        <scheme val="minor"/>
      </rPr>
      <t xml:space="preserve"> relacionada con Políticas Internacionales de género, DDHH, Antidrogas, Lucha contra la corrupción, Lucha contra la Impunidad, trata de personas, tráfico de armas, tráfico de estupefacientes  secuestro, terrorismo etc.  Evaluación, rediseño, ajuste puesta en operación, mantenimiento  y capacitación a operadores por distrito Judicial del SIERJU para   captura y procesamiento de la Información  e indicadores sobre  Genero, DDHH, Antidrogas, Lucha contra la corrupción, Lucha contra la Impunidad, trata de personas, tráfico de armas, tráfico de estupefacientes  secuestro, terrorismo etc en forma descentralizada.</t>
    </r>
  </si>
  <si>
    <r>
      <t xml:space="preserve">Actualización, Mantenimiento y publicación de los </t>
    </r>
    <r>
      <rPr>
        <b/>
        <sz val="9"/>
        <rFont val="Calibri"/>
        <family val="2"/>
        <scheme val="minor"/>
      </rPr>
      <t>Anuarios estadístico</t>
    </r>
    <r>
      <rPr>
        <sz val="9"/>
        <rFont val="Calibri"/>
        <family val="2"/>
        <scheme val="minor"/>
      </rPr>
      <t xml:space="preserve">s con información  e indicadores de cada especialidad, jurisdicción y nivel de competencia </t>
    </r>
  </si>
  <si>
    <r>
      <t xml:space="preserve">Actualización Mantenimiento y publicación del </t>
    </r>
    <r>
      <rPr>
        <b/>
        <sz val="9"/>
        <rFont val="Calibri"/>
        <family val="2"/>
        <scheme val="minor"/>
      </rPr>
      <t>Directorio de Despachos</t>
    </r>
    <r>
      <rPr>
        <sz val="9"/>
        <rFont val="Calibri"/>
        <family val="2"/>
        <scheme val="minor"/>
      </rPr>
      <t xml:space="preserve"> Judiciales de cada especialidad, jurisdicción y nivel de competencia </t>
    </r>
  </si>
  <si>
    <r>
      <rPr>
        <b/>
        <sz val="9"/>
        <rFont val="Calibri"/>
        <family val="2"/>
        <scheme val="minor"/>
      </rPr>
      <t>i. Política criminal coherente y eficaz contra el crimen.</t>
    </r>
    <r>
      <rPr>
        <sz val="9"/>
        <rFont val="Calibri"/>
        <family val="2"/>
        <scheme val="minor"/>
      </rPr>
      <t xml:space="preserve">  …. Para el control de la criminalidad es necesario promover y apoyar la construcción de una política criminal y penitenciaria que introduzca ajustes en el Sistema Penal Oral Acusatorio (SPOA).</t>
    </r>
  </si>
  <si>
    <r>
      <t xml:space="preserve">Ley 1450 de 2011: ARTÍCULO 196. COORDINACIÓN PARA COMBATIR EL CRIMEN ORGANIZADO. </t>
    </r>
    <r>
      <rPr>
        <sz val="9"/>
        <rFont val="Calibri"/>
        <family val="2"/>
        <scheme val="minor"/>
      </rPr>
      <t xml:space="preserve">El Gobierno Nacional coordinará con la rama judicial y la Fiscalía General de la Nación programas para el fortalecimiento de la justicia especializada con el fin de mejorar su capacidad de gestión frente a fenómenos de criminalidad organizada. </t>
    </r>
    <r>
      <rPr>
        <b/>
        <sz val="9"/>
        <rFont val="Calibri"/>
        <family val="2"/>
        <scheme val="minor"/>
      </rPr>
      <t xml:space="preserve">
</t>
    </r>
    <r>
      <rPr>
        <sz val="9"/>
        <rFont val="Calibri"/>
        <family val="2"/>
        <scheme val="minor"/>
      </rPr>
      <t xml:space="preserve"> El Gobierno Nacional, en coordinación y bajo el marco del respeto a la autonomía de la rama judicial, apoyará las acciones que permitan aumentar la eficiencia y eficacia de la gestión judicial, garanticen la descongestión de los despachos judiciales y permitan alcanzar una justicia al día para todos los ciudadanos.</t>
    </r>
  </si>
  <si>
    <r>
      <t xml:space="preserve">Coordinación Intersectorial para fortalecer la formación de los actores que participan en el trámite judicial, </t>
    </r>
    <r>
      <rPr>
        <b/>
        <sz val="9"/>
        <rFont val="Calibri"/>
        <family val="2"/>
        <scheme val="minor"/>
      </rPr>
      <t>para los procesos de selección por meritos</t>
    </r>
    <r>
      <rPr>
        <sz val="9"/>
        <rFont val="Calibri"/>
        <family val="2"/>
        <scheme val="minor"/>
      </rPr>
      <t>.</t>
    </r>
  </si>
  <si>
    <r>
      <t>Organización de</t>
    </r>
    <r>
      <rPr>
        <b/>
        <sz val="9"/>
        <rFont val="Calibri"/>
        <family val="2"/>
        <scheme val="minor"/>
      </rPr>
      <t xml:space="preserve"> Archivos administrativos.</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</si>
</sst>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0.00_);_(* \(#,##0.00\);_(* &quot;-&quot;??_);_(@_)"/>
  </numFmts>
  <fonts count="17" x14ac:knownFonts="1">
    <font>
      <sz val="11"/>
      <color theme="1"/>
      <name val="Calibri"/>
      <family val="2"/>
      <scheme val="minor"/>
    </font>
    <font>
      <sz val="11"/>
      <color theme="1"/>
      <name val="Calibri"/>
      <family val="2"/>
      <scheme val="minor"/>
    </font>
    <font>
      <b/>
      <sz val="11"/>
      <name val="Calibri"/>
      <family val="2"/>
      <scheme val="minor"/>
    </font>
    <font>
      <sz val="11"/>
      <name val="Calibri"/>
      <family val="2"/>
      <scheme val="minor"/>
    </font>
    <font>
      <sz val="10"/>
      <name val="Calibri"/>
      <family val="2"/>
      <scheme val="minor"/>
    </font>
    <font>
      <sz val="11"/>
      <color indexed="8"/>
      <name val="Calibri"/>
      <family val="2"/>
    </font>
    <font>
      <b/>
      <sz val="9"/>
      <name val="Calibri"/>
      <family val="2"/>
      <scheme val="minor"/>
    </font>
    <font>
      <sz val="9"/>
      <name val="Calibri"/>
      <family val="2"/>
      <scheme val="minor"/>
    </font>
    <font>
      <sz val="9"/>
      <color indexed="8"/>
      <name val="Calibri"/>
      <family val="2"/>
      <scheme val="minor"/>
    </font>
    <font>
      <b/>
      <sz val="9"/>
      <color indexed="8"/>
      <name val="Calibri"/>
      <family val="2"/>
      <scheme val="minor"/>
    </font>
    <font>
      <sz val="8"/>
      <name val="Calibri"/>
      <family val="2"/>
      <scheme val="minor"/>
    </font>
    <font>
      <b/>
      <sz val="8"/>
      <name val="Calibri"/>
      <family val="2"/>
      <scheme val="minor"/>
    </font>
    <font>
      <sz val="10"/>
      <name val="Arial"/>
      <family val="2"/>
    </font>
    <font>
      <sz val="11"/>
      <color rgb="FF000000"/>
      <name val="Calibri"/>
      <family val="2"/>
      <scheme val="minor"/>
    </font>
    <font>
      <b/>
      <sz val="11"/>
      <color theme="1"/>
      <name val="Calibri"/>
      <family val="2"/>
      <scheme val="minor"/>
    </font>
    <font>
      <b/>
      <sz val="8"/>
      <color theme="1"/>
      <name val="Calibri"/>
      <family val="2"/>
      <scheme val="minor"/>
    </font>
    <font>
      <b/>
      <sz val="10"/>
      <name val="Calibri"/>
      <family val="2"/>
      <scheme val="minor"/>
    </font>
  </fonts>
  <fills count="10">
    <fill>
      <patternFill patternType="none"/>
    </fill>
    <fill>
      <patternFill patternType="gray125"/>
    </fill>
    <fill>
      <patternFill patternType="solid">
        <fgColor theme="0"/>
        <bgColor indexed="64"/>
      </patternFill>
    </fill>
    <fill>
      <patternFill patternType="solid">
        <fgColor theme="9" tint="0.39997558519241921"/>
        <bgColor indexed="64"/>
      </patternFill>
    </fill>
    <fill>
      <patternFill patternType="solid">
        <fgColor theme="3" tint="0.79998168889431442"/>
        <bgColor indexed="64"/>
      </patternFill>
    </fill>
    <fill>
      <patternFill patternType="solid">
        <fgColor theme="6" tint="0.79998168889431442"/>
        <bgColor indexed="64"/>
      </patternFill>
    </fill>
    <fill>
      <patternFill patternType="solid">
        <fgColor theme="7" tint="0.59999389629810485"/>
        <bgColor indexed="64"/>
      </patternFill>
    </fill>
    <fill>
      <patternFill patternType="solid">
        <fgColor rgb="FFCCFF99"/>
        <bgColor indexed="64"/>
      </patternFill>
    </fill>
    <fill>
      <patternFill patternType="solid">
        <fgColor indexed="9"/>
        <bgColor indexed="64"/>
      </patternFill>
    </fill>
    <fill>
      <patternFill patternType="solid">
        <fgColor rgb="FF00FF0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s>
  <cellStyleXfs count="6">
    <xf numFmtId="0" fontId="0" fillId="0" borderId="0"/>
    <xf numFmtId="9" fontId="1" fillId="0" borderId="0" applyFont="0" applyFill="0" applyBorder="0" applyAlignment="0" applyProtection="0"/>
    <xf numFmtId="164" fontId="1" fillId="0" borderId="0" applyFont="0" applyFill="0" applyBorder="0" applyAlignment="0" applyProtection="0"/>
    <xf numFmtId="0" fontId="1" fillId="0" borderId="0"/>
    <xf numFmtId="0" fontId="12" fillId="0" borderId="0"/>
    <xf numFmtId="0" fontId="13" fillId="0" borderId="0"/>
  </cellStyleXfs>
  <cellXfs count="276">
    <xf numFmtId="0" fontId="0" fillId="0" borderId="0" xfId="0"/>
    <xf numFmtId="0" fontId="6" fillId="0" borderId="0" xfId="0" applyFont="1" applyFill="1" applyAlignment="1">
      <alignment horizontal="center" vertical="center" wrapText="1"/>
    </xf>
    <xf numFmtId="0" fontId="7" fillId="2" borderId="7" xfId="0" applyFont="1" applyFill="1" applyBorder="1" applyAlignment="1">
      <alignment horizontal="left" vertical="top" wrapText="1"/>
    </xf>
    <xf numFmtId="1" fontId="7" fillId="2" borderId="1" xfId="0" applyNumberFormat="1" applyFont="1" applyFill="1" applyBorder="1" applyAlignment="1">
      <alignment horizontal="right" vertical="top" wrapText="1"/>
    </xf>
    <xf numFmtId="3" fontId="8" fillId="0" borderId="2" xfId="0" applyNumberFormat="1" applyFont="1" applyFill="1" applyBorder="1" applyAlignment="1">
      <alignment vertical="top" wrapText="1"/>
    </xf>
    <xf numFmtId="0" fontId="7" fillId="0" borderId="1" xfId="0" applyFont="1" applyFill="1" applyBorder="1" applyAlignment="1">
      <alignment horizontal="justify" vertical="top" wrapText="1"/>
    </xf>
    <xf numFmtId="0" fontId="6" fillId="2" borderId="0" xfId="0" applyFont="1" applyFill="1" applyAlignment="1">
      <alignment horizontal="center" vertical="center" wrapText="1"/>
    </xf>
    <xf numFmtId="3" fontId="8" fillId="0" borderId="1" xfId="0" applyNumberFormat="1" applyFont="1" applyFill="1" applyBorder="1" applyAlignment="1">
      <alignment vertical="top" wrapText="1"/>
    </xf>
    <xf numFmtId="1" fontId="7" fillId="0" borderId="1" xfId="0" applyNumberFormat="1" applyFont="1" applyFill="1" applyBorder="1" applyAlignment="1">
      <alignment horizontal="right" vertical="top" wrapText="1"/>
    </xf>
    <xf numFmtId="0" fontId="7" fillId="0" borderId="1" xfId="0" applyFont="1" applyFill="1" applyBorder="1" applyAlignment="1">
      <alignment horizontal="right" vertical="top" wrapText="1"/>
    </xf>
    <xf numFmtId="0" fontId="7" fillId="0" borderId="1" xfId="0" applyFont="1" applyFill="1" applyBorder="1" applyAlignment="1">
      <alignment horizontal="left" vertical="top" wrapText="1"/>
    </xf>
    <xf numFmtId="3" fontId="7" fillId="0" borderId="1" xfId="0" applyNumberFormat="1" applyFont="1" applyFill="1" applyBorder="1" applyAlignment="1">
      <alignment vertical="top" wrapText="1"/>
    </xf>
    <xf numFmtId="3" fontId="7" fillId="0" borderId="2" xfId="0" applyNumberFormat="1" applyFont="1" applyFill="1" applyBorder="1" applyAlignment="1">
      <alignment vertical="top" wrapText="1"/>
    </xf>
    <xf numFmtId="3" fontId="7" fillId="2" borderId="1" xfId="0" applyNumberFormat="1" applyFont="1" applyFill="1" applyBorder="1" applyAlignment="1">
      <alignment vertical="top" wrapText="1"/>
    </xf>
    <xf numFmtId="3" fontId="7" fillId="2" borderId="1" xfId="0" applyNumberFormat="1" applyFont="1" applyFill="1" applyBorder="1" applyAlignment="1">
      <alignment horizontal="left" vertical="top" wrapText="1"/>
    </xf>
    <xf numFmtId="14" fontId="7" fillId="2" borderId="1" xfId="0" applyNumberFormat="1" applyFont="1" applyFill="1" applyBorder="1" applyAlignment="1">
      <alignment vertical="top" wrapText="1"/>
    </xf>
    <xf numFmtId="0" fontId="7" fillId="0" borderId="2" xfId="0" applyFont="1" applyFill="1" applyBorder="1" applyAlignment="1">
      <alignment vertical="top" wrapText="1"/>
    </xf>
    <xf numFmtId="14" fontId="7" fillId="2" borderId="3" xfId="0" applyNumberFormat="1" applyFont="1" applyFill="1" applyBorder="1" applyAlignment="1">
      <alignment vertical="top" wrapText="1"/>
    </xf>
    <xf numFmtId="0" fontId="7" fillId="2" borderId="8" xfId="0" applyFont="1" applyFill="1" applyBorder="1" applyAlignment="1">
      <alignment horizontal="left" vertical="top" wrapText="1"/>
    </xf>
    <xf numFmtId="3" fontId="7" fillId="2" borderId="1" xfId="0" applyNumberFormat="1" applyFont="1" applyFill="1" applyBorder="1" applyAlignment="1">
      <alignment horizontal="center" vertical="top" wrapText="1"/>
    </xf>
    <xf numFmtId="0" fontId="7" fillId="2" borderId="7" xfId="0" applyFont="1" applyFill="1" applyBorder="1" applyAlignment="1">
      <alignment horizontal="center" vertical="top" wrapText="1"/>
    </xf>
    <xf numFmtId="17" fontId="7" fillId="2" borderId="1" xfId="0" applyNumberFormat="1" applyFont="1" applyFill="1" applyBorder="1" applyAlignment="1">
      <alignment horizontal="justify" vertical="top" wrapText="1"/>
    </xf>
    <xf numFmtId="0" fontId="7" fillId="2" borderId="11" xfId="0" applyFont="1" applyFill="1" applyBorder="1" applyAlignment="1">
      <alignment horizontal="left" vertical="top" wrapText="1"/>
    </xf>
    <xf numFmtId="0" fontId="10" fillId="2" borderId="1" xfId="0" applyFont="1" applyFill="1" applyBorder="1" applyAlignment="1">
      <alignment vertical="top" wrapText="1"/>
    </xf>
    <xf numFmtId="0" fontId="7" fillId="2" borderId="5" xfId="0" applyFont="1" applyFill="1" applyBorder="1" applyAlignment="1">
      <alignment horizontal="left" vertical="top" wrapText="1"/>
    </xf>
    <xf numFmtId="0" fontId="7" fillId="2" borderId="1" xfId="0" applyFont="1" applyFill="1" applyBorder="1" applyAlignment="1">
      <alignment horizontal="right" vertical="top"/>
    </xf>
    <xf numFmtId="0" fontId="10" fillId="0" borderId="1" xfId="0" applyFont="1" applyFill="1" applyBorder="1" applyAlignment="1">
      <alignment horizontal="justify" vertical="top" wrapText="1"/>
    </xf>
    <xf numFmtId="0" fontId="10" fillId="0" borderId="2" xfId="0" applyFont="1" applyFill="1" applyBorder="1" applyAlignment="1">
      <alignment horizontal="left" vertical="top" wrapText="1"/>
    </xf>
    <xf numFmtId="1" fontId="7" fillId="0" borderId="2" xfId="0" applyNumberFormat="1" applyFont="1" applyFill="1" applyBorder="1" applyAlignment="1">
      <alignment horizontal="right" vertical="top" wrapText="1"/>
    </xf>
    <xf numFmtId="1" fontId="7" fillId="0" borderId="3" xfId="0" applyNumberFormat="1" applyFont="1" applyFill="1" applyBorder="1" applyAlignment="1">
      <alignment horizontal="right" vertical="top" wrapText="1"/>
    </xf>
    <xf numFmtId="0" fontId="7" fillId="0" borderId="1" xfId="0" applyFont="1" applyFill="1" applyBorder="1" applyAlignment="1">
      <alignment vertical="top" wrapText="1"/>
    </xf>
    <xf numFmtId="0" fontId="7" fillId="0" borderId="5" xfId="0" applyFont="1" applyFill="1" applyBorder="1" applyAlignment="1">
      <alignment horizontal="left" vertical="top" wrapText="1"/>
    </xf>
    <xf numFmtId="0" fontId="7" fillId="0" borderId="1" xfId="0" applyFont="1" applyBorder="1" applyAlignment="1">
      <alignment horizontal="right" vertical="top" wrapText="1"/>
    </xf>
    <xf numFmtId="0" fontId="7" fillId="0" borderId="5" xfId="0" applyFont="1" applyFill="1" applyBorder="1" applyAlignment="1">
      <alignment horizontal="justify" vertical="top" wrapText="1"/>
    </xf>
    <xf numFmtId="9" fontId="7" fillId="2" borderId="1" xfId="1" applyFont="1" applyFill="1" applyBorder="1" applyAlignment="1">
      <alignment horizontal="justify" vertical="top" wrapText="1"/>
    </xf>
    <xf numFmtId="0" fontId="7" fillId="2" borderId="11" xfId="0" applyFont="1" applyFill="1" applyBorder="1" applyAlignment="1">
      <alignment vertical="top" wrapText="1"/>
    </xf>
    <xf numFmtId="0" fontId="7" fillId="2" borderId="0" xfId="0" applyFont="1" applyFill="1" applyBorder="1" applyAlignment="1">
      <alignment horizontal="justify" vertical="top" wrapText="1"/>
    </xf>
    <xf numFmtId="9" fontId="7" fillId="2" borderId="7" xfId="1" applyFont="1" applyFill="1" applyBorder="1" applyAlignment="1">
      <alignment horizontal="left" vertical="top" wrapText="1"/>
    </xf>
    <xf numFmtId="17" fontId="7" fillId="2" borderId="2" xfId="0" applyNumberFormat="1" applyFont="1" applyFill="1" applyBorder="1" applyAlignment="1">
      <alignment vertical="top" wrapText="1"/>
    </xf>
    <xf numFmtId="0" fontId="6" fillId="5" borderId="4" xfId="0" applyFont="1" applyFill="1" applyBorder="1" applyAlignment="1">
      <alignment horizontal="center" vertical="center" wrapText="1"/>
    </xf>
    <xf numFmtId="0" fontId="6" fillId="7" borderId="1" xfId="0" applyFont="1" applyFill="1" applyBorder="1" applyAlignment="1">
      <alignment horizontal="center" vertical="center" wrapText="1"/>
    </xf>
    <xf numFmtId="0" fontId="7" fillId="0" borderId="3" xfId="0" applyFont="1" applyFill="1" applyBorder="1" applyAlignment="1">
      <alignment horizontal="justify" vertical="top" wrapText="1"/>
    </xf>
    <xf numFmtId="0" fontId="6" fillId="2" borderId="0" xfId="0" applyFont="1" applyFill="1" applyBorder="1" applyAlignment="1">
      <alignment horizontal="center" vertical="top" wrapText="1"/>
    </xf>
    <xf numFmtId="3" fontId="7" fillId="0" borderId="1" xfId="0" applyNumberFormat="1" applyFont="1" applyFill="1" applyBorder="1" applyAlignment="1">
      <alignment horizontal="right" vertical="top" wrapText="1"/>
    </xf>
    <xf numFmtId="0" fontId="7" fillId="0" borderId="1" xfId="0" applyFont="1" applyFill="1" applyBorder="1" applyAlignment="1">
      <alignment horizontal="center" vertical="center" wrapText="1"/>
    </xf>
    <xf numFmtId="164" fontId="7" fillId="0" borderId="1" xfId="2" applyFont="1" applyFill="1" applyBorder="1" applyAlignment="1">
      <alignment horizontal="center" vertical="center" wrapText="1"/>
    </xf>
    <xf numFmtId="164" fontId="6" fillId="2" borderId="0" xfId="2" applyFont="1" applyFill="1" applyAlignment="1">
      <alignment horizontal="center" vertical="center" wrapText="1"/>
    </xf>
    <xf numFmtId="3" fontId="7" fillId="0" borderId="1" xfId="0" applyNumberFormat="1" applyFont="1" applyFill="1" applyBorder="1" applyAlignment="1">
      <alignment horizontal="center" vertical="center" wrapText="1"/>
    </xf>
    <xf numFmtId="3" fontId="7" fillId="2" borderId="1" xfId="0" applyNumberFormat="1" applyFont="1" applyFill="1" applyBorder="1" applyAlignment="1">
      <alignment horizontal="left" vertical="center" wrapText="1"/>
    </xf>
    <xf numFmtId="3" fontId="7" fillId="0" borderId="1" xfId="0" applyNumberFormat="1" applyFont="1" applyFill="1" applyBorder="1" applyAlignment="1">
      <alignment horizontal="left" vertical="center" wrapText="1"/>
    </xf>
    <xf numFmtId="3" fontId="7" fillId="0" borderId="2" xfId="0" applyNumberFormat="1" applyFont="1" applyFill="1" applyBorder="1" applyAlignment="1">
      <alignment horizontal="center" vertical="center" wrapText="1"/>
    </xf>
    <xf numFmtId="3" fontId="7" fillId="0" borderId="2" xfId="0" applyNumberFormat="1" applyFont="1" applyFill="1" applyBorder="1" applyAlignment="1">
      <alignment horizontal="left" vertical="center" wrapText="1"/>
    </xf>
    <xf numFmtId="0" fontId="4" fillId="2" borderId="10" xfId="0" applyFont="1" applyFill="1" applyBorder="1" applyAlignment="1">
      <alignment horizontal="left" vertical="top" wrapText="1"/>
    </xf>
    <xf numFmtId="1" fontId="4" fillId="2" borderId="11" xfId="0" applyNumberFormat="1" applyFont="1" applyFill="1" applyBorder="1" applyAlignment="1">
      <alignment horizontal="right" vertical="top" wrapText="1"/>
    </xf>
    <xf numFmtId="0" fontId="4" fillId="2" borderId="1" xfId="0" applyFont="1" applyFill="1" applyBorder="1" applyAlignment="1">
      <alignment horizontal="left" vertical="top" wrapText="1"/>
    </xf>
    <xf numFmtId="0" fontId="4" fillId="2" borderId="1" xfId="0" applyFont="1" applyFill="1" applyBorder="1" applyAlignment="1">
      <alignment horizontal="justify" vertical="top" wrapText="1"/>
    </xf>
    <xf numFmtId="0" fontId="4" fillId="2" borderId="3" xfId="0" applyFont="1" applyFill="1" applyBorder="1" applyAlignment="1">
      <alignment horizontal="justify" vertical="top" wrapText="1"/>
    </xf>
    <xf numFmtId="0" fontId="4" fillId="2" borderId="2" xfId="0" applyFont="1" applyFill="1" applyBorder="1" applyAlignment="1">
      <alignment horizontal="justify" vertical="top" wrapText="1"/>
    </xf>
    <xf numFmtId="1" fontId="4" fillId="2" borderId="1" xfId="0" applyNumberFormat="1" applyFont="1" applyFill="1" applyBorder="1" applyAlignment="1">
      <alignment horizontal="right" vertical="top" wrapText="1"/>
    </xf>
    <xf numFmtId="0" fontId="7" fillId="0" borderId="7" xfId="0" applyFont="1" applyFill="1" applyBorder="1" applyAlignment="1">
      <alignment horizontal="center" vertical="top" wrapText="1"/>
    </xf>
    <xf numFmtId="0" fontId="7" fillId="0" borderId="2" xfId="0" applyFont="1" applyFill="1" applyBorder="1" applyAlignment="1">
      <alignment horizontal="center" vertical="top" wrapText="1"/>
    </xf>
    <xf numFmtId="0" fontId="7" fillId="0" borderId="1" xfId="0" applyFont="1" applyBorder="1" applyAlignment="1">
      <alignment horizontal="left" vertical="top" wrapText="1"/>
    </xf>
    <xf numFmtId="16" fontId="7" fillId="2" borderId="3" xfId="0" applyNumberFormat="1" applyFont="1" applyFill="1" applyBorder="1" applyAlignment="1">
      <alignment vertical="top" wrapText="1"/>
    </xf>
    <xf numFmtId="14" fontId="7" fillId="0" borderId="1" xfId="0" applyNumberFormat="1" applyFont="1" applyFill="1" applyBorder="1" applyAlignment="1">
      <alignment vertical="top" wrapText="1"/>
    </xf>
    <xf numFmtId="17" fontId="7" fillId="2" borderId="1" xfId="0" applyNumberFormat="1" applyFont="1" applyFill="1" applyBorder="1" applyAlignment="1">
      <alignment horizontal="center" vertical="top" wrapText="1"/>
    </xf>
    <xf numFmtId="3" fontId="7" fillId="2" borderId="7" xfId="0" applyNumberFormat="1" applyFont="1" applyFill="1" applyBorder="1" applyAlignment="1">
      <alignment horizontal="left" vertical="top" wrapText="1"/>
    </xf>
    <xf numFmtId="3" fontId="7" fillId="2" borderId="7" xfId="0" applyNumberFormat="1" applyFont="1" applyFill="1" applyBorder="1" applyAlignment="1">
      <alignment horizontal="center" vertical="top" wrapText="1"/>
    </xf>
    <xf numFmtId="3" fontId="6" fillId="2" borderId="1" xfId="0" applyNumberFormat="1" applyFont="1" applyFill="1" applyBorder="1" applyAlignment="1">
      <alignment horizontal="center" vertical="top" wrapText="1"/>
    </xf>
    <xf numFmtId="0" fontId="7" fillId="0" borderId="2" xfId="0" applyFont="1" applyFill="1" applyBorder="1" applyAlignment="1">
      <alignment horizontal="left" vertical="top" wrapText="1"/>
    </xf>
    <xf numFmtId="3" fontId="7" fillId="2" borderId="3" xfId="0" applyNumberFormat="1" applyFont="1" applyFill="1" applyBorder="1" applyAlignment="1">
      <alignment horizontal="right" vertical="top" wrapText="1"/>
    </xf>
    <xf numFmtId="3" fontId="7" fillId="0" borderId="2" xfId="0" applyNumberFormat="1" applyFont="1" applyFill="1" applyBorder="1" applyAlignment="1">
      <alignment horizontal="right" vertical="top" wrapText="1"/>
    </xf>
    <xf numFmtId="3" fontId="7" fillId="2" borderId="4" xfId="0" applyNumberFormat="1" applyFont="1" applyFill="1" applyBorder="1" applyAlignment="1">
      <alignment horizontal="right" vertical="top" wrapText="1"/>
    </xf>
    <xf numFmtId="0" fontId="7" fillId="2" borderId="3" xfId="0" applyFont="1" applyFill="1" applyBorder="1" applyAlignment="1">
      <alignment horizontal="right" vertical="top" wrapText="1"/>
    </xf>
    <xf numFmtId="0" fontId="7" fillId="2" borderId="1" xfId="0" applyFont="1" applyFill="1" applyBorder="1" applyAlignment="1">
      <alignment horizontal="right" vertical="top" wrapText="1"/>
    </xf>
    <xf numFmtId="1" fontId="7" fillId="2" borderId="2" xfId="0" applyNumberFormat="1" applyFont="1" applyFill="1" applyBorder="1" applyAlignment="1">
      <alignment horizontal="right" vertical="top" wrapText="1"/>
    </xf>
    <xf numFmtId="1" fontId="7" fillId="2" borderId="3" xfId="0" applyNumberFormat="1" applyFont="1" applyFill="1" applyBorder="1" applyAlignment="1">
      <alignment horizontal="right" vertical="top" wrapText="1"/>
    </xf>
    <xf numFmtId="0" fontId="7" fillId="2" borderId="5" xfId="0" applyFont="1" applyFill="1" applyBorder="1" applyAlignment="1">
      <alignment horizontal="justify" vertical="top" wrapText="1"/>
    </xf>
    <xf numFmtId="3" fontId="7" fillId="2" borderId="4" xfId="0" applyNumberFormat="1" applyFont="1" applyFill="1" applyBorder="1" applyAlignment="1">
      <alignment vertical="top" wrapText="1"/>
    </xf>
    <xf numFmtId="3" fontId="7" fillId="2" borderId="3" xfId="0" applyNumberFormat="1" applyFont="1" applyFill="1" applyBorder="1" applyAlignment="1">
      <alignment vertical="top" wrapText="1"/>
    </xf>
    <xf numFmtId="0" fontId="6" fillId="0" borderId="1" xfId="0" applyFont="1" applyFill="1" applyBorder="1" applyAlignment="1">
      <alignment horizontal="center" vertical="center" wrapText="1"/>
    </xf>
    <xf numFmtId="3" fontId="8" fillId="2" borderId="2" xfId="0" applyNumberFormat="1" applyFont="1" applyFill="1" applyBorder="1" applyAlignment="1">
      <alignment vertical="top" wrapText="1"/>
    </xf>
    <xf numFmtId="3" fontId="7" fillId="2" borderId="2" xfId="0" applyNumberFormat="1" applyFont="1" applyFill="1" applyBorder="1" applyAlignment="1">
      <alignment vertical="top" wrapText="1"/>
    </xf>
    <xf numFmtId="3" fontId="8" fillId="2" borderId="1" xfId="0" applyNumberFormat="1" applyFont="1" applyFill="1" applyBorder="1" applyAlignment="1">
      <alignment vertical="top" wrapText="1"/>
    </xf>
    <xf numFmtId="0" fontId="7" fillId="2" borderId="1" xfId="0" applyFont="1" applyFill="1" applyBorder="1" applyAlignment="1">
      <alignment vertical="top" wrapText="1"/>
    </xf>
    <xf numFmtId="0" fontId="14" fillId="0" borderId="0" xfId="0" applyFont="1" applyAlignment="1">
      <alignment horizontal="center"/>
    </xf>
    <xf numFmtId="0" fontId="15" fillId="0" borderId="0" xfId="0" applyFont="1" applyAlignment="1">
      <alignment horizontal="center"/>
    </xf>
    <xf numFmtId="0" fontId="6" fillId="5" borderId="6" xfId="0" applyFont="1" applyFill="1" applyBorder="1" applyAlignment="1">
      <alignment horizontal="center" vertical="center" wrapText="1"/>
    </xf>
    <xf numFmtId="0" fontId="7" fillId="2" borderId="2" xfId="0" applyFont="1" applyFill="1" applyBorder="1" applyAlignment="1">
      <alignment horizontal="left" vertical="top" wrapText="1"/>
    </xf>
    <xf numFmtId="0" fontId="7" fillId="2" borderId="3" xfId="0" applyFont="1" applyFill="1" applyBorder="1" applyAlignment="1">
      <alignment horizontal="left" vertical="top" wrapText="1"/>
    </xf>
    <xf numFmtId="3" fontId="7" fillId="2" borderId="2" xfId="0" applyNumberFormat="1" applyFont="1" applyFill="1" applyBorder="1" applyAlignment="1">
      <alignment horizontal="left" vertical="top" wrapText="1"/>
    </xf>
    <xf numFmtId="3" fontId="7" fillId="2" borderId="3" xfId="0" applyNumberFormat="1" applyFont="1" applyFill="1" applyBorder="1" applyAlignment="1">
      <alignment horizontal="left" vertical="top" wrapText="1"/>
    </xf>
    <xf numFmtId="3" fontId="7" fillId="2" borderId="2" xfId="0" applyNumberFormat="1" applyFont="1" applyFill="1" applyBorder="1" applyAlignment="1">
      <alignment horizontal="center" vertical="top" wrapText="1"/>
    </xf>
    <xf numFmtId="3" fontId="7" fillId="2" borderId="3" xfId="0" applyNumberFormat="1" applyFont="1" applyFill="1" applyBorder="1" applyAlignment="1">
      <alignment horizontal="center" vertical="top" wrapText="1"/>
    </xf>
    <xf numFmtId="17" fontId="7" fillId="2" borderId="3" xfId="0" applyNumberFormat="1" applyFont="1" applyFill="1" applyBorder="1" applyAlignment="1">
      <alignment horizontal="center" vertical="top" wrapText="1"/>
    </xf>
    <xf numFmtId="0" fontId="7" fillId="2" borderId="2" xfId="0" applyFont="1" applyFill="1" applyBorder="1" applyAlignment="1">
      <alignment horizontal="justify" vertical="top" wrapText="1"/>
    </xf>
    <xf numFmtId="0" fontId="7" fillId="2" borderId="4" xfId="0" applyFont="1" applyFill="1" applyBorder="1" applyAlignment="1">
      <alignment horizontal="justify" vertical="top" wrapText="1"/>
    </xf>
    <xf numFmtId="0" fontId="7" fillId="2" borderId="3" xfId="0" applyFont="1" applyFill="1" applyBorder="1" applyAlignment="1">
      <alignment horizontal="justify" vertical="top" wrapText="1"/>
    </xf>
    <xf numFmtId="3" fontId="7" fillId="2" borderId="2" xfId="0" applyNumberFormat="1" applyFont="1" applyFill="1" applyBorder="1" applyAlignment="1">
      <alignment horizontal="right" vertical="top" wrapText="1"/>
    </xf>
    <xf numFmtId="0" fontId="7" fillId="2" borderId="4" xfId="0" applyFont="1" applyFill="1" applyBorder="1" applyAlignment="1">
      <alignment horizontal="left" vertical="top" wrapText="1"/>
    </xf>
    <xf numFmtId="0" fontId="7" fillId="2" borderId="2" xfId="0" applyFont="1" applyFill="1" applyBorder="1" applyAlignment="1">
      <alignment vertical="top" wrapText="1"/>
    </xf>
    <xf numFmtId="0" fontId="7" fillId="2" borderId="3" xfId="0" applyFont="1" applyFill="1" applyBorder="1" applyAlignment="1">
      <alignment vertical="top" wrapText="1"/>
    </xf>
    <xf numFmtId="0" fontId="4" fillId="2" borderId="2" xfId="0" applyFont="1" applyFill="1" applyBorder="1" applyAlignment="1">
      <alignment horizontal="left" vertical="top" wrapText="1"/>
    </xf>
    <xf numFmtId="0" fontId="7" fillId="2" borderId="1" xfId="0" applyFont="1" applyFill="1" applyBorder="1" applyAlignment="1">
      <alignment horizontal="justify" vertical="top" wrapText="1"/>
    </xf>
    <xf numFmtId="3" fontId="7" fillId="2" borderId="1" xfId="0" applyNumberFormat="1" applyFont="1" applyFill="1" applyBorder="1" applyAlignment="1">
      <alignment horizontal="right" vertical="top" wrapText="1"/>
    </xf>
    <xf numFmtId="0" fontId="7" fillId="2" borderId="1" xfId="0" applyFont="1" applyFill="1" applyBorder="1" applyAlignment="1">
      <alignment horizontal="left" vertical="top" wrapText="1"/>
    </xf>
    <xf numFmtId="16" fontId="7" fillId="2" borderId="1" xfId="0" applyNumberFormat="1" applyFont="1" applyFill="1" applyBorder="1" applyAlignment="1">
      <alignment vertical="top" wrapText="1"/>
    </xf>
    <xf numFmtId="0" fontId="7" fillId="2" borderId="2" xfId="0" applyFont="1" applyFill="1" applyBorder="1" applyAlignment="1">
      <alignment horizontal="center" vertical="top" wrapText="1"/>
    </xf>
    <xf numFmtId="0" fontId="7" fillId="2" borderId="2" xfId="0" applyFont="1" applyFill="1" applyBorder="1" applyAlignment="1">
      <alignment horizontal="right" vertical="top" wrapText="1"/>
    </xf>
    <xf numFmtId="0" fontId="7" fillId="2" borderId="4" xfId="0" applyFont="1" applyFill="1" applyBorder="1" applyAlignment="1">
      <alignment horizontal="right" vertical="top" wrapText="1"/>
    </xf>
    <xf numFmtId="0" fontId="7" fillId="2" borderId="1" xfId="0" applyFont="1" applyFill="1" applyBorder="1" applyAlignment="1">
      <alignment horizontal="center" vertical="top" wrapText="1"/>
    </xf>
    <xf numFmtId="0" fontId="7" fillId="2" borderId="1" xfId="0" applyFont="1" applyFill="1" applyBorder="1" applyAlignment="1">
      <alignment vertical="top" wrapText="1"/>
    </xf>
    <xf numFmtId="0" fontId="6" fillId="7" borderId="3" xfId="0" applyFont="1" applyFill="1" applyBorder="1" applyAlignment="1">
      <alignment horizontal="center" vertical="center" wrapText="1"/>
    </xf>
    <xf numFmtId="0" fontId="6" fillId="3" borderId="11" xfId="0" applyFont="1" applyFill="1" applyBorder="1" applyAlignment="1">
      <alignment horizontal="center" vertical="center" wrapText="1"/>
    </xf>
    <xf numFmtId="0" fontId="6" fillId="3" borderId="12"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6" fillId="3" borderId="2"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6" fillId="6" borderId="5" xfId="0" applyFont="1" applyFill="1" applyBorder="1" applyAlignment="1">
      <alignment horizontal="center" vertical="top" wrapText="1"/>
    </xf>
    <xf numFmtId="0" fontId="6" fillId="6" borderId="6" xfId="0" applyFont="1" applyFill="1" applyBorder="1" applyAlignment="1">
      <alignment horizontal="center" vertical="top" wrapText="1"/>
    </xf>
    <xf numFmtId="0" fontId="6" fillId="6" borderId="6" xfId="0" applyFont="1" applyFill="1" applyBorder="1" applyAlignment="1">
      <alignment horizontal="left" vertical="top" wrapText="1"/>
    </xf>
    <xf numFmtId="0" fontId="6" fillId="6" borderId="7" xfId="0" applyFont="1" applyFill="1" applyBorder="1" applyAlignment="1">
      <alignment horizontal="center" vertical="top" wrapText="1"/>
    </xf>
    <xf numFmtId="0" fontId="6" fillId="7" borderId="5" xfId="0" applyFont="1" applyFill="1" applyBorder="1" applyAlignment="1">
      <alignment horizontal="center" vertical="center" wrapText="1"/>
    </xf>
    <xf numFmtId="0" fontId="6" fillId="7" borderId="7" xfId="0" applyFont="1" applyFill="1" applyBorder="1" applyAlignment="1">
      <alignment horizontal="center" vertical="center" wrapText="1"/>
    </xf>
    <xf numFmtId="0" fontId="6" fillId="7" borderId="2" xfId="0" applyFont="1" applyFill="1" applyBorder="1" applyAlignment="1">
      <alignment horizontal="center" vertical="center" wrapText="1"/>
    </xf>
    <xf numFmtId="0" fontId="6" fillId="7" borderId="3" xfId="0" applyFont="1" applyFill="1" applyBorder="1" applyAlignment="1">
      <alignment horizontal="center" vertical="center" wrapText="1"/>
    </xf>
    <xf numFmtId="0" fontId="6" fillId="4" borderId="2" xfId="0" applyFont="1" applyFill="1" applyBorder="1" applyAlignment="1">
      <alignment horizontal="center" vertical="center" wrapText="1"/>
    </xf>
    <xf numFmtId="0" fontId="6" fillId="4" borderId="4" xfId="0" applyFont="1" applyFill="1" applyBorder="1" applyAlignment="1">
      <alignment horizontal="center" vertical="center" wrapText="1"/>
    </xf>
    <xf numFmtId="0" fontId="6" fillId="4" borderId="3" xfId="0" applyFont="1" applyFill="1" applyBorder="1" applyAlignment="1">
      <alignment horizontal="center" vertical="center" wrapText="1"/>
    </xf>
    <xf numFmtId="0" fontId="7" fillId="2" borderId="1" xfId="0" applyFont="1" applyFill="1" applyBorder="1" applyAlignment="1">
      <alignment horizontal="left" vertical="top" wrapText="1"/>
    </xf>
    <xf numFmtId="0" fontId="7" fillId="2" borderId="1" xfId="0" applyFont="1" applyFill="1" applyBorder="1" applyAlignment="1">
      <alignment horizontal="justify" vertical="top" wrapText="1"/>
    </xf>
    <xf numFmtId="0" fontId="7" fillId="2" borderId="1" xfId="0" applyFont="1" applyFill="1" applyBorder="1" applyAlignment="1">
      <alignment horizontal="center" vertical="top" wrapText="1"/>
    </xf>
    <xf numFmtId="0" fontId="7" fillId="2" borderId="1" xfId="0" applyFont="1" applyFill="1" applyBorder="1" applyAlignment="1">
      <alignment vertical="top" wrapText="1"/>
    </xf>
    <xf numFmtId="0" fontId="7" fillId="2" borderId="2" xfId="0" applyFont="1" applyFill="1" applyBorder="1" applyAlignment="1">
      <alignment horizontal="justify" vertical="top" wrapText="1"/>
    </xf>
    <xf numFmtId="0" fontId="7" fillId="2" borderId="3" xfId="0" applyFont="1" applyFill="1" applyBorder="1" applyAlignment="1">
      <alignment horizontal="justify" vertical="top" wrapText="1"/>
    </xf>
    <xf numFmtId="17" fontId="7" fillId="2" borderId="2" xfId="0" applyNumberFormat="1" applyFont="1" applyFill="1" applyBorder="1" applyAlignment="1">
      <alignment horizontal="center" vertical="top" wrapText="1"/>
    </xf>
    <xf numFmtId="17" fontId="7" fillId="2" borderId="4" xfId="0" applyNumberFormat="1" applyFont="1" applyFill="1" applyBorder="1" applyAlignment="1">
      <alignment horizontal="center" vertical="top" wrapText="1"/>
    </xf>
    <xf numFmtId="17" fontId="7" fillId="2" borderId="3" xfId="0" applyNumberFormat="1" applyFont="1" applyFill="1" applyBorder="1" applyAlignment="1">
      <alignment horizontal="center" vertical="top" wrapText="1"/>
    </xf>
    <xf numFmtId="0" fontId="7" fillId="2" borderId="2" xfId="0" applyFont="1" applyFill="1" applyBorder="1" applyAlignment="1">
      <alignment vertical="top" wrapText="1"/>
    </xf>
    <xf numFmtId="0" fontId="7" fillId="2" borderId="4" xfId="0" applyFont="1" applyFill="1" applyBorder="1" applyAlignment="1">
      <alignment vertical="top" wrapText="1"/>
    </xf>
    <xf numFmtId="0" fontId="7" fillId="2" borderId="4" xfId="0" applyFont="1" applyFill="1" applyBorder="1" applyAlignment="1">
      <alignment horizontal="justify" vertical="top" wrapText="1"/>
    </xf>
    <xf numFmtId="0" fontId="7" fillId="2" borderId="2" xfId="0" applyFont="1" applyFill="1" applyBorder="1" applyAlignment="1">
      <alignment horizontal="left" vertical="top" wrapText="1"/>
    </xf>
    <xf numFmtId="0" fontId="7" fillId="2" borderId="3" xfId="0" applyFont="1" applyFill="1" applyBorder="1" applyAlignment="1">
      <alignment horizontal="left" vertical="top" wrapText="1"/>
    </xf>
    <xf numFmtId="0" fontId="7" fillId="2" borderId="4" xfId="0" applyFont="1" applyFill="1" applyBorder="1" applyAlignment="1">
      <alignment horizontal="left" vertical="top" wrapText="1"/>
    </xf>
    <xf numFmtId="0" fontId="7" fillId="9" borderId="4" xfId="0" applyFont="1" applyFill="1" applyBorder="1" applyAlignment="1">
      <alignment horizontal="left" vertical="top" wrapText="1"/>
    </xf>
    <xf numFmtId="0" fontId="7" fillId="2" borderId="2" xfId="0" applyFont="1" applyFill="1" applyBorder="1" applyAlignment="1">
      <alignment horizontal="center" vertical="top" wrapText="1"/>
    </xf>
    <xf numFmtId="0" fontId="7" fillId="2" borderId="4" xfId="0" applyFont="1" applyFill="1" applyBorder="1" applyAlignment="1">
      <alignment horizontal="center" vertical="top" wrapText="1"/>
    </xf>
    <xf numFmtId="0" fontId="7" fillId="2" borderId="3" xfId="0" applyFont="1" applyFill="1" applyBorder="1" applyAlignment="1">
      <alignment horizontal="center" vertical="top" wrapText="1"/>
    </xf>
    <xf numFmtId="0" fontId="7" fillId="9" borderId="4" xfId="0" applyFont="1" applyFill="1" applyBorder="1" applyAlignment="1">
      <alignment horizontal="justify" vertical="top" wrapText="1"/>
    </xf>
    <xf numFmtId="0" fontId="7" fillId="2" borderId="2" xfId="0" applyFont="1" applyFill="1" applyBorder="1" applyAlignment="1">
      <alignment horizontal="right" vertical="top" wrapText="1"/>
    </xf>
    <xf numFmtId="0" fontId="7" fillId="2" borderId="4" xfId="0" applyFont="1" applyFill="1" applyBorder="1" applyAlignment="1">
      <alignment horizontal="right" vertical="top" wrapText="1"/>
    </xf>
    <xf numFmtId="0" fontId="7" fillId="2" borderId="3" xfId="0" applyFont="1" applyFill="1" applyBorder="1" applyAlignment="1">
      <alignment vertical="top" wrapText="1"/>
    </xf>
    <xf numFmtId="16" fontId="7" fillId="2" borderId="1" xfId="0" applyNumberFormat="1" applyFont="1" applyFill="1" applyBorder="1" applyAlignment="1">
      <alignment vertical="top" wrapText="1"/>
    </xf>
    <xf numFmtId="0" fontId="4" fillId="2" borderId="2" xfId="0" applyFont="1" applyFill="1" applyBorder="1" applyAlignment="1">
      <alignment horizontal="left" vertical="top" wrapText="1"/>
    </xf>
    <xf numFmtId="0" fontId="4" fillId="2" borderId="4" xfId="0" applyFont="1" applyFill="1" applyBorder="1" applyAlignment="1">
      <alignment horizontal="left" vertical="top" wrapText="1"/>
    </xf>
    <xf numFmtId="0" fontId="4" fillId="2" borderId="3" xfId="0" applyFont="1" applyFill="1" applyBorder="1" applyAlignment="1">
      <alignment horizontal="left" vertical="top" wrapText="1"/>
    </xf>
    <xf numFmtId="3" fontId="7" fillId="2" borderId="1" xfId="0" applyNumberFormat="1" applyFont="1" applyFill="1" applyBorder="1" applyAlignment="1">
      <alignment horizontal="right" vertical="top" wrapText="1"/>
    </xf>
    <xf numFmtId="3" fontId="7" fillId="2" borderId="2" xfId="0" applyNumberFormat="1" applyFont="1" applyFill="1" applyBorder="1" applyAlignment="1">
      <alignment horizontal="right" vertical="top" wrapText="1"/>
    </xf>
    <xf numFmtId="0" fontId="3" fillId="2" borderId="4" xfId="0" applyFont="1" applyFill="1" applyBorder="1" applyAlignment="1">
      <alignment horizontal="right" vertical="top" wrapText="1"/>
    </xf>
    <xf numFmtId="0" fontId="3" fillId="2" borderId="3" xfId="0" applyFont="1" applyFill="1" applyBorder="1" applyAlignment="1">
      <alignment horizontal="right" vertical="top" wrapText="1"/>
    </xf>
    <xf numFmtId="3" fontId="7" fillId="2" borderId="2" xfId="0" applyNumberFormat="1" applyFont="1" applyFill="1" applyBorder="1" applyAlignment="1">
      <alignment horizontal="left" vertical="top" wrapText="1"/>
    </xf>
    <xf numFmtId="3" fontId="7" fillId="2" borderId="3" xfId="0" applyNumberFormat="1" applyFont="1" applyFill="1" applyBorder="1" applyAlignment="1">
      <alignment horizontal="left" vertical="top" wrapText="1"/>
    </xf>
    <xf numFmtId="3" fontId="7" fillId="2" borderId="2" xfId="0" applyNumberFormat="1" applyFont="1" applyFill="1" applyBorder="1" applyAlignment="1">
      <alignment horizontal="center" vertical="top" wrapText="1"/>
    </xf>
    <xf numFmtId="3" fontId="7" fillId="2" borderId="3" xfId="0" applyNumberFormat="1" applyFont="1" applyFill="1" applyBorder="1" applyAlignment="1">
      <alignment horizontal="center" vertical="top" wrapText="1"/>
    </xf>
    <xf numFmtId="17" fontId="7" fillId="2" borderId="4" xfId="0" applyNumberFormat="1" applyFont="1" applyFill="1" applyBorder="1" applyAlignment="1">
      <alignment horizontal="right" vertical="top" wrapText="1"/>
    </xf>
    <xf numFmtId="17" fontId="7" fillId="2" borderId="3" xfId="0" applyNumberFormat="1" applyFont="1" applyFill="1" applyBorder="1" applyAlignment="1">
      <alignment horizontal="right" vertical="top" wrapText="1"/>
    </xf>
    <xf numFmtId="0" fontId="7" fillId="2" borderId="0" xfId="0" applyFont="1" applyFill="1" applyBorder="1" applyAlignment="1">
      <alignment horizontal="left" vertical="top" wrapText="1"/>
    </xf>
    <xf numFmtId="0" fontId="7" fillId="2" borderId="0" xfId="0" applyFont="1" applyFill="1" applyBorder="1" applyAlignment="1">
      <alignment horizontal="right" vertical="top" wrapText="1"/>
    </xf>
    <xf numFmtId="0" fontId="6" fillId="3" borderId="1" xfId="0" applyFont="1" applyFill="1" applyBorder="1" applyAlignment="1">
      <alignment horizontal="center" vertical="top" wrapText="1"/>
    </xf>
    <xf numFmtId="0" fontId="6" fillId="4" borderId="1" xfId="0" applyFont="1" applyFill="1" applyBorder="1" applyAlignment="1">
      <alignment horizontal="center" vertical="top" wrapText="1"/>
    </xf>
    <xf numFmtId="0" fontId="6" fillId="5" borderId="1" xfId="0" applyFont="1" applyFill="1" applyBorder="1" applyAlignment="1">
      <alignment horizontal="center" vertical="top" wrapText="1"/>
    </xf>
    <xf numFmtId="0" fontId="6" fillId="6" borderId="1" xfId="0" applyFont="1" applyFill="1" applyBorder="1" applyAlignment="1">
      <alignment horizontal="center" vertical="top" wrapText="1"/>
    </xf>
    <xf numFmtId="1" fontId="7" fillId="0" borderId="1" xfId="0" applyNumberFormat="1" applyFont="1" applyBorder="1" applyAlignment="1">
      <alignment horizontal="right" vertical="top" wrapText="1"/>
    </xf>
    <xf numFmtId="0" fontId="7" fillId="0" borderId="1" xfId="0" applyFont="1" applyBorder="1" applyAlignment="1">
      <alignment vertical="top" wrapText="1"/>
    </xf>
    <xf numFmtId="0" fontId="7" fillId="2" borderId="1" xfId="0" applyFont="1" applyFill="1" applyBorder="1" applyAlignment="1">
      <alignment horizontal="right" vertical="top" wrapText="1"/>
    </xf>
    <xf numFmtId="3" fontId="7" fillId="0" borderId="1" xfId="0" applyNumberFormat="1" applyFont="1" applyFill="1" applyBorder="1" applyAlignment="1">
      <alignment horizontal="left" vertical="top" wrapText="1"/>
    </xf>
    <xf numFmtId="1" fontId="7" fillId="0" borderId="1" xfId="0" applyNumberFormat="1" applyFont="1" applyBorder="1" applyAlignment="1">
      <alignment vertical="top" wrapText="1"/>
    </xf>
    <xf numFmtId="0" fontId="7" fillId="2" borderId="11" xfId="0" applyFont="1" applyFill="1" applyBorder="1" applyAlignment="1">
      <alignment horizontal="justify" vertical="top" wrapText="1"/>
    </xf>
    <xf numFmtId="3" fontId="7" fillId="2" borderId="2" xfId="0" applyNumberFormat="1" applyFont="1" applyFill="1" applyBorder="1" applyAlignment="1">
      <alignment horizontal="left" vertical="center" wrapText="1"/>
    </xf>
    <xf numFmtId="0" fontId="7" fillId="2" borderId="12" xfId="0" applyFont="1" applyFill="1" applyBorder="1" applyAlignment="1">
      <alignment horizontal="justify" vertical="top" wrapText="1"/>
    </xf>
    <xf numFmtId="0" fontId="7" fillId="9" borderId="12" xfId="0" applyFont="1" applyFill="1" applyBorder="1" applyAlignment="1">
      <alignment horizontal="justify" vertical="top" wrapText="1"/>
    </xf>
    <xf numFmtId="0" fontId="7" fillId="2" borderId="0" xfId="0" applyFont="1" applyFill="1" applyBorder="1" applyAlignment="1">
      <alignment horizontal="center" vertical="center" wrapText="1"/>
    </xf>
    <xf numFmtId="0" fontId="7" fillId="0" borderId="1" xfId="0" applyFont="1" applyBorder="1" applyAlignment="1">
      <alignment horizontal="right" vertical="top"/>
    </xf>
    <xf numFmtId="9" fontId="7" fillId="2" borderId="1" xfId="1" applyFont="1" applyFill="1" applyBorder="1" applyAlignment="1">
      <alignment horizontal="right" vertical="top" wrapText="1"/>
    </xf>
    <xf numFmtId="0" fontId="7" fillId="2" borderId="0" xfId="0" applyFont="1" applyFill="1" applyAlignment="1">
      <alignment horizontal="left" vertical="top" wrapText="1"/>
    </xf>
    <xf numFmtId="0" fontId="7" fillId="2" borderId="5" xfId="0" applyFont="1" applyFill="1" applyBorder="1" applyAlignment="1">
      <alignment horizontal="right" vertical="top" wrapText="1"/>
    </xf>
    <xf numFmtId="0" fontId="6" fillId="2" borderId="1" xfId="0" applyFont="1" applyFill="1" applyBorder="1" applyAlignment="1">
      <alignment vertical="top" wrapText="1"/>
    </xf>
    <xf numFmtId="3" fontId="7" fillId="2" borderId="4" xfId="0" applyNumberFormat="1" applyFont="1" applyFill="1" applyBorder="1" applyAlignment="1">
      <alignment horizontal="right" vertical="top" wrapText="1"/>
    </xf>
    <xf numFmtId="3" fontId="7" fillId="2" borderId="4" xfId="0" applyNumberFormat="1" applyFont="1" applyFill="1" applyBorder="1" applyAlignment="1">
      <alignment horizontal="left" vertical="top" wrapText="1"/>
    </xf>
    <xf numFmtId="3" fontId="7" fillId="2" borderId="3" xfId="0" applyNumberFormat="1" applyFont="1" applyFill="1" applyBorder="1" applyAlignment="1">
      <alignment horizontal="right" vertical="top" wrapText="1"/>
    </xf>
    <xf numFmtId="0" fontId="7" fillId="2" borderId="1" xfId="0" applyFont="1" applyFill="1" applyBorder="1" applyAlignment="1">
      <alignment horizontal="left" vertical="top" wrapText="1" readingOrder="1"/>
    </xf>
    <xf numFmtId="3" fontId="4" fillId="2" borderId="1" xfId="0" applyNumberFormat="1" applyFont="1" applyFill="1" applyBorder="1" applyAlignment="1">
      <alignment horizontal="right" vertical="top" wrapText="1"/>
    </xf>
    <xf numFmtId="3" fontId="7" fillId="2" borderId="1" xfId="0" applyNumberFormat="1" applyFont="1" applyFill="1" applyBorder="1" applyAlignment="1">
      <alignment horizontal="left" vertical="top" wrapText="1"/>
    </xf>
    <xf numFmtId="3" fontId="7" fillId="2" borderId="1" xfId="0" applyNumberFormat="1" applyFont="1" applyFill="1" applyBorder="1" applyAlignment="1">
      <alignment horizontal="justify" vertical="top" wrapText="1"/>
    </xf>
    <xf numFmtId="3" fontId="7" fillId="2" borderId="1" xfId="0" applyNumberFormat="1" applyFont="1" applyFill="1" applyBorder="1" applyAlignment="1">
      <alignment vertical="top" wrapText="1"/>
    </xf>
    <xf numFmtId="0" fontId="7" fillId="8" borderId="0" xfId="0" applyFont="1" applyFill="1" applyBorder="1" applyAlignment="1">
      <alignment horizontal="left" vertical="top" wrapText="1"/>
    </xf>
    <xf numFmtId="3" fontId="7" fillId="2" borderId="3" xfId="0" applyNumberFormat="1" applyFont="1" applyFill="1" applyBorder="1" applyAlignment="1">
      <alignment horizontal="justify" vertical="top" wrapText="1"/>
    </xf>
    <xf numFmtId="3" fontId="7" fillId="2" borderId="2" xfId="0" applyNumberFormat="1" applyFont="1" applyFill="1" applyBorder="1" applyAlignment="1">
      <alignment vertical="top" wrapText="1"/>
    </xf>
    <xf numFmtId="3" fontId="7" fillId="2" borderId="4" xfId="0" applyNumberFormat="1" applyFont="1" applyFill="1" applyBorder="1" applyAlignment="1">
      <alignment vertical="top" wrapText="1"/>
    </xf>
    <xf numFmtId="0" fontId="7" fillId="0" borderId="0" xfId="0" applyFont="1" applyFill="1" applyBorder="1" applyAlignment="1">
      <alignment horizontal="left" vertical="top" wrapText="1"/>
    </xf>
    <xf numFmtId="3" fontId="7" fillId="2" borderId="3" xfId="0" applyNumberFormat="1" applyFont="1" applyFill="1" applyBorder="1" applyAlignment="1">
      <alignment vertical="top" wrapText="1"/>
    </xf>
    <xf numFmtId="0" fontId="7" fillId="2" borderId="2" xfId="0" applyFont="1" applyFill="1" applyBorder="1" applyAlignment="1">
      <alignment horizontal="right" vertical="top"/>
    </xf>
    <xf numFmtId="3" fontId="7" fillId="2" borderId="1" xfId="0" applyNumberFormat="1" applyFont="1" applyFill="1" applyBorder="1" applyAlignment="1">
      <alignment horizontal="justify" vertical="top" wrapText="1"/>
    </xf>
    <xf numFmtId="0" fontId="4" fillId="0" borderId="2" xfId="0" applyFont="1" applyBorder="1" applyAlignment="1">
      <alignment horizontal="justify" vertical="top" wrapText="1"/>
    </xf>
    <xf numFmtId="0" fontId="4" fillId="2" borderId="7" xfId="0" applyFont="1" applyFill="1" applyBorder="1" applyAlignment="1">
      <alignment vertical="top" wrapText="1"/>
    </xf>
    <xf numFmtId="0" fontId="4" fillId="2" borderId="2" xfId="0" applyFont="1" applyFill="1" applyBorder="1" applyAlignment="1">
      <alignment horizontal="right" vertical="top"/>
    </xf>
    <xf numFmtId="0" fontId="4" fillId="2" borderId="2" xfId="0" applyFont="1" applyFill="1" applyBorder="1" applyAlignment="1">
      <alignment vertical="top" wrapText="1"/>
    </xf>
    <xf numFmtId="0" fontId="4" fillId="0" borderId="7" xfId="0" applyFont="1" applyBorder="1" applyAlignment="1">
      <alignment horizontal="right" vertical="top" wrapText="1"/>
    </xf>
    <xf numFmtId="0" fontId="4" fillId="0" borderId="5" xfId="0" applyFont="1" applyBorder="1" applyAlignment="1">
      <alignment vertical="top" wrapText="1"/>
    </xf>
    <xf numFmtId="3" fontId="4" fillId="2" borderId="4" xfId="0" applyNumberFormat="1" applyFont="1" applyFill="1" applyBorder="1" applyAlignment="1">
      <alignment horizontal="right" vertical="top" wrapText="1"/>
    </xf>
    <xf numFmtId="0" fontId="4" fillId="0" borderId="1" xfId="0" applyFont="1" applyBorder="1" applyAlignment="1">
      <alignment horizontal="justify" vertical="top" wrapText="1"/>
    </xf>
    <xf numFmtId="3" fontId="4" fillId="2" borderId="1" xfId="0" applyNumberFormat="1" applyFont="1" applyFill="1" applyBorder="1" applyAlignment="1">
      <alignment horizontal="right" vertical="top"/>
    </xf>
    <xf numFmtId="15" fontId="4" fillId="0" borderId="1" xfId="0" applyNumberFormat="1" applyFont="1" applyBorder="1" applyAlignment="1">
      <alignment horizontal="left" vertical="top"/>
    </xf>
    <xf numFmtId="0" fontId="3" fillId="0" borderId="0" xfId="0" applyFont="1"/>
    <xf numFmtId="0" fontId="4" fillId="2" borderId="1" xfId="0" applyFont="1" applyFill="1" applyBorder="1" applyAlignment="1">
      <alignment horizontal="right" vertical="top" wrapText="1"/>
    </xf>
    <xf numFmtId="0" fontId="4" fillId="2" borderId="7" xfId="0" applyFont="1" applyFill="1" applyBorder="1" applyAlignment="1">
      <alignment horizontal="left" vertical="top" wrapText="1"/>
    </xf>
    <xf numFmtId="0" fontId="4" fillId="0" borderId="1" xfId="0" applyFont="1" applyBorder="1" applyAlignment="1">
      <alignment vertical="top" wrapText="1"/>
    </xf>
    <xf numFmtId="0" fontId="4" fillId="2" borderId="1" xfId="0" applyFont="1" applyFill="1" applyBorder="1" applyAlignment="1">
      <alignment horizontal="right" vertical="top"/>
    </xf>
    <xf numFmtId="0" fontId="4" fillId="2" borderId="1" xfId="0" applyFont="1" applyFill="1" applyBorder="1" applyAlignment="1">
      <alignment vertical="top" wrapText="1"/>
    </xf>
    <xf numFmtId="0" fontId="4" fillId="2" borderId="11" xfId="0" applyFont="1" applyFill="1" applyBorder="1" applyAlignment="1">
      <alignment horizontal="left" vertical="top" wrapText="1"/>
    </xf>
    <xf numFmtId="3" fontId="4" fillId="2" borderId="2" xfId="0" applyNumberFormat="1" applyFont="1" applyFill="1" applyBorder="1" applyAlignment="1">
      <alignment horizontal="right" vertical="top"/>
    </xf>
    <xf numFmtId="3" fontId="4" fillId="2" borderId="3" xfId="0" applyNumberFormat="1" applyFont="1" applyFill="1" applyBorder="1" applyAlignment="1">
      <alignment horizontal="right" vertical="top"/>
    </xf>
    <xf numFmtId="0" fontId="4" fillId="0" borderId="11" xfId="0" applyFont="1" applyBorder="1" applyAlignment="1">
      <alignment horizontal="right" vertical="top" wrapText="1"/>
    </xf>
    <xf numFmtId="3" fontId="4" fillId="2" borderId="3" xfId="0" applyNumberFormat="1" applyFont="1" applyFill="1" applyBorder="1" applyAlignment="1">
      <alignment horizontal="right" vertical="top" wrapText="1"/>
    </xf>
    <xf numFmtId="0" fontId="4" fillId="0" borderId="1" xfId="0" applyFont="1" applyBorder="1" applyAlignment="1">
      <alignment horizontal="right" vertical="top" wrapText="1"/>
    </xf>
    <xf numFmtId="3" fontId="4" fillId="2" borderId="2" xfId="0" applyNumberFormat="1" applyFont="1" applyFill="1" applyBorder="1" applyAlignment="1">
      <alignment horizontal="right" vertical="top"/>
    </xf>
    <xf numFmtId="3" fontId="4" fillId="2" borderId="4" xfId="0" applyNumberFormat="1" applyFont="1" applyFill="1" applyBorder="1" applyAlignment="1">
      <alignment horizontal="right" vertical="top"/>
    </xf>
    <xf numFmtId="3" fontId="4" fillId="2" borderId="3" xfId="0" applyNumberFormat="1" applyFont="1" applyFill="1" applyBorder="1" applyAlignment="1">
      <alignment horizontal="right" vertical="top"/>
    </xf>
    <xf numFmtId="0" fontId="4" fillId="0" borderId="1" xfId="0" applyFont="1" applyFill="1" applyBorder="1" applyAlignment="1">
      <alignment vertical="top" wrapText="1"/>
    </xf>
    <xf numFmtId="3" fontId="6" fillId="2" borderId="1" xfId="0" applyNumberFormat="1" applyFont="1" applyFill="1" applyBorder="1" applyAlignment="1">
      <alignment horizontal="right" vertical="top" wrapText="1"/>
    </xf>
    <xf numFmtId="0" fontId="7" fillId="2" borderId="3" xfId="0" applyFont="1" applyFill="1" applyBorder="1" applyAlignment="1">
      <alignment horizontal="right" vertical="top"/>
    </xf>
    <xf numFmtId="0" fontId="7" fillId="0" borderId="2" xfId="0" applyFont="1" applyFill="1" applyBorder="1" applyAlignment="1">
      <alignment horizontal="left" vertical="top" wrapText="1"/>
    </xf>
    <xf numFmtId="0" fontId="7" fillId="0" borderId="1" xfId="0" applyFont="1" applyFill="1" applyBorder="1" applyAlignment="1">
      <alignment horizontal="left" vertical="top" wrapText="1" readingOrder="1"/>
    </xf>
    <xf numFmtId="1" fontId="7" fillId="2" borderId="1" xfId="0" applyNumberFormat="1" applyFont="1" applyFill="1" applyBorder="1" applyAlignment="1">
      <alignment vertical="top" wrapText="1"/>
    </xf>
    <xf numFmtId="0" fontId="7" fillId="0" borderId="4" xfId="0" applyFont="1" applyFill="1" applyBorder="1" applyAlignment="1">
      <alignment horizontal="left" vertical="top" wrapText="1"/>
    </xf>
    <xf numFmtId="1" fontId="7" fillId="0" borderId="1" xfId="0" applyNumberFormat="1" applyFont="1" applyFill="1" applyBorder="1" applyAlignment="1">
      <alignment vertical="top" wrapText="1"/>
    </xf>
    <xf numFmtId="0" fontId="7" fillId="0" borderId="2" xfId="0" applyFont="1" applyFill="1" applyBorder="1" applyAlignment="1">
      <alignment horizontal="right" vertical="top" wrapText="1"/>
    </xf>
    <xf numFmtId="0" fontId="7" fillId="0" borderId="2" xfId="0" applyFont="1" applyFill="1" applyBorder="1" applyAlignment="1">
      <alignment horizontal="left" vertical="top" wrapText="1" readingOrder="1"/>
    </xf>
    <xf numFmtId="1" fontId="7" fillId="2" borderId="3" xfId="0" applyNumberFormat="1" applyFont="1" applyFill="1" applyBorder="1" applyAlignment="1">
      <alignment vertical="top" wrapText="1"/>
    </xf>
    <xf numFmtId="0" fontId="7" fillId="0" borderId="3" xfId="0" applyFont="1" applyFill="1" applyBorder="1" applyAlignment="1">
      <alignment horizontal="left" vertical="top" wrapText="1"/>
    </xf>
    <xf numFmtId="3" fontId="7" fillId="2" borderId="2" xfId="0" applyNumberFormat="1" applyFont="1" applyFill="1" applyBorder="1" applyAlignment="1">
      <alignment horizontal="justify" vertical="top" wrapText="1"/>
    </xf>
    <xf numFmtId="17" fontId="7" fillId="2" borderId="2" xfId="0" applyNumberFormat="1" applyFont="1" applyFill="1" applyBorder="1" applyAlignment="1">
      <alignment horizontal="left" vertical="top" wrapText="1"/>
    </xf>
    <xf numFmtId="3" fontId="3" fillId="2" borderId="4" xfId="0" applyNumberFormat="1" applyFont="1" applyFill="1" applyBorder="1" applyAlignment="1">
      <alignment horizontal="right" vertical="top" wrapText="1"/>
    </xf>
    <xf numFmtId="0" fontId="3" fillId="2" borderId="4" xfId="0" applyFont="1" applyFill="1" applyBorder="1" applyAlignment="1">
      <alignment horizontal="center" vertical="top" wrapText="1"/>
    </xf>
    <xf numFmtId="3" fontId="7" fillId="2" borderId="4" xfId="0" applyNumberFormat="1" applyFont="1" applyFill="1" applyBorder="1" applyAlignment="1">
      <alignment horizontal="justify" vertical="top" wrapText="1"/>
    </xf>
    <xf numFmtId="0" fontId="7" fillId="2" borderId="4" xfId="0" applyNumberFormat="1" applyFont="1" applyFill="1" applyBorder="1" applyAlignment="1">
      <alignment horizontal="left" vertical="top" wrapText="1"/>
    </xf>
    <xf numFmtId="3" fontId="3" fillId="2" borderId="3" xfId="0" applyNumberFormat="1" applyFont="1" applyFill="1" applyBorder="1" applyAlignment="1">
      <alignment horizontal="right" vertical="top" wrapText="1"/>
    </xf>
    <xf numFmtId="0" fontId="3" fillId="2" borderId="3" xfId="0" applyFont="1" applyFill="1" applyBorder="1" applyAlignment="1">
      <alignment horizontal="center" vertical="top" wrapText="1"/>
    </xf>
    <xf numFmtId="3" fontId="7" fillId="2" borderId="3" xfId="0" applyNumberFormat="1" applyFont="1" applyFill="1" applyBorder="1" applyAlignment="1">
      <alignment horizontal="justify" vertical="top" wrapText="1"/>
    </xf>
    <xf numFmtId="0" fontId="7" fillId="2" borderId="3" xfId="0" applyNumberFormat="1" applyFont="1" applyFill="1" applyBorder="1" applyAlignment="1">
      <alignment horizontal="left" vertical="top" wrapText="1"/>
    </xf>
    <xf numFmtId="3" fontId="3" fillId="2" borderId="1" xfId="0" applyNumberFormat="1" applyFont="1" applyFill="1" applyBorder="1" applyAlignment="1">
      <alignment horizontal="right" vertical="top" wrapText="1"/>
    </xf>
    <xf numFmtId="0" fontId="3" fillId="2" borderId="1" xfId="0" applyFont="1" applyFill="1" applyBorder="1" applyAlignment="1">
      <alignment vertical="top" wrapText="1"/>
    </xf>
    <xf numFmtId="0" fontId="3" fillId="2" borderId="4" xfId="0" applyFont="1" applyFill="1" applyBorder="1" applyAlignment="1">
      <alignment horizontal="left" vertical="top" wrapText="1"/>
    </xf>
    <xf numFmtId="0" fontId="3" fillId="2" borderId="4" xfId="0" applyFont="1" applyFill="1" applyBorder="1" applyAlignment="1">
      <alignment horizontal="justify" vertical="top" wrapText="1"/>
    </xf>
    <xf numFmtId="17" fontId="7" fillId="2" borderId="4" xfId="0" applyNumberFormat="1" applyFont="1" applyFill="1" applyBorder="1" applyAlignment="1">
      <alignment horizontal="left" vertical="top" wrapText="1"/>
    </xf>
    <xf numFmtId="0" fontId="3" fillId="2" borderId="4" xfId="0" applyNumberFormat="1" applyFont="1" applyFill="1" applyBorder="1" applyAlignment="1">
      <alignment horizontal="left" vertical="top" wrapText="1"/>
    </xf>
    <xf numFmtId="0" fontId="3" fillId="0" borderId="4" xfId="0" applyFont="1" applyBorder="1" applyAlignment="1">
      <alignment horizontal="right" vertical="top" wrapText="1"/>
    </xf>
    <xf numFmtId="0" fontId="3" fillId="0" borderId="4" xfId="0" applyFont="1" applyBorder="1" applyAlignment="1">
      <alignment vertical="top" wrapText="1"/>
    </xf>
    <xf numFmtId="0" fontId="3" fillId="0" borderId="4" xfId="0" applyFont="1" applyBorder="1" applyAlignment="1">
      <alignment horizontal="left" vertical="top" wrapText="1"/>
    </xf>
    <xf numFmtId="0" fontId="3" fillId="0" borderId="3" xfId="0" applyFont="1" applyBorder="1" applyAlignment="1">
      <alignment horizontal="right" vertical="top" wrapText="1"/>
    </xf>
    <xf numFmtId="0" fontId="3" fillId="0" borderId="3" xfId="0" applyFont="1" applyBorder="1" applyAlignment="1">
      <alignment vertical="top" wrapText="1"/>
    </xf>
    <xf numFmtId="0" fontId="3" fillId="0" borderId="3" xfId="0" applyFont="1" applyBorder="1" applyAlignment="1">
      <alignment horizontal="left" vertical="top" wrapText="1"/>
    </xf>
    <xf numFmtId="0" fontId="3" fillId="2" borderId="1" xfId="0" applyFont="1" applyFill="1" applyBorder="1" applyAlignment="1">
      <alignment horizontal="right" vertical="top" wrapText="1"/>
    </xf>
    <xf numFmtId="3" fontId="3" fillId="2" borderId="3" xfId="0" applyNumberFormat="1" applyFont="1" applyFill="1" applyBorder="1" applyAlignment="1">
      <alignment horizontal="right" vertical="top" wrapText="1"/>
    </xf>
    <xf numFmtId="0" fontId="3" fillId="2" borderId="3" xfId="0" applyFont="1" applyFill="1" applyBorder="1" applyAlignment="1">
      <alignment horizontal="left" vertical="top" wrapText="1"/>
    </xf>
    <xf numFmtId="0" fontId="3" fillId="2" borderId="3" xfId="0" applyFont="1" applyFill="1" applyBorder="1" applyAlignment="1">
      <alignment horizontal="justify" vertical="top" wrapText="1"/>
    </xf>
    <xf numFmtId="3" fontId="7" fillId="2" borderId="2" xfId="0" applyNumberFormat="1" applyFont="1" applyFill="1" applyBorder="1" applyAlignment="1">
      <alignment horizontal="justify" vertical="top" wrapText="1"/>
    </xf>
    <xf numFmtId="0" fontId="6" fillId="2" borderId="2" xfId="0" applyFont="1" applyFill="1" applyBorder="1" applyAlignment="1">
      <alignment horizontal="left" vertical="top" wrapText="1"/>
    </xf>
    <xf numFmtId="17" fontId="7" fillId="2" borderId="2" xfId="0" applyNumberFormat="1" applyFont="1" applyFill="1" applyBorder="1" applyAlignment="1">
      <alignment horizontal="left" vertical="top" wrapText="1"/>
    </xf>
    <xf numFmtId="0" fontId="10" fillId="2" borderId="1" xfId="0" applyFont="1" applyFill="1" applyBorder="1" applyAlignment="1">
      <alignment horizontal="justify" vertical="top" wrapText="1"/>
    </xf>
    <xf numFmtId="3" fontId="10" fillId="2" borderId="1" xfId="0" applyNumberFormat="1" applyFont="1" applyFill="1" applyBorder="1" applyAlignment="1">
      <alignment horizontal="justify" vertical="top" wrapText="1"/>
    </xf>
    <xf numFmtId="0" fontId="7" fillId="2" borderId="1" xfId="0" applyNumberFormat="1" applyFont="1" applyFill="1" applyBorder="1" applyAlignment="1">
      <alignment vertical="top" wrapText="1"/>
    </xf>
    <xf numFmtId="0" fontId="6" fillId="2" borderId="1" xfId="0" applyFont="1" applyFill="1" applyBorder="1" applyAlignment="1">
      <alignment horizontal="justify" vertical="top" wrapText="1"/>
    </xf>
    <xf numFmtId="0" fontId="10" fillId="2" borderId="1" xfId="0" applyFont="1" applyFill="1" applyBorder="1" applyAlignment="1">
      <alignment horizontal="justify" vertical="top" wrapText="1"/>
    </xf>
    <xf numFmtId="0" fontId="7" fillId="2" borderId="9" xfId="0" applyFont="1" applyFill="1" applyBorder="1" applyAlignment="1">
      <alignment horizontal="justify" vertical="top" wrapText="1"/>
    </xf>
    <xf numFmtId="0" fontId="7" fillId="2" borderId="7" xfId="0" applyFont="1" applyFill="1" applyBorder="1" applyAlignment="1">
      <alignment horizontal="justify" vertical="top" wrapText="1"/>
    </xf>
  </cellXfs>
  <cellStyles count="6">
    <cellStyle name="Millares 2" xfId="2"/>
    <cellStyle name="Normal" xfId="0" builtinId="0"/>
    <cellStyle name="Normal 2" xfId="3"/>
    <cellStyle name="Normal 2 2" xfId="4"/>
    <cellStyle name="Normal 3" xfId="5"/>
    <cellStyle name="Porcentaje" xfId="1" builtinId="5"/>
  </cellStyles>
  <dxfs count="0"/>
  <tableStyles count="0" defaultTableStyle="TableStyleMedium2" defaultPivotStyle="PivotStyleLight16"/>
  <colors>
    <mruColors>
      <color rgb="FF00FF99"/>
      <color rgb="FFFFFF66"/>
      <color rgb="FFFFFF99"/>
      <color rgb="FFFFFFCC"/>
      <color rgb="FF996633"/>
      <color rgb="FF00CC66"/>
      <color rgb="FFCCFF99"/>
      <color rgb="FF00FF00"/>
      <color rgb="FF92D050"/>
      <color rgb="FFFF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794"/>
  <sheetViews>
    <sheetView tabSelected="1" zoomScaleNormal="100" workbookViewId="0"/>
  </sheetViews>
  <sheetFormatPr baseColWidth="10" defaultColWidth="11.5703125" defaultRowHeight="12" x14ac:dyDescent="0.25"/>
  <cols>
    <col min="1" max="1" width="36" style="36" customWidth="1"/>
    <col min="2" max="2" width="12.7109375" style="104" customWidth="1"/>
    <col min="3" max="3" width="13.42578125" style="166" customWidth="1"/>
    <col min="4" max="4" width="22.140625" style="166" customWidth="1"/>
    <col min="5" max="5" width="26.140625" style="36" customWidth="1"/>
    <col min="6" max="6" width="23.140625" style="36" customWidth="1"/>
    <col min="7" max="7" width="13.7109375" style="167" customWidth="1"/>
    <col min="8" max="8" width="12.7109375" style="167" customWidth="1"/>
    <col min="9" max="9" width="28.5703125" style="166" customWidth="1"/>
    <col min="10" max="10" width="11.85546875" style="167" customWidth="1"/>
    <col min="11" max="11" width="26.7109375" style="166" customWidth="1"/>
    <col min="12" max="12" width="17.42578125" style="166" customWidth="1"/>
    <col min="13" max="13" width="47.7109375" style="36" customWidth="1"/>
    <col min="14" max="14" width="15.5703125" style="166" customWidth="1"/>
    <col min="15" max="15" width="16.5703125" style="166" customWidth="1"/>
    <col min="16" max="16" width="23" style="166" customWidth="1"/>
    <col min="17" max="17" width="18.28515625" style="166" customWidth="1"/>
    <col min="18" max="18" width="10.5703125" style="36" customWidth="1"/>
    <col min="19" max="16384" width="11.5703125" style="166"/>
  </cols>
  <sheetData>
    <row r="1" spans="1:18" x14ac:dyDescent="0.25">
      <c r="B1" s="87"/>
    </row>
    <row r="2" spans="1:18" ht="15" customHeight="1" x14ac:dyDescent="0.25">
      <c r="A2" s="168" t="s">
        <v>503</v>
      </c>
      <c r="B2" s="168"/>
      <c r="C2" s="168"/>
      <c r="D2" s="168"/>
      <c r="E2" s="168"/>
      <c r="F2" s="168"/>
      <c r="G2" s="169" t="s">
        <v>504</v>
      </c>
      <c r="H2" s="169"/>
      <c r="I2" s="169"/>
      <c r="J2" s="169"/>
      <c r="K2" s="169"/>
      <c r="L2" s="170"/>
      <c r="M2" s="171" t="s">
        <v>505</v>
      </c>
      <c r="N2" s="171"/>
      <c r="O2" s="171"/>
      <c r="P2" s="171"/>
      <c r="Q2" s="171"/>
      <c r="R2" s="171"/>
    </row>
    <row r="3" spans="1:18" s="1" customFormat="1" x14ac:dyDescent="0.25">
      <c r="A3" s="112" t="s">
        <v>344</v>
      </c>
      <c r="B3" s="115" t="s">
        <v>410</v>
      </c>
      <c r="C3" s="115" t="s">
        <v>0</v>
      </c>
      <c r="D3" s="115" t="s">
        <v>1</v>
      </c>
      <c r="E3" s="115" t="s">
        <v>2</v>
      </c>
      <c r="F3" s="115" t="s">
        <v>3</v>
      </c>
      <c r="G3" s="126" t="s">
        <v>411</v>
      </c>
      <c r="H3" s="126" t="s">
        <v>412</v>
      </c>
      <c r="I3" s="126" t="s">
        <v>413</v>
      </c>
      <c r="J3" s="126" t="s">
        <v>97</v>
      </c>
      <c r="K3" s="126" t="s">
        <v>96</v>
      </c>
      <c r="L3" s="86"/>
      <c r="M3" s="118" t="s">
        <v>506</v>
      </c>
      <c r="N3" s="119"/>
      <c r="O3" s="119"/>
      <c r="P3" s="120"/>
      <c r="Q3" s="119"/>
      <c r="R3" s="121"/>
    </row>
    <row r="4" spans="1:18" s="1" customFormat="1" ht="12" customHeight="1" x14ac:dyDescent="0.25">
      <c r="A4" s="113"/>
      <c r="B4" s="116"/>
      <c r="C4" s="116"/>
      <c r="D4" s="116"/>
      <c r="E4" s="116"/>
      <c r="F4" s="116"/>
      <c r="G4" s="127"/>
      <c r="H4" s="127"/>
      <c r="I4" s="127"/>
      <c r="J4" s="127"/>
      <c r="K4" s="127"/>
      <c r="L4" s="39" t="s">
        <v>414</v>
      </c>
      <c r="M4" s="122" t="s">
        <v>415</v>
      </c>
      <c r="N4" s="123"/>
      <c r="O4" s="124" t="s">
        <v>416</v>
      </c>
      <c r="P4" s="124" t="s">
        <v>417</v>
      </c>
      <c r="Q4" s="122" t="s">
        <v>418</v>
      </c>
      <c r="R4" s="123"/>
    </row>
    <row r="5" spans="1:18" s="1" customFormat="1" ht="48" customHeight="1" x14ac:dyDescent="0.25">
      <c r="A5" s="114"/>
      <c r="B5" s="117"/>
      <c r="C5" s="117"/>
      <c r="D5" s="117"/>
      <c r="E5" s="117"/>
      <c r="F5" s="117"/>
      <c r="G5" s="128"/>
      <c r="H5" s="128"/>
      <c r="I5" s="128"/>
      <c r="J5" s="128"/>
      <c r="K5" s="128"/>
      <c r="L5" s="79" t="s">
        <v>419</v>
      </c>
      <c r="M5" s="111" t="s">
        <v>420</v>
      </c>
      <c r="N5" s="111" t="s">
        <v>421</v>
      </c>
      <c r="O5" s="125"/>
      <c r="P5" s="125"/>
      <c r="Q5" s="40" t="s">
        <v>422</v>
      </c>
      <c r="R5" s="40" t="s">
        <v>423</v>
      </c>
    </row>
    <row r="6" spans="1:18" s="42" customFormat="1" ht="108" x14ac:dyDescent="0.25">
      <c r="A6" s="130" t="s">
        <v>886</v>
      </c>
      <c r="B6" s="110" t="s">
        <v>95</v>
      </c>
      <c r="C6" s="110" t="s">
        <v>7</v>
      </c>
      <c r="D6" s="110" t="s">
        <v>358</v>
      </c>
      <c r="E6" s="129" t="s">
        <v>560</v>
      </c>
      <c r="F6" s="130" t="s">
        <v>306</v>
      </c>
      <c r="G6" s="172">
        <v>1114003000000</v>
      </c>
      <c r="H6" s="32" t="s">
        <v>427</v>
      </c>
      <c r="I6" s="173" t="s">
        <v>428</v>
      </c>
      <c r="J6" s="174" t="s">
        <v>357</v>
      </c>
      <c r="K6" s="132" t="s">
        <v>371</v>
      </c>
      <c r="L6" s="156">
        <f>22515554315+108131513518</f>
        <v>130647067833</v>
      </c>
      <c r="M6" s="10" t="s">
        <v>561</v>
      </c>
      <c r="N6" s="103">
        <v>50000</v>
      </c>
      <c r="O6" s="175" t="s">
        <v>562</v>
      </c>
      <c r="P6" s="175" t="s">
        <v>563</v>
      </c>
      <c r="Q6" s="15" t="s">
        <v>440</v>
      </c>
      <c r="R6" s="15" t="s">
        <v>436</v>
      </c>
    </row>
    <row r="7" spans="1:18" s="42" customFormat="1" ht="108" x14ac:dyDescent="0.25">
      <c r="A7" s="130"/>
      <c r="B7" s="110" t="s">
        <v>95</v>
      </c>
      <c r="C7" s="110" t="s">
        <v>7</v>
      </c>
      <c r="D7" s="110" t="s">
        <v>358</v>
      </c>
      <c r="E7" s="129"/>
      <c r="F7" s="130"/>
      <c r="G7" s="172" t="s">
        <v>426</v>
      </c>
      <c r="H7" s="32" t="s">
        <v>427</v>
      </c>
      <c r="I7" s="173" t="s">
        <v>428</v>
      </c>
      <c r="J7" s="174"/>
      <c r="K7" s="132"/>
      <c r="L7" s="156"/>
      <c r="M7" s="10" t="s">
        <v>564</v>
      </c>
      <c r="N7" s="103">
        <v>867</v>
      </c>
      <c r="O7" s="175" t="s">
        <v>565</v>
      </c>
      <c r="P7" s="14" t="s">
        <v>566</v>
      </c>
      <c r="Q7" s="63" t="s">
        <v>439</v>
      </c>
      <c r="R7" s="15" t="s">
        <v>436</v>
      </c>
    </row>
    <row r="8" spans="1:18" s="42" customFormat="1" ht="108" x14ac:dyDescent="0.25">
      <c r="A8" s="130"/>
      <c r="B8" s="110" t="s">
        <v>95</v>
      </c>
      <c r="C8" s="110" t="s">
        <v>7</v>
      </c>
      <c r="D8" s="110" t="s">
        <v>358</v>
      </c>
      <c r="E8" s="129"/>
      <c r="F8" s="130"/>
      <c r="G8" s="172" t="s">
        <v>426</v>
      </c>
      <c r="H8" s="32" t="s">
        <v>427</v>
      </c>
      <c r="I8" s="173" t="s">
        <v>428</v>
      </c>
      <c r="J8" s="174"/>
      <c r="K8" s="132"/>
      <c r="L8" s="156"/>
      <c r="M8" s="10" t="s">
        <v>567</v>
      </c>
      <c r="N8" s="103">
        <v>2000</v>
      </c>
      <c r="O8" s="175" t="s">
        <v>568</v>
      </c>
      <c r="P8" s="14" t="s">
        <v>569</v>
      </c>
      <c r="Q8" s="63" t="s">
        <v>439</v>
      </c>
      <c r="R8" s="15" t="s">
        <v>436</v>
      </c>
    </row>
    <row r="9" spans="1:18" s="42" customFormat="1" ht="108" x14ac:dyDescent="0.25">
      <c r="A9" s="130"/>
      <c r="B9" s="110" t="s">
        <v>95</v>
      </c>
      <c r="C9" s="110" t="s">
        <v>7</v>
      </c>
      <c r="D9" s="110" t="s">
        <v>358</v>
      </c>
      <c r="E9" s="129"/>
      <c r="F9" s="130"/>
      <c r="G9" s="172" t="s">
        <v>426</v>
      </c>
      <c r="H9" s="32" t="s">
        <v>427</v>
      </c>
      <c r="I9" s="173" t="s">
        <v>428</v>
      </c>
      <c r="J9" s="174"/>
      <c r="K9" s="132"/>
      <c r="L9" s="156"/>
      <c r="M9" s="10" t="s">
        <v>570</v>
      </c>
      <c r="N9" s="103">
        <v>2</v>
      </c>
      <c r="O9" s="175" t="s">
        <v>571</v>
      </c>
      <c r="P9" s="14" t="s">
        <v>572</v>
      </c>
      <c r="Q9" s="63" t="s">
        <v>439</v>
      </c>
      <c r="R9" s="15" t="s">
        <v>436</v>
      </c>
    </row>
    <row r="10" spans="1:18" s="42" customFormat="1" ht="108" x14ac:dyDescent="0.25">
      <c r="A10" s="130"/>
      <c r="B10" s="110" t="s">
        <v>95</v>
      </c>
      <c r="C10" s="110" t="s">
        <v>7</v>
      </c>
      <c r="D10" s="110" t="s">
        <v>358</v>
      </c>
      <c r="E10" s="129"/>
      <c r="F10" s="130"/>
      <c r="G10" s="172" t="s">
        <v>426</v>
      </c>
      <c r="H10" s="32" t="s">
        <v>427</v>
      </c>
      <c r="I10" s="173" t="s">
        <v>428</v>
      </c>
      <c r="J10" s="174"/>
      <c r="K10" s="132"/>
      <c r="L10" s="156"/>
      <c r="M10" s="10" t="s">
        <v>573</v>
      </c>
      <c r="N10" s="103">
        <v>994.90443113851882</v>
      </c>
      <c r="O10" s="14" t="s">
        <v>574</v>
      </c>
      <c r="P10" s="14" t="s">
        <v>575</v>
      </c>
      <c r="Q10" s="63" t="s">
        <v>447</v>
      </c>
      <c r="R10" s="15" t="s">
        <v>538</v>
      </c>
    </row>
    <row r="11" spans="1:18" s="42" customFormat="1" ht="108" x14ac:dyDescent="0.25">
      <c r="A11" s="130"/>
      <c r="B11" s="10" t="s">
        <v>95</v>
      </c>
      <c r="C11" s="10" t="s">
        <v>7</v>
      </c>
      <c r="D11" s="10" t="s">
        <v>8</v>
      </c>
      <c r="E11" s="129"/>
      <c r="F11" s="130"/>
      <c r="G11" s="8" t="s">
        <v>426</v>
      </c>
      <c r="H11" s="9" t="s">
        <v>427</v>
      </c>
      <c r="I11" s="30" t="s">
        <v>428</v>
      </c>
      <c r="J11" s="174"/>
      <c r="K11" s="132"/>
      <c r="L11" s="156"/>
      <c r="M11" s="10" t="s">
        <v>573</v>
      </c>
      <c r="N11" s="103">
        <v>400</v>
      </c>
      <c r="O11" s="14" t="s">
        <v>574</v>
      </c>
      <c r="P11" s="14" t="s">
        <v>575</v>
      </c>
      <c r="Q11" s="63" t="s">
        <v>440</v>
      </c>
      <c r="R11" s="63" t="s">
        <v>440</v>
      </c>
    </row>
    <row r="12" spans="1:18" s="42" customFormat="1" ht="108" x14ac:dyDescent="0.25">
      <c r="A12" s="130"/>
      <c r="B12" s="30" t="s">
        <v>95</v>
      </c>
      <c r="C12" s="30" t="s">
        <v>7</v>
      </c>
      <c r="D12" s="30" t="s">
        <v>8</v>
      </c>
      <c r="E12" s="129"/>
      <c r="F12" s="130"/>
      <c r="G12" s="8" t="s">
        <v>426</v>
      </c>
      <c r="H12" s="9" t="s">
        <v>427</v>
      </c>
      <c r="I12" s="30" t="s">
        <v>428</v>
      </c>
      <c r="J12" s="174"/>
      <c r="K12" s="132"/>
      <c r="L12" s="156"/>
      <c r="M12" s="10" t="s">
        <v>573</v>
      </c>
      <c r="N12" s="103">
        <v>1391.5327132867828</v>
      </c>
      <c r="O12" s="14" t="s">
        <v>574</v>
      </c>
      <c r="P12" s="14" t="s">
        <v>575</v>
      </c>
      <c r="Q12" s="63" t="s">
        <v>436</v>
      </c>
      <c r="R12" s="63" t="s">
        <v>436</v>
      </c>
    </row>
    <row r="13" spans="1:18" s="42" customFormat="1" ht="125.25" customHeight="1" x14ac:dyDescent="0.25">
      <c r="A13" s="130"/>
      <c r="B13" s="10" t="s">
        <v>95</v>
      </c>
      <c r="C13" s="10" t="s">
        <v>7</v>
      </c>
      <c r="D13" s="10" t="s">
        <v>8</v>
      </c>
      <c r="E13" s="129"/>
      <c r="F13" s="130"/>
      <c r="G13" s="8" t="s">
        <v>426</v>
      </c>
      <c r="H13" s="9" t="s">
        <v>427</v>
      </c>
      <c r="I13" s="30" t="s">
        <v>428</v>
      </c>
      <c r="J13" s="174"/>
      <c r="K13" s="132"/>
      <c r="L13" s="156"/>
      <c r="M13" s="10" t="s">
        <v>573</v>
      </c>
      <c r="N13" s="43">
        <v>1790.827976049334</v>
      </c>
      <c r="O13" s="14" t="s">
        <v>574</v>
      </c>
      <c r="P13" s="14" t="s">
        <v>575</v>
      </c>
      <c r="Q13" s="63" t="s">
        <v>439</v>
      </c>
      <c r="R13" s="15" t="s">
        <v>576</v>
      </c>
    </row>
    <row r="14" spans="1:18" s="42" customFormat="1" ht="132" x14ac:dyDescent="0.25">
      <c r="A14" s="130"/>
      <c r="B14" s="104" t="s">
        <v>95</v>
      </c>
      <c r="C14" s="104" t="s">
        <v>7</v>
      </c>
      <c r="D14" s="104" t="s">
        <v>8</v>
      </c>
      <c r="E14" s="102" t="s">
        <v>91</v>
      </c>
      <c r="F14" s="130"/>
      <c r="G14" s="172" t="s">
        <v>426</v>
      </c>
      <c r="H14" s="32" t="s">
        <v>427</v>
      </c>
      <c r="I14" s="173" t="s">
        <v>428</v>
      </c>
      <c r="J14" s="73" t="s">
        <v>216</v>
      </c>
      <c r="K14" s="110" t="s">
        <v>221</v>
      </c>
      <c r="L14" s="156"/>
      <c r="M14" s="10" t="s">
        <v>577</v>
      </c>
      <c r="N14" s="43">
        <v>1</v>
      </c>
      <c r="O14" s="14" t="s">
        <v>578</v>
      </c>
      <c r="P14" s="175" t="s">
        <v>579</v>
      </c>
      <c r="Q14" s="63" t="s">
        <v>436</v>
      </c>
      <c r="R14" s="63" t="s">
        <v>436</v>
      </c>
    </row>
    <row r="15" spans="1:18" s="42" customFormat="1" ht="105" customHeight="1" x14ac:dyDescent="0.25">
      <c r="A15" s="130"/>
      <c r="B15" s="110" t="s">
        <v>95</v>
      </c>
      <c r="C15" s="110" t="s">
        <v>7</v>
      </c>
      <c r="D15" s="110" t="s">
        <v>8</v>
      </c>
      <c r="E15" s="131" t="s">
        <v>66</v>
      </c>
      <c r="F15" s="130"/>
      <c r="G15" s="172" t="s">
        <v>426</v>
      </c>
      <c r="H15" s="32" t="s">
        <v>427</v>
      </c>
      <c r="I15" s="173" t="s">
        <v>428</v>
      </c>
      <c r="J15" s="73" t="s">
        <v>217</v>
      </c>
      <c r="K15" s="110" t="s">
        <v>222</v>
      </c>
      <c r="L15" s="156"/>
      <c r="M15" s="10" t="s">
        <v>580</v>
      </c>
      <c r="N15" s="43">
        <v>100</v>
      </c>
      <c r="O15" s="14" t="s">
        <v>581</v>
      </c>
      <c r="P15" s="175" t="s">
        <v>582</v>
      </c>
      <c r="Q15" s="63" t="s">
        <v>447</v>
      </c>
      <c r="R15" s="63" t="s">
        <v>436</v>
      </c>
    </row>
    <row r="16" spans="1:18" s="42" customFormat="1" ht="99.75" customHeight="1" x14ac:dyDescent="0.25">
      <c r="A16" s="130"/>
      <c r="B16" s="110" t="s">
        <v>95</v>
      </c>
      <c r="C16" s="110" t="s">
        <v>7</v>
      </c>
      <c r="D16" s="110" t="s">
        <v>8</v>
      </c>
      <c r="E16" s="131"/>
      <c r="F16" s="130"/>
      <c r="G16" s="172" t="s">
        <v>426</v>
      </c>
      <c r="H16" s="32" t="s">
        <v>427</v>
      </c>
      <c r="I16" s="173" t="s">
        <v>428</v>
      </c>
      <c r="J16" s="73" t="s">
        <v>217</v>
      </c>
      <c r="K16" s="110" t="s">
        <v>222</v>
      </c>
      <c r="L16" s="156"/>
      <c r="M16" s="10" t="s">
        <v>580</v>
      </c>
      <c r="N16" s="43">
        <v>100</v>
      </c>
      <c r="O16" s="14" t="s">
        <v>581</v>
      </c>
      <c r="P16" s="175" t="s">
        <v>582</v>
      </c>
      <c r="Q16" s="63" t="s">
        <v>436</v>
      </c>
      <c r="R16" s="63" t="s">
        <v>436</v>
      </c>
    </row>
    <row r="17" spans="1:18" s="42" customFormat="1" ht="108" x14ac:dyDescent="0.25">
      <c r="A17" s="130"/>
      <c r="B17" s="110" t="s">
        <v>95</v>
      </c>
      <c r="C17" s="110" t="s">
        <v>7</v>
      </c>
      <c r="D17" s="110" t="s">
        <v>8</v>
      </c>
      <c r="E17" s="131"/>
      <c r="F17" s="130"/>
      <c r="G17" s="172" t="s">
        <v>426</v>
      </c>
      <c r="H17" s="32" t="s">
        <v>427</v>
      </c>
      <c r="I17" s="173" t="s">
        <v>428</v>
      </c>
      <c r="J17" s="73" t="s">
        <v>217</v>
      </c>
      <c r="K17" s="110" t="s">
        <v>222</v>
      </c>
      <c r="L17" s="156"/>
      <c r="M17" s="10" t="s">
        <v>580</v>
      </c>
      <c r="N17" s="43">
        <v>100</v>
      </c>
      <c r="O17" s="14" t="s">
        <v>581</v>
      </c>
      <c r="P17" s="175" t="s">
        <v>582</v>
      </c>
      <c r="Q17" s="63" t="s">
        <v>439</v>
      </c>
      <c r="R17" s="63" t="s">
        <v>576</v>
      </c>
    </row>
    <row r="18" spans="1:18" s="42" customFormat="1" ht="108" x14ac:dyDescent="0.25">
      <c r="A18" s="130"/>
      <c r="B18" s="110" t="s">
        <v>95</v>
      </c>
      <c r="C18" s="110" t="s">
        <v>7</v>
      </c>
      <c r="D18" s="110" t="s">
        <v>8</v>
      </c>
      <c r="E18" s="131"/>
      <c r="F18" s="130"/>
      <c r="G18" s="172" t="s">
        <v>426</v>
      </c>
      <c r="H18" s="32" t="s">
        <v>427</v>
      </c>
      <c r="I18" s="173" t="s">
        <v>428</v>
      </c>
      <c r="J18" s="73" t="s">
        <v>217</v>
      </c>
      <c r="K18" s="110" t="s">
        <v>222</v>
      </c>
      <c r="L18" s="156"/>
      <c r="M18" s="10" t="s">
        <v>583</v>
      </c>
      <c r="N18" s="43">
        <v>100</v>
      </c>
      <c r="O18" s="14" t="s">
        <v>584</v>
      </c>
      <c r="P18" s="175" t="s">
        <v>585</v>
      </c>
      <c r="Q18" s="63" t="s">
        <v>447</v>
      </c>
      <c r="R18" s="63" t="s">
        <v>440</v>
      </c>
    </row>
    <row r="19" spans="1:18" s="42" customFormat="1" ht="108" x14ac:dyDescent="0.25">
      <c r="A19" s="130"/>
      <c r="B19" s="110" t="s">
        <v>95</v>
      </c>
      <c r="C19" s="110" t="s">
        <v>7</v>
      </c>
      <c r="D19" s="110" t="s">
        <v>8</v>
      </c>
      <c r="E19" s="131"/>
      <c r="F19" s="130"/>
      <c r="G19" s="172" t="s">
        <v>426</v>
      </c>
      <c r="H19" s="32" t="s">
        <v>427</v>
      </c>
      <c r="I19" s="173" t="s">
        <v>428</v>
      </c>
      <c r="J19" s="73" t="s">
        <v>217</v>
      </c>
      <c r="K19" s="110" t="s">
        <v>222</v>
      </c>
      <c r="L19" s="156"/>
      <c r="M19" s="10" t="s">
        <v>583</v>
      </c>
      <c r="N19" s="43">
        <v>100</v>
      </c>
      <c r="O19" s="14" t="s">
        <v>584</v>
      </c>
      <c r="P19" s="175" t="s">
        <v>586</v>
      </c>
      <c r="Q19" s="63" t="s">
        <v>439</v>
      </c>
      <c r="R19" s="15" t="s">
        <v>576</v>
      </c>
    </row>
    <row r="20" spans="1:18" s="42" customFormat="1" ht="67.5" customHeight="1" x14ac:dyDescent="0.25">
      <c r="A20" s="130"/>
      <c r="B20" s="110" t="s">
        <v>95</v>
      </c>
      <c r="C20" s="129" t="s">
        <v>7</v>
      </c>
      <c r="D20" s="129" t="s">
        <v>8</v>
      </c>
      <c r="E20" s="129" t="s">
        <v>429</v>
      </c>
      <c r="F20" s="130"/>
      <c r="G20" s="172" t="s">
        <v>426</v>
      </c>
      <c r="H20" s="32" t="s">
        <v>427</v>
      </c>
      <c r="I20" s="173" t="s">
        <v>428</v>
      </c>
      <c r="J20" s="73" t="s">
        <v>430</v>
      </c>
      <c r="K20" s="110" t="s">
        <v>431</v>
      </c>
      <c r="L20" s="156"/>
      <c r="M20" s="10" t="s">
        <v>587</v>
      </c>
      <c r="N20" s="43">
        <v>1</v>
      </c>
      <c r="O20" s="175" t="s">
        <v>588</v>
      </c>
      <c r="P20" s="175" t="s">
        <v>589</v>
      </c>
      <c r="Q20" s="63" t="s">
        <v>439</v>
      </c>
      <c r="R20" s="15" t="s">
        <v>538</v>
      </c>
    </row>
    <row r="21" spans="1:18" s="42" customFormat="1" ht="52.5" customHeight="1" x14ac:dyDescent="0.25">
      <c r="A21" s="130"/>
      <c r="B21" s="110" t="s">
        <v>95</v>
      </c>
      <c r="C21" s="129"/>
      <c r="D21" s="129"/>
      <c r="E21" s="129"/>
      <c r="F21" s="130"/>
      <c r="G21" s="172" t="s">
        <v>426</v>
      </c>
      <c r="H21" s="32" t="s">
        <v>427</v>
      </c>
      <c r="I21" s="173" t="s">
        <v>428</v>
      </c>
      <c r="J21" s="73" t="s">
        <v>430</v>
      </c>
      <c r="K21" s="110" t="s">
        <v>431</v>
      </c>
      <c r="L21" s="156"/>
      <c r="M21" s="10" t="s">
        <v>590</v>
      </c>
      <c r="N21" s="43">
        <v>4</v>
      </c>
      <c r="O21" s="175" t="s">
        <v>591</v>
      </c>
      <c r="P21" s="175" t="s">
        <v>592</v>
      </c>
      <c r="Q21" s="63" t="s">
        <v>439</v>
      </c>
      <c r="R21" s="15" t="s">
        <v>436</v>
      </c>
    </row>
    <row r="22" spans="1:18" s="42" customFormat="1" ht="166.5" customHeight="1" x14ac:dyDescent="0.25">
      <c r="A22" s="130"/>
      <c r="B22" s="110" t="s">
        <v>95</v>
      </c>
      <c r="C22" s="129"/>
      <c r="D22" s="129"/>
      <c r="E22" s="129"/>
      <c r="F22" s="130"/>
      <c r="G22" s="172" t="s">
        <v>426</v>
      </c>
      <c r="H22" s="32" t="s">
        <v>427</v>
      </c>
      <c r="I22" s="173" t="s">
        <v>428</v>
      </c>
      <c r="J22" s="73" t="s">
        <v>430</v>
      </c>
      <c r="K22" s="110" t="s">
        <v>431</v>
      </c>
      <c r="L22" s="156"/>
      <c r="M22" s="10" t="s">
        <v>593</v>
      </c>
      <c r="N22" s="43">
        <v>5</v>
      </c>
      <c r="O22" s="175" t="s">
        <v>594</v>
      </c>
      <c r="P22" s="175" t="s">
        <v>585</v>
      </c>
      <c r="Q22" s="63" t="s">
        <v>435</v>
      </c>
      <c r="R22" s="15" t="s">
        <v>576</v>
      </c>
    </row>
    <row r="23" spans="1:18" s="42" customFormat="1" ht="96" x14ac:dyDescent="0.25">
      <c r="A23" s="130"/>
      <c r="B23" s="110" t="s">
        <v>95</v>
      </c>
      <c r="C23" s="129"/>
      <c r="D23" s="129"/>
      <c r="E23" s="129"/>
      <c r="F23" s="130"/>
      <c r="G23" s="172" t="s">
        <v>426</v>
      </c>
      <c r="H23" s="32" t="s">
        <v>427</v>
      </c>
      <c r="I23" s="173" t="s">
        <v>428</v>
      </c>
      <c r="J23" s="73" t="s">
        <v>430</v>
      </c>
      <c r="K23" s="110" t="s">
        <v>431</v>
      </c>
      <c r="L23" s="156"/>
      <c r="M23" s="10" t="s">
        <v>595</v>
      </c>
      <c r="N23" s="43">
        <v>5</v>
      </c>
      <c r="O23" s="175" t="s">
        <v>596</v>
      </c>
      <c r="P23" s="175" t="s">
        <v>597</v>
      </c>
      <c r="Q23" s="63" t="s">
        <v>435</v>
      </c>
      <c r="R23" s="15" t="s">
        <v>576</v>
      </c>
    </row>
    <row r="24" spans="1:18" s="42" customFormat="1" ht="42" customHeight="1" x14ac:dyDescent="0.25">
      <c r="A24" s="130"/>
      <c r="B24" s="110" t="s">
        <v>95</v>
      </c>
      <c r="C24" s="129"/>
      <c r="D24" s="129"/>
      <c r="E24" s="129"/>
      <c r="F24" s="130"/>
      <c r="G24" s="172" t="s">
        <v>426</v>
      </c>
      <c r="H24" s="32" t="s">
        <v>427</v>
      </c>
      <c r="I24" s="173" t="s">
        <v>428</v>
      </c>
      <c r="J24" s="73" t="s">
        <v>430</v>
      </c>
      <c r="K24" s="110" t="s">
        <v>431</v>
      </c>
      <c r="L24" s="156"/>
      <c r="M24" s="10" t="s">
        <v>598</v>
      </c>
      <c r="N24" s="43">
        <v>1</v>
      </c>
      <c r="O24" s="175" t="s">
        <v>599</v>
      </c>
      <c r="P24" s="175" t="s">
        <v>600</v>
      </c>
      <c r="Q24" s="63" t="s">
        <v>436</v>
      </c>
      <c r="R24" s="15" t="s">
        <v>436</v>
      </c>
    </row>
    <row r="25" spans="1:18" s="42" customFormat="1" ht="72" x14ac:dyDescent="0.25">
      <c r="A25" s="130"/>
      <c r="B25" s="110" t="s">
        <v>95</v>
      </c>
      <c r="C25" s="129"/>
      <c r="D25" s="129"/>
      <c r="E25" s="129"/>
      <c r="F25" s="130"/>
      <c r="G25" s="172" t="s">
        <v>426</v>
      </c>
      <c r="H25" s="32" t="s">
        <v>427</v>
      </c>
      <c r="I25" s="173" t="s">
        <v>428</v>
      </c>
      <c r="J25" s="73" t="s">
        <v>430</v>
      </c>
      <c r="K25" s="110" t="s">
        <v>431</v>
      </c>
      <c r="L25" s="156"/>
      <c r="M25" s="10" t="s">
        <v>601</v>
      </c>
      <c r="N25" s="43">
        <v>35238</v>
      </c>
      <c r="O25" s="175" t="s">
        <v>602</v>
      </c>
      <c r="P25" s="175" t="s">
        <v>603</v>
      </c>
      <c r="Q25" s="63" t="s">
        <v>604</v>
      </c>
      <c r="R25" s="15" t="s">
        <v>440</v>
      </c>
    </row>
    <row r="26" spans="1:18" s="42" customFormat="1" ht="48" x14ac:dyDescent="0.25">
      <c r="A26" s="130"/>
      <c r="B26" s="110" t="s">
        <v>95</v>
      </c>
      <c r="C26" s="129"/>
      <c r="D26" s="129"/>
      <c r="E26" s="129"/>
      <c r="F26" s="130"/>
      <c r="G26" s="172" t="s">
        <v>426</v>
      </c>
      <c r="H26" s="32" t="s">
        <v>427</v>
      </c>
      <c r="I26" s="173" t="s">
        <v>428</v>
      </c>
      <c r="J26" s="73" t="s">
        <v>430</v>
      </c>
      <c r="K26" s="110" t="s">
        <v>431</v>
      </c>
      <c r="L26" s="156"/>
      <c r="M26" s="10" t="s">
        <v>605</v>
      </c>
      <c r="N26" s="43">
        <v>4</v>
      </c>
      <c r="O26" s="175" t="s">
        <v>602</v>
      </c>
      <c r="P26" s="175" t="s">
        <v>606</v>
      </c>
      <c r="Q26" s="63" t="s">
        <v>436</v>
      </c>
      <c r="R26" s="15" t="s">
        <v>436</v>
      </c>
    </row>
    <row r="27" spans="1:18" s="42" customFormat="1" ht="137.25" customHeight="1" x14ac:dyDescent="0.25">
      <c r="A27" s="130"/>
      <c r="B27" s="110" t="s">
        <v>95</v>
      </c>
      <c r="C27" s="129"/>
      <c r="D27" s="129"/>
      <c r="E27" s="129"/>
      <c r="F27" s="130"/>
      <c r="G27" s="172" t="s">
        <v>426</v>
      </c>
      <c r="H27" s="32" t="s">
        <v>427</v>
      </c>
      <c r="I27" s="173" t="s">
        <v>428</v>
      </c>
      <c r="J27" s="73" t="s">
        <v>430</v>
      </c>
      <c r="K27" s="110" t="s">
        <v>431</v>
      </c>
      <c r="L27" s="156"/>
      <c r="M27" s="10" t="s">
        <v>607</v>
      </c>
      <c r="N27" s="43">
        <v>100</v>
      </c>
      <c r="O27" s="175" t="s">
        <v>608</v>
      </c>
      <c r="P27" s="175" t="s">
        <v>609</v>
      </c>
      <c r="Q27" s="63" t="s">
        <v>538</v>
      </c>
      <c r="R27" s="15" t="s">
        <v>436</v>
      </c>
    </row>
    <row r="28" spans="1:18" s="42" customFormat="1" ht="139.5" customHeight="1" x14ac:dyDescent="0.25">
      <c r="A28" s="130"/>
      <c r="B28" s="110" t="s">
        <v>95</v>
      </c>
      <c r="C28" s="129"/>
      <c r="D28" s="129"/>
      <c r="E28" s="129"/>
      <c r="F28" s="130"/>
      <c r="G28" s="172" t="s">
        <v>426</v>
      </c>
      <c r="H28" s="32" t="s">
        <v>427</v>
      </c>
      <c r="I28" s="173" t="s">
        <v>428</v>
      </c>
      <c r="J28" s="73" t="s">
        <v>430</v>
      </c>
      <c r="K28" s="110" t="s">
        <v>431</v>
      </c>
      <c r="L28" s="156"/>
      <c r="M28" s="10" t="s">
        <v>607</v>
      </c>
      <c r="N28" s="43">
        <v>100</v>
      </c>
      <c r="O28" s="175" t="s">
        <v>608</v>
      </c>
      <c r="P28" s="175" t="s">
        <v>609</v>
      </c>
      <c r="Q28" s="63" t="s">
        <v>436</v>
      </c>
      <c r="R28" s="15" t="s">
        <v>436</v>
      </c>
    </row>
    <row r="29" spans="1:18" s="42" customFormat="1" ht="132.75" customHeight="1" x14ac:dyDescent="0.25">
      <c r="A29" s="130"/>
      <c r="B29" s="110" t="s">
        <v>95</v>
      </c>
      <c r="C29" s="129"/>
      <c r="D29" s="129"/>
      <c r="E29" s="129"/>
      <c r="F29" s="130"/>
      <c r="G29" s="172" t="s">
        <v>426</v>
      </c>
      <c r="H29" s="32" t="s">
        <v>427</v>
      </c>
      <c r="I29" s="173" t="s">
        <v>428</v>
      </c>
      <c r="J29" s="73" t="s">
        <v>430</v>
      </c>
      <c r="K29" s="110" t="s">
        <v>431</v>
      </c>
      <c r="L29" s="156"/>
      <c r="M29" s="10" t="s">
        <v>607</v>
      </c>
      <c r="N29" s="43">
        <v>100</v>
      </c>
      <c r="O29" s="175" t="s">
        <v>608</v>
      </c>
      <c r="P29" s="175" t="s">
        <v>609</v>
      </c>
      <c r="Q29" s="63" t="s">
        <v>439</v>
      </c>
      <c r="R29" s="15" t="s">
        <v>538</v>
      </c>
    </row>
    <row r="30" spans="1:18" s="42" customFormat="1" ht="66.75" customHeight="1" x14ac:dyDescent="0.25">
      <c r="A30" s="130"/>
      <c r="B30" s="110" t="s">
        <v>95</v>
      </c>
      <c r="C30" s="129"/>
      <c r="D30" s="129"/>
      <c r="E30" s="129"/>
      <c r="F30" s="130"/>
      <c r="G30" s="172" t="s">
        <v>426</v>
      </c>
      <c r="H30" s="32" t="s">
        <v>427</v>
      </c>
      <c r="I30" s="173" t="s">
        <v>428</v>
      </c>
      <c r="J30" s="73" t="s">
        <v>430</v>
      </c>
      <c r="K30" s="110" t="s">
        <v>431</v>
      </c>
      <c r="L30" s="156"/>
      <c r="M30" s="10" t="s">
        <v>610</v>
      </c>
      <c r="N30" s="43">
        <v>2000000000</v>
      </c>
      <c r="O30" s="175" t="s">
        <v>611</v>
      </c>
      <c r="P30" s="175" t="s">
        <v>612</v>
      </c>
      <c r="Q30" s="63" t="s">
        <v>439</v>
      </c>
      <c r="R30" s="15" t="s">
        <v>436</v>
      </c>
    </row>
    <row r="31" spans="1:18" s="42" customFormat="1" ht="108" x14ac:dyDescent="0.25">
      <c r="A31" s="130"/>
      <c r="B31" s="110" t="s">
        <v>95</v>
      </c>
      <c r="C31" s="129"/>
      <c r="D31" s="129"/>
      <c r="E31" s="129"/>
      <c r="F31" s="130"/>
      <c r="G31" s="172" t="s">
        <v>426</v>
      </c>
      <c r="H31" s="32" t="s">
        <v>427</v>
      </c>
      <c r="I31" s="173" t="s">
        <v>428</v>
      </c>
      <c r="J31" s="73" t="s">
        <v>430</v>
      </c>
      <c r="K31" s="110" t="s">
        <v>431</v>
      </c>
      <c r="L31" s="156"/>
      <c r="M31" s="10" t="s">
        <v>613</v>
      </c>
      <c r="N31" s="43">
        <v>1</v>
      </c>
      <c r="O31" s="175" t="s">
        <v>614</v>
      </c>
      <c r="P31" s="175" t="s">
        <v>615</v>
      </c>
      <c r="Q31" s="63" t="s">
        <v>538</v>
      </c>
      <c r="R31" s="15" t="s">
        <v>436</v>
      </c>
    </row>
    <row r="32" spans="1:18" s="42" customFormat="1" ht="48" x14ac:dyDescent="0.25">
      <c r="A32" s="130"/>
      <c r="B32" s="110" t="s">
        <v>95</v>
      </c>
      <c r="C32" s="129"/>
      <c r="D32" s="129"/>
      <c r="E32" s="129"/>
      <c r="F32" s="130"/>
      <c r="G32" s="172" t="s">
        <v>426</v>
      </c>
      <c r="H32" s="32" t="s">
        <v>427</v>
      </c>
      <c r="I32" s="173" t="s">
        <v>428</v>
      </c>
      <c r="J32" s="73" t="s">
        <v>430</v>
      </c>
      <c r="K32" s="110" t="s">
        <v>431</v>
      </c>
      <c r="L32" s="156"/>
      <c r="M32" s="10" t="s">
        <v>616</v>
      </c>
      <c r="N32" s="43">
        <v>34000</v>
      </c>
      <c r="O32" s="175" t="s">
        <v>602</v>
      </c>
      <c r="P32" s="175" t="s">
        <v>617</v>
      </c>
      <c r="Q32" s="63" t="s">
        <v>436</v>
      </c>
      <c r="R32" s="15" t="s">
        <v>436</v>
      </c>
    </row>
    <row r="33" spans="1:18" s="42" customFormat="1" ht="72" x14ac:dyDescent="0.25">
      <c r="A33" s="130"/>
      <c r="B33" s="110" t="s">
        <v>95</v>
      </c>
      <c r="C33" s="129"/>
      <c r="D33" s="129"/>
      <c r="E33" s="129"/>
      <c r="F33" s="130"/>
      <c r="G33" s="172" t="s">
        <v>426</v>
      </c>
      <c r="H33" s="32" t="s">
        <v>427</v>
      </c>
      <c r="I33" s="173" t="s">
        <v>428</v>
      </c>
      <c r="J33" s="73" t="s">
        <v>430</v>
      </c>
      <c r="K33" s="110" t="s">
        <v>431</v>
      </c>
      <c r="L33" s="156"/>
      <c r="M33" s="10" t="s">
        <v>618</v>
      </c>
      <c r="N33" s="103">
        <v>1</v>
      </c>
      <c r="O33" s="175" t="s">
        <v>619</v>
      </c>
      <c r="P33" s="175" t="s">
        <v>572</v>
      </c>
      <c r="Q33" s="63" t="s">
        <v>439</v>
      </c>
      <c r="R33" s="63" t="s">
        <v>436</v>
      </c>
    </row>
    <row r="34" spans="1:18" s="42" customFormat="1" ht="92.25" customHeight="1" x14ac:dyDescent="0.25">
      <c r="A34" s="130"/>
      <c r="B34" s="110" t="s">
        <v>95</v>
      </c>
      <c r="C34" s="129" t="s">
        <v>7</v>
      </c>
      <c r="D34" s="129" t="s">
        <v>8</v>
      </c>
      <c r="E34" s="129" t="s">
        <v>9</v>
      </c>
      <c r="F34" s="130"/>
      <c r="G34" s="172" t="s">
        <v>426</v>
      </c>
      <c r="H34" s="32" t="s">
        <v>427</v>
      </c>
      <c r="I34" s="173" t="s">
        <v>428</v>
      </c>
      <c r="J34" s="73" t="s">
        <v>218</v>
      </c>
      <c r="K34" s="110" t="s">
        <v>383</v>
      </c>
      <c r="L34" s="156"/>
      <c r="M34" s="10" t="s">
        <v>620</v>
      </c>
      <c r="N34" s="103">
        <v>100</v>
      </c>
      <c r="O34" s="175" t="s">
        <v>621</v>
      </c>
      <c r="P34" s="175" t="s">
        <v>622</v>
      </c>
      <c r="Q34" s="63" t="s">
        <v>604</v>
      </c>
      <c r="R34" s="63" t="s">
        <v>436</v>
      </c>
    </row>
    <row r="35" spans="1:18" s="42" customFormat="1" ht="91.5" customHeight="1" x14ac:dyDescent="0.25">
      <c r="A35" s="130"/>
      <c r="B35" s="110" t="s">
        <v>95</v>
      </c>
      <c r="C35" s="129"/>
      <c r="D35" s="129"/>
      <c r="E35" s="129"/>
      <c r="F35" s="130"/>
      <c r="G35" s="172" t="s">
        <v>426</v>
      </c>
      <c r="H35" s="32" t="s">
        <v>427</v>
      </c>
      <c r="I35" s="173" t="s">
        <v>428</v>
      </c>
      <c r="J35" s="73" t="s">
        <v>218</v>
      </c>
      <c r="K35" s="110" t="s">
        <v>383</v>
      </c>
      <c r="L35" s="156"/>
      <c r="M35" s="10" t="s">
        <v>620</v>
      </c>
      <c r="N35" s="43">
        <v>100</v>
      </c>
      <c r="O35" s="175" t="s">
        <v>621</v>
      </c>
      <c r="P35" s="175" t="s">
        <v>622</v>
      </c>
      <c r="Q35" s="63" t="s">
        <v>439</v>
      </c>
      <c r="R35" s="15" t="s">
        <v>447</v>
      </c>
    </row>
    <row r="36" spans="1:18" s="42" customFormat="1" ht="62.25" customHeight="1" x14ac:dyDescent="0.25">
      <c r="A36" s="130"/>
      <c r="B36" s="110" t="s">
        <v>95</v>
      </c>
      <c r="C36" s="129" t="s">
        <v>7</v>
      </c>
      <c r="D36" s="129" t="s">
        <v>358</v>
      </c>
      <c r="E36" s="129" t="s">
        <v>307</v>
      </c>
      <c r="F36" s="130"/>
      <c r="G36" s="176" t="s">
        <v>426</v>
      </c>
      <c r="H36" s="32" t="s">
        <v>427</v>
      </c>
      <c r="I36" s="173" t="s">
        <v>428</v>
      </c>
      <c r="J36" s="73" t="s">
        <v>219</v>
      </c>
      <c r="K36" s="132" t="s">
        <v>223</v>
      </c>
      <c r="L36" s="156"/>
      <c r="M36" s="10" t="s">
        <v>623</v>
      </c>
      <c r="N36" s="43">
        <v>1926</v>
      </c>
      <c r="O36" s="14" t="s">
        <v>624</v>
      </c>
      <c r="P36" s="14" t="s">
        <v>625</v>
      </c>
      <c r="Q36" s="63" t="s">
        <v>576</v>
      </c>
      <c r="R36" s="15" t="s">
        <v>604</v>
      </c>
    </row>
    <row r="37" spans="1:18" s="42" customFormat="1" ht="50.25" customHeight="1" x14ac:dyDescent="0.25">
      <c r="A37" s="130"/>
      <c r="B37" s="110" t="s">
        <v>95</v>
      </c>
      <c r="C37" s="129"/>
      <c r="D37" s="129"/>
      <c r="E37" s="129"/>
      <c r="F37" s="130"/>
      <c r="G37" s="176" t="s">
        <v>426</v>
      </c>
      <c r="H37" s="32" t="s">
        <v>427</v>
      </c>
      <c r="I37" s="173" t="s">
        <v>428</v>
      </c>
      <c r="J37" s="73" t="s">
        <v>219</v>
      </c>
      <c r="K37" s="132"/>
      <c r="L37" s="156"/>
      <c r="M37" s="10" t="s">
        <v>623</v>
      </c>
      <c r="N37" s="43">
        <v>1926</v>
      </c>
      <c r="O37" s="14" t="s">
        <v>624</v>
      </c>
      <c r="P37" s="14" t="s">
        <v>625</v>
      </c>
      <c r="Q37" s="63" t="s">
        <v>604</v>
      </c>
      <c r="R37" s="15" t="s">
        <v>440</v>
      </c>
    </row>
    <row r="38" spans="1:18" s="42" customFormat="1" ht="52.5" customHeight="1" x14ac:dyDescent="0.25">
      <c r="A38" s="130"/>
      <c r="B38" s="110" t="s">
        <v>95</v>
      </c>
      <c r="C38" s="129"/>
      <c r="D38" s="129"/>
      <c r="E38" s="129"/>
      <c r="F38" s="130"/>
      <c r="G38" s="176" t="s">
        <v>426</v>
      </c>
      <c r="H38" s="32" t="s">
        <v>427</v>
      </c>
      <c r="I38" s="173" t="s">
        <v>428</v>
      </c>
      <c r="J38" s="73" t="s">
        <v>219</v>
      </c>
      <c r="K38" s="132"/>
      <c r="L38" s="156"/>
      <c r="M38" s="10" t="s">
        <v>623</v>
      </c>
      <c r="N38" s="43">
        <v>1926</v>
      </c>
      <c r="O38" s="14" t="s">
        <v>624</v>
      </c>
      <c r="P38" s="14" t="s">
        <v>625</v>
      </c>
      <c r="Q38" s="63" t="s">
        <v>436</v>
      </c>
      <c r="R38" s="15" t="s">
        <v>436</v>
      </c>
    </row>
    <row r="39" spans="1:18" s="42" customFormat="1" ht="51.75" customHeight="1" x14ac:dyDescent="0.25">
      <c r="A39" s="130"/>
      <c r="B39" s="110" t="s">
        <v>95</v>
      </c>
      <c r="C39" s="129"/>
      <c r="D39" s="129"/>
      <c r="E39" s="129"/>
      <c r="F39" s="130"/>
      <c r="G39" s="176" t="s">
        <v>426</v>
      </c>
      <c r="H39" s="32" t="s">
        <v>427</v>
      </c>
      <c r="I39" s="173" t="s">
        <v>428</v>
      </c>
      <c r="J39" s="73" t="s">
        <v>219</v>
      </c>
      <c r="K39" s="132"/>
      <c r="L39" s="156"/>
      <c r="M39" s="10" t="s">
        <v>623</v>
      </c>
      <c r="N39" s="43">
        <v>1926</v>
      </c>
      <c r="O39" s="14" t="s">
        <v>624</v>
      </c>
      <c r="P39" s="14" t="s">
        <v>625</v>
      </c>
      <c r="Q39" s="63" t="s">
        <v>576</v>
      </c>
      <c r="R39" s="15" t="s">
        <v>576</v>
      </c>
    </row>
    <row r="40" spans="1:18" s="42" customFormat="1" ht="54" customHeight="1" x14ac:dyDescent="0.25">
      <c r="A40" s="130"/>
      <c r="B40" s="110" t="s">
        <v>95</v>
      </c>
      <c r="C40" s="129"/>
      <c r="D40" s="129"/>
      <c r="E40" s="129"/>
      <c r="F40" s="130"/>
      <c r="G40" s="176" t="s">
        <v>426</v>
      </c>
      <c r="H40" s="32" t="s">
        <v>427</v>
      </c>
      <c r="I40" s="173" t="s">
        <v>428</v>
      </c>
      <c r="J40" s="73" t="s">
        <v>219</v>
      </c>
      <c r="K40" s="132"/>
      <c r="L40" s="156"/>
      <c r="M40" s="10" t="s">
        <v>623</v>
      </c>
      <c r="N40" s="43">
        <v>1926</v>
      </c>
      <c r="O40" s="14" t="s">
        <v>624</v>
      </c>
      <c r="P40" s="14" t="s">
        <v>625</v>
      </c>
      <c r="Q40" s="63" t="s">
        <v>439</v>
      </c>
      <c r="R40" s="15" t="s">
        <v>576</v>
      </c>
    </row>
    <row r="41" spans="1:18" s="42" customFormat="1" ht="108" x14ac:dyDescent="0.25">
      <c r="A41" s="130"/>
      <c r="B41" s="104" t="s">
        <v>95</v>
      </c>
      <c r="C41" s="104" t="s">
        <v>7</v>
      </c>
      <c r="D41" s="104" t="s">
        <v>8</v>
      </c>
      <c r="E41" s="102" t="s">
        <v>374</v>
      </c>
      <c r="F41" s="130"/>
      <c r="G41" s="172" t="s">
        <v>426</v>
      </c>
      <c r="H41" s="32" t="s">
        <v>427</v>
      </c>
      <c r="I41" s="173" t="s">
        <v>428</v>
      </c>
      <c r="J41" s="73" t="s">
        <v>220</v>
      </c>
      <c r="K41" s="110" t="s">
        <v>224</v>
      </c>
      <c r="L41" s="156"/>
      <c r="M41" s="10" t="s">
        <v>626</v>
      </c>
      <c r="N41" s="43">
        <v>100</v>
      </c>
      <c r="O41" s="175" t="s">
        <v>627</v>
      </c>
      <c r="P41" s="175" t="s">
        <v>628</v>
      </c>
      <c r="Q41" s="63" t="s">
        <v>439</v>
      </c>
      <c r="R41" s="63" t="s">
        <v>576</v>
      </c>
    </row>
    <row r="42" spans="1:18" s="42" customFormat="1" ht="60" x14ac:dyDescent="0.25">
      <c r="A42" s="130"/>
      <c r="B42" s="110" t="s">
        <v>95</v>
      </c>
      <c r="C42" s="129" t="s">
        <v>7</v>
      </c>
      <c r="D42" s="129" t="s">
        <v>8</v>
      </c>
      <c r="E42" s="131"/>
      <c r="F42" s="130"/>
      <c r="G42" s="176" t="s">
        <v>426</v>
      </c>
      <c r="H42" s="173" t="s">
        <v>427</v>
      </c>
      <c r="I42" s="173" t="s">
        <v>428</v>
      </c>
      <c r="J42" s="73" t="s">
        <v>408</v>
      </c>
      <c r="K42" s="132" t="s">
        <v>407</v>
      </c>
      <c r="L42" s="156"/>
      <c r="M42" s="10" t="s">
        <v>629</v>
      </c>
      <c r="N42" s="43">
        <v>1</v>
      </c>
      <c r="O42" s="175" t="s">
        <v>630</v>
      </c>
      <c r="P42" s="175" t="s">
        <v>631</v>
      </c>
      <c r="Q42" s="63" t="s">
        <v>439</v>
      </c>
      <c r="R42" s="63" t="s">
        <v>436</v>
      </c>
    </row>
    <row r="43" spans="1:18" s="42" customFormat="1" ht="69.75" customHeight="1" x14ac:dyDescent="0.25">
      <c r="A43" s="130"/>
      <c r="B43" s="110" t="s">
        <v>95</v>
      </c>
      <c r="C43" s="129"/>
      <c r="D43" s="129"/>
      <c r="E43" s="131"/>
      <c r="F43" s="130"/>
      <c r="G43" s="176" t="s">
        <v>426</v>
      </c>
      <c r="H43" s="173" t="s">
        <v>427</v>
      </c>
      <c r="I43" s="173" t="s">
        <v>428</v>
      </c>
      <c r="J43" s="73" t="s">
        <v>408</v>
      </c>
      <c r="K43" s="132"/>
      <c r="L43" s="156"/>
      <c r="M43" s="10" t="s">
        <v>632</v>
      </c>
      <c r="N43" s="43">
        <v>100</v>
      </c>
      <c r="O43" s="175" t="s">
        <v>633</v>
      </c>
      <c r="P43" s="175" t="s">
        <v>634</v>
      </c>
      <c r="Q43" s="63" t="s">
        <v>439</v>
      </c>
      <c r="R43" s="63" t="s">
        <v>635</v>
      </c>
    </row>
    <row r="44" spans="1:18" s="42" customFormat="1" ht="108.75" customHeight="1" x14ac:dyDescent="0.25">
      <c r="A44" s="130"/>
      <c r="B44" s="110" t="s">
        <v>95</v>
      </c>
      <c r="C44" s="129"/>
      <c r="D44" s="129"/>
      <c r="E44" s="131"/>
      <c r="F44" s="130"/>
      <c r="G44" s="176" t="s">
        <v>426</v>
      </c>
      <c r="H44" s="173" t="s">
        <v>427</v>
      </c>
      <c r="I44" s="173" t="s">
        <v>428</v>
      </c>
      <c r="J44" s="73" t="s">
        <v>408</v>
      </c>
      <c r="K44" s="132"/>
      <c r="L44" s="156"/>
      <c r="M44" s="10" t="s">
        <v>636</v>
      </c>
      <c r="N44" s="43">
        <f>27009+449</f>
        <v>27458</v>
      </c>
      <c r="O44" s="175" t="s">
        <v>637</v>
      </c>
      <c r="P44" s="175" t="s">
        <v>638</v>
      </c>
      <c r="Q44" s="63" t="s">
        <v>439</v>
      </c>
      <c r="R44" s="63" t="s">
        <v>436</v>
      </c>
    </row>
    <row r="45" spans="1:18" s="42" customFormat="1" ht="60" x14ac:dyDescent="0.25">
      <c r="A45" s="130"/>
      <c r="B45" s="110" t="s">
        <v>95</v>
      </c>
      <c r="C45" s="129"/>
      <c r="D45" s="129"/>
      <c r="E45" s="131"/>
      <c r="F45" s="130"/>
      <c r="G45" s="176" t="s">
        <v>426</v>
      </c>
      <c r="H45" s="173" t="s">
        <v>427</v>
      </c>
      <c r="I45" s="173" t="s">
        <v>428</v>
      </c>
      <c r="J45" s="73" t="s">
        <v>408</v>
      </c>
      <c r="K45" s="132"/>
      <c r="L45" s="156"/>
      <c r="M45" s="10" t="s">
        <v>639</v>
      </c>
      <c r="N45" s="43">
        <v>47</v>
      </c>
      <c r="O45" s="175" t="s">
        <v>640</v>
      </c>
      <c r="P45" s="175" t="s">
        <v>641</v>
      </c>
      <c r="Q45" s="63" t="s">
        <v>439</v>
      </c>
      <c r="R45" s="63" t="s">
        <v>436</v>
      </c>
    </row>
    <row r="46" spans="1:18" s="42" customFormat="1" ht="77.25" customHeight="1" x14ac:dyDescent="0.25">
      <c r="A46" s="130"/>
      <c r="B46" s="110" t="s">
        <v>95</v>
      </c>
      <c r="C46" s="129"/>
      <c r="D46" s="129"/>
      <c r="E46" s="131"/>
      <c r="F46" s="130"/>
      <c r="G46" s="176" t="s">
        <v>426</v>
      </c>
      <c r="H46" s="173" t="s">
        <v>427</v>
      </c>
      <c r="I46" s="173" t="s">
        <v>428</v>
      </c>
      <c r="J46" s="73" t="s">
        <v>408</v>
      </c>
      <c r="K46" s="132"/>
      <c r="L46" s="156"/>
      <c r="M46" s="10" t="s">
        <v>642</v>
      </c>
      <c r="N46" s="43">
        <v>100</v>
      </c>
      <c r="O46" s="14" t="s">
        <v>643</v>
      </c>
      <c r="P46" s="175" t="s">
        <v>585</v>
      </c>
      <c r="Q46" s="63" t="s">
        <v>644</v>
      </c>
      <c r="R46" s="63" t="s">
        <v>635</v>
      </c>
    </row>
    <row r="47" spans="1:18" s="42" customFormat="1" ht="93" customHeight="1" x14ac:dyDescent="0.25">
      <c r="A47" s="130"/>
      <c r="B47" s="110" t="s">
        <v>95</v>
      </c>
      <c r="C47" s="129"/>
      <c r="D47" s="129"/>
      <c r="E47" s="131"/>
      <c r="F47" s="130"/>
      <c r="G47" s="176" t="s">
        <v>426</v>
      </c>
      <c r="H47" s="173" t="s">
        <v>427</v>
      </c>
      <c r="I47" s="173" t="s">
        <v>428</v>
      </c>
      <c r="J47" s="73" t="s">
        <v>408</v>
      </c>
      <c r="K47" s="132"/>
      <c r="L47" s="156"/>
      <c r="M47" s="10" t="s">
        <v>645</v>
      </c>
      <c r="N47" s="43">
        <v>100</v>
      </c>
      <c r="O47" s="175" t="s">
        <v>646</v>
      </c>
      <c r="P47" s="175" t="s">
        <v>647</v>
      </c>
      <c r="Q47" s="63" t="s">
        <v>447</v>
      </c>
      <c r="R47" s="63" t="s">
        <v>440</v>
      </c>
    </row>
    <row r="48" spans="1:18" s="42" customFormat="1" ht="93" customHeight="1" x14ac:dyDescent="0.25">
      <c r="A48" s="130"/>
      <c r="B48" s="110" t="s">
        <v>95</v>
      </c>
      <c r="C48" s="129"/>
      <c r="D48" s="129"/>
      <c r="E48" s="131"/>
      <c r="F48" s="130"/>
      <c r="G48" s="176" t="s">
        <v>426</v>
      </c>
      <c r="H48" s="173" t="s">
        <v>427</v>
      </c>
      <c r="I48" s="173" t="s">
        <v>428</v>
      </c>
      <c r="J48" s="73" t="s">
        <v>408</v>
      </c>
      <c r="K48" s="132"/>
      <c r="L48" s="156"/>
      <c r="M48" s="10" t="s">
        <v>645</v>
      </c>
      <c r="N48" s="43">
        <v>100</v>
      </c>
      <c r="O48" s="175" t="s">
        <v>646</v>
      </c>
      <c r="P48" s="175" t="s">
        <v>647</v>
      </c>
      <c r="Q48" s="63" t="s">
        <v>436</v>
      </c>
      <c r="R48" s="63" t="s">
        <v>436</v>
      </c>
    </row>
    <row r="49" spans="1:18" s="42" customFormat="1" ht="93" customHeight="1" x14ac:dyDescent="0.25">
      <c r="A49" s="130"/>
      <c r="B49" s="110" t="s">
        <v>95</v>
      </c>
      <c r="C49" s="129"/>
      <c r="D49" s="129"/>
      <c r="E49" s="131"/>
      <c r="F49" s="130"/>
      <c r="G49" s="176" t="s">
        <v>426</v>
      </c>
      <c r="H49" s="173" t="s">
        <v>427</v>
      </c>
      <c r="I49" s="173" t="s">
        <v>428</v>
      </c>
      <c r="J49" s="73" t="s">
        <v>408</v>
      </c>
      <c r="K49" s="132"/>
      <c r="L49" s="156"/>
      <c r="M49" s="10" t="s">
        <v>645</v>
      </c>
      <c r="N49" s="43">
        <v>100</v>
      </c>
      <c r="O49" s="175" t="s">
        <v>646</v>
      </c>
      <c r="P49" s="175" t="s">
        <v>647</v>
      </c>
      <c r="Q49" s="63" t="s">
        <v>439</v>
      </c>
      <c r="R49" s="63" t="s">
        <v>576</v>
      </c>
    </row>
    <row r="50" spans="1:18" s="42" customFormat="1" ht="75.75" customHeight="1" x14ac:dyDescent="0.25">
      <c r="A50" s="130"/>
      <c r="B50" s="110" t="s">
        <v>95</v>
      </c>
      <c r="C50" s="129"/>
      <c r="D50" s="129"/>
      <c r="E50" s="131"/>
      <c r="F50" s="130"/>
      <c r="G50" s="176" t="s">
        <v>426</v>
      </c>
      <c r="H50" s="173" t="s">
        <v>427</v>
      </c>
      <c r="I50" s="173" t="s">
        <v>428</v>
      </c>
      <c r="J50" s="73" t="s">
        <v>408</v>
      </c>
      <c r="K50" s="132"/>
      <c r="L50" s="156"/>
      <c r="M50" s="10" t="s">
        <v>648</v>
      </c>
      <c r="N50" s="43">
        <v>100</v>
      </c>
      <c r="O50" s="14" t="s">
        <v>649</v>
      </c>
      <c r="P50" s="175" t="s">
        <v>585</v>
      </c>
      <c r="Q50" s="63" t="s">
        <v>439</v>
      </c>
      <c r="R50" s="15" t="s">
        <v>447</v>
      </c>
    </row>
    <row r="51" spans="1:18" s="6" customFormat="1" ht="69" customHeight="1" x14ac:dyDescent="0.25">
      <c r="A51" s="177" t="s">
        <v>887</v>
      </c>
      <c r="B51" s="20" t="s">
        <v>95</v>
      </c>
      <c r="C51" s="106" t="s">
        <v>381</v>
      </c>
      <c r="D51" s="106" t="s">
        <v>4</v>
      </c>
      <c r="E51" s="133" t="s">
        <v>888</v>
      </c>
      <c r="F51" s="141" t="s">
        <v>650</v>
      </c>
      <c r="G51" s="3">
        <v>1114000350000</v>
      </c>
      <c r="H51" s="9">
        <v>111803181</v>
      </c>
      <c r="I51" s="81" t="s">
        <v>889</v>
      </c>
      <c r="J51" s="149" t="s">
        <v>103</v>
      </c>
      <c r="K51" s="138" t="s">
        <v>101</v>
      </c>
      <c r="L51" s="103">
        <v>4783020364</v>
      </c>
      <c r="M51" s="178" t="s">
        <v>424</v>
      </c>
      <c r="N51" s="70">
        <v>2000</v>
      </c>
      <c r="O51" s="50" t="s">
        <v>652</v>
      </c>
      <c r="P51" s="51" t="s">
        <v>653</v>
      </c>
      <c r="Q51" s="50" t="s">
        <v>459</v>
      </c>
      <c r="R51" s="44" t="s">
        <v>654</v>
      </c>
    </row>
    <row r="52" spans="1:18" s="6" customFormat="1" ht="94.5" customHeight="1" x14ac:dyDescent="0.25">
      <c r="A52" s="179"/>
      <c r="B52" s="20" t="s">
        <v>95</v>
      </c>
      <c r="C52" s="106" t="s">
        <v>381</v>
      </c>
      <c r="D52" s="106" t="s">
        <v>4</v>
      </c>
      <c r="E52" s="140"/>
      <c r="F52" s="143"/>
      <c r="G52" s="3">
        <v>1114004250000</v>
      </c>
      <c r="H52" s="9">
        <v>111803205</v>
      </c>
      <c r="I52" s="81" t="s">
        <v>890</v>
      </c>
      <c r="J52" s="150"/>
      <c r="K52" s="139"/>
      <c r="L52" s="103">
        <v>0</v>
      </c>
      <c r="M52" s="178" t="s">
        <v>656</v>
      </c>
      <c r="N52" s="70">
        <v>1</v>
      </c>
      <c r="O52" s="50" t="s">
        <v>657</v>
      </c>
      <c r="P52" s="51" t="s">
        <v>658</v>
      </c>
      <c r="Q52" s="50" t="s">
        <v>459</v>
      </c>
      <c r="R52" s="44" t="s">
        <v>460</v>
      </c>
    </row>
    <row r="53" spans="1:18" s="6" customFormat="1" ht="150" customHeight="1" x14ac:dyDescent="0.25">
      <c r="A53" s="179"/>
      <c r="B53" s="20" t="s">
        <v>95</v>
      </c>
      <c r="C53" s="106" t="s">
        <v>381</v>
      </c>
      <c r="D53" s="106" t="s">
        <v>4</v>
      </c>
      <c r="E53" s="140"/>
      <c r="F53" s="143"/>
      <c r="G53" s="3">
        <v>1114003930000</v>
      </c>
      <c r="H53" s="9">
        <v>1138038</v>
      </c>
      <c r="I53" s="81" t="s">
        <v>891</v>
      </c>
      <c r="J53" s="150"/>
      <c r="K53" s="139"/>
      <c r="L53" s="97">
        <v>3038043894</v>
      </c>
      <c r="M53" s="178" t="s">
        <v>660</v>
      </c>
      <c r="N53" s="70">
        <v>500</v>
      </c>
      <c r="O53" s="50" t="s">
        <v>652</v>
      </c>
      <c r="P53" s="51" t="s">
        <v>661</v>
      </c>
      <c r="Q53" s="50" t="s">
        <v>662</v>
      </c>
      <c r="R53" s="44" t="s">
        <v>460</v>
      </c>
    </row>
    <row r="54" spans="1:18" s="6" customFormat="1" ht="50.25" customHeight="1" x14ac:dyDescent="0.25">
      <c r="A54" s="179"/>
      <c r="B54" s="2" t="s">
        <v>95</v>
      </c>
      <c r="C54" s="87" t="s">
        <v>381</v>
      </c>
      <c r="D54" s="87" t="s">
        <v>4</v>
      </c>
      <c r="E54" s="134"/>
      <c r="F54" s="143"/>
      <c r="G54" s="3"/>
      <c r="H54" s="9">
        <v>113803217</v>
      </c>
      <c r="I54" s="81" t="s">
        <v>892</v>
      </c>
      <c r="J54" s="150"/>
      <c r="K54" s="139"/>
      <c r="L54" s="103">
        <v>0</v>
      </c>
      <c r="M54" s="81" t="s">
        <v>880</v>
      </c>
      <c r="N54" s="70">
        <v>0</v>
      </c>
      <c r="O54" s="81"/>
      <c r="P54" s="81"/>
      <c r="Q54" s="89"/>
      <c r="R54" s="102"/>
    </row>
    <row r="55" spans="1:18" s="6" customFormat="1" ht="86.25" customHeight="1" x14ac:dyDescent="0.25">
      <c r="A55" s="179"/>
      <c r="B55" s="20" t="s">
        <v>95</v>
      </c>
      <c r="C55" s="106" t="s">
        <v>381</v>
      </c>
      <c r="D55" s="106" t="s">
        <v>4</v>
      </c>
      <c r="E55" s="145" t="s">
        <v>893</v>
      </c>
      <c r="F55" s="143"/>
      <c r="G55" s="3">
        <v>1114003640000</v>
      </c>
      <c r="H55" s="9">
        <v>111803185</v>
      </c>
      <c r="I55" s="13" t="s">
        <v>894</v>
      </c>
      <c r="J55" s="150"/>
      <c r="K55" s="139"/>
      <c r="L55" s="103">
        <v>0</v>
      </c>
      <c r="M55" s="48" t="s">
        <v>665</v>
      </c>
      <c r="N55" s="43">
        <v>9500</v>
      </c>
      <c r="O55" s="47" t="s">
        <v>666</v>
      </c>
      <c r="P55" s="49" t="s">
        <v>667</v>
      </c>
      <c r="Q55" s="47" t="s">
        <v>662</v>
      </c>
      <c r="R55" s="44" t="s">
        <v>460</v>
      </c>
    </row>
    <row r="56" spans="1:18" s="6" customFormat="1" ht="36.75" customHeight="1" x14ac:dyDescent="0.25">
      <c r="A56" s="179"/>
      <c r="B56" s="20" t="s">
        <v>95</v>
      </c>
      <c r="C56" s="106" t="s">
        <v>381</v>
      </c>
      <c r="D56" s="106" t="s">
        <v>4</v>
      </c>
      <c r="E56" s="146"/>
      <c r="F56" s="143"/>
      <c r="G56" s="3"/>
      <c r="H56" s="9">
        <v>111803214</v>
      </c>
      <c r="I56" s="81" t="s">
        <v>895</v>
      </c>
      <c r="J56" s="150"/>
      <c r="K56" s="139"/>
      <c r="L56" s="103">
        <v>0</v>
      </c>
      <c r="M56" s="81" t="s">
        <v>880</v>
      </c>
      <c r="N56" s="43"/>
      <c r="O56" s="47"/>
      <c r="P56" s="49"/>
      <c r="Q56" s="47"/>
      <c r="R56" s="44"/>
    </row>
    <row r="57" spans="1:18" s="6" customFormat="1" ht="71.25" customHeight="1" x14ac:dyDescent="0.25">
      <c r="A57" s="179"/>
      <c r="B57" s="20" t="s">
        <v>95</v>
      </c>
      <c r="C57" s="106" t="s">
        <v>381</v>
      </c>
      <c r="D57" s="106" t="s">
        <v>4</v>
      </c>
      <c r="E57" s="146" t="s">
        <v>896</v>
      </c>
      <c r="F57" s="143"/>
      <c r="G57" s="3">
        <v>1114000430000</v>
      </c>
      <c r="H57" s="9">
        <v>11180362</v>
      </c>
      <c r="I57" s="81" t="s">
        <v>897</v>
      </c>
      <c r="J57" s="150"/>
      <c r="K57" s="139"/>
      <c r="L57" s="103">
        <v>200000000</v>
      </c>
      <c r="M57" s="178" t="s">
        <v>670</v>
      </c>
      <c r="N57" s="43">
        <v>100</v>
      </c>
      <c r="O57" s="50" t="s">
        <v>652</v>
      </c>
      <c r="P57" s="49" t="s">
        <v>671</v>
      </c>
      <c r="Q57" s="47" t="s">
        <v>460</v>
      </c>
      <c r="R57" s="44" t="s">
        <v>460</v>
      </c>
    </row>
    <row r="58" spans="1:18" s="6" customFormat="1" ht="55.5" customHeight="1" x14ac:dyDescent="0.25">
      <c r="A58" s="179"/>
      <c r="B58" s="20" t="s">
        <v>95</v>
      </c>
      <c r="C58" s="106" t="s">
        <v>381</v>
      </c>
      <c r="D58" s="106" t="s">
        <v>4</v>
      </c>
      <c r="E58" s="146"/>
      <c r="F58" s="143"/>
      <c r="G58" s="3">
        <v>1114003600000</v>
      </c>
      <c r="H58" s="9">
        <v>111803177</v>
      </c>
      <c r="I58" s="81" t="s">
        <v>898</v>
      </c>
      <c r="J58" s="150"/>
      <c r="K58" s="139"/>
      <c r="L58" s="103">
        <v>663089057</v>
      </c>
      <c r="M58" s="178" t="s">
        <v>673</v>
      </c>
      <c r="N58" s="43">
        <v>100</v>
      </c>
      <c r="O58" s="50" t="s">
        <v>652</v>
      </c>
      <c r="P58" s="49" t="s">
        <v>674</v>
      </c>
      <c r="Q58" s="47" t="s">
        <v>662</v>
      </c>
      <c r="R58" s="44" t="s">
        <v>460</v>
      </c>
    </row>
    <row r="59" spans="1:18" s="6" customFormat="1" ht="70.5" customHeight="1" x14ac:dyDescent="0.25">
      <c r="A59" s="179"/>
      <c r="B59" s="20" t="s">
        <v>95</v>
      </c>
      <c r="C59" s="106" t="s">
        <v>381</v>
      </c>
      <c r="D59" s="106" t="s">
        <v>4</v>
      </c>
      <c r="E59" s="146"/>
      <c r="F59" s="143"/>
      <c r="G59" s="3"/>
      <c r="H59" s="9">
        <v>111803189</v>
      </c>
      <c r="I59" s="81" t="s">
        <v>899</v>
      </c>
      <c r="J59" s="150"/>
      <c r="K59" s="139"/>
      <c r="L59" s="103">
        <v>0</v>
      </c>
      <c r="M59" s="178" t="s">
        <v>676</v>
      </c>
      <c r="N59" s="70">
        <v>1000</v>
      </c>
      <c r="O59" s="50" t="s">
        <v>666</v>
      </c>
      <c r="P59" s="51" t="s">
        <v>677</v>
      </c>
      <c r="Q59" s="50" t="s">
        <v>654</v>
      </c>
      <c r="R59" s="44" t="s">
        <v>460</v>
      </c>
    </row>
    <row r="60" spans="1:18" s="6" customFormat="1" ht="58.5" customHeight="1" x14ac:dyDescent="0.25">
      <c r="A60" s="179"/>
      <c r="B60" s="20" t="s">
        <v>95</v>
      </c>
      <c r="C60" s="106" t="s">
        <v>381</v>
      </c>
      <c r="D60" s="106" t="s">
        <v>4</v>
      </c>
      <c r="E60" s="146"/>
      <c r="F60" s="143"/>
      <c r="G60" s="3"/>
      <c r="H60" s="9">
        <v>112803191</v>
      </c>
      <c r="I60" s="81" t="s">
        <v>900</v>
      </c>
      <c r="J60" s="150"/>
      <c r="K60" s="139"/>
      <c r="L60" s="103">
        <v>0</v>
      </c>
      <c r="M60" s="81" t="s">
        <v>880</v>
      </c>
      <c r="N60" s="70"/>
      <c r="O60" s="50"/>
      <c r="P60" s="51"/>
      <c r="Q60" s="50"/>
      <c r="R60" s="44"/>
    </row>
    <row r="61" spans="1:18" s="6" customFormat="1" ht="90" customHeight="1" x14ac:dyDescent="0.25">
      <c r="A61" s="179"/>
      <c r="B61" s="20" t="s">
        <v>95</v>
      </c>
      <c r="C61" s="106" t="s">
        <v>381</v>
      </c>
      <c r="D61" s="106" t="s">
        <v>4</v>
      </c>
      <c r="E61" s="146"/>
      <c r="F61" s="143"/>
      <c r="G61" s="3">
        <v>1114003610000</v>
      </c>
      <c r="H61" s="9">
        <v>111803201</v>
      </c>
      <c r="I61" s="81" t="s">
        <v>901</v>
      </c>
      <c r="J61" s="150"/>
      <c r="K61" s="139"/>
      <c r="L61" s="97">
        <v>6840978180</v>
      </c>
      <c r="M61" s="178" t="s">
        <v>680</v>
      </c>
      <c r="N61" s="70">
        <v>3370</v>
      </c>
      <c r="O61" s="50" t="s">
        <v>652</v>
      </c>
      <c r="P61" s="51" t="s">
        <v>681</v>
      </c>
      <c r="Q61" s="50" t="s">
        <v>459</v>
      </c>
      <c r="R61" s="45" t="s">
        <v>460</v>
      </c>
    </row>
    <row r="62" spans="1:18" s="6" customFormat="1" ht="125.25" customHeight="1" x14ac:dyDescent="0.25">
      <c r="A62" s="179"/>
      <c r="B62" s="20" t="s">
        <v>95</v>
      </c>
      <c r="C62" s="106" t="s">
        <v>381</v>
      </c>
      <c r="D62" s="106" t="s">
        <v>4</v>
      </c>
      <c r="E62" s="146"/>
      <c r="F62" s="143"/>
      <c r="G62" s="3">
        <v>1114003830000</v>
      </c>
      <c r="H62" s="9">
        <v>111803202</v>
      </c>
      <c r="I62" s="81" t="s">
        <v>902</v>
      </c>
      <c r="J62" s="150"/>
      <c r="K62" s="139"/>
      <c r="L62" s="70">
        <v>6633460557</v>
      </c>
      <c r="M62" s="178" t="s">
        <v>683</v>
      </c>
      <c r="N62" s="70">
        <v>1000</v>
      </c>
      <c r="O62" s="50" t="s">
        <v>666</v>
      </c>
      <c r="P62" s="51" t="s">
        <v>684</v>
      </c>
      <c r="Q62" s="50" t="s">
        <v>459</v>
      </c>
      <c r="R62" s="44" t="s">
        <v>460</v>
      </c>
    </row>
    <row r="63" spans="1:18" s="6" customFormat="1" ht="65.25" customHeight="1" x14ac:dyDescent="0.25">
      <c r="A63" s="179"/>
      <c r="B63" s="20" t="s">
        <v>95</v>
      </c>
      <c r="C63" s="106" t="s">
        <v>381</v>
      </c>
      <c r="D63" s="106" t="s">
        <v>4</v>
      </c>
      <c r="E63" s="146"/>
      <c r="F63" s="143"/>
      <c r="G63" s="3">
        <v>1114004290000</v>
      </c>
      <c r="H63" s="9">
        <v>111803206</v>
      </c>
      <c r="I63" s="81" t="s">
        <v>903</v>
      </c>
      <c r="J63" s="150"/>
      <c r="K63" s="139"/>
      <c r="L63" s="70">
        <v>2280672728</v>
      </c>
      <c r="M63" s="178" t="s">
        <v>686</v>
      </c>
      <c r="N63" s="70">
        <v>1500</v>
      </c>
      <c r="O63" s="50" t="s">
        <v>652</v>
      </c>
      <c r="P63" s="51" t="s">
        <v>687</v>
      </c>
      <c r="Q63" s="50" t="s">
        <v>459</v>
      </c>
      <c r="R63" s="44" t="s">
        <v>460</v>
      </c>
    </row>
    <row r="64" spans="1:18" s="6" customFormat="1" ht="59.25" customHeight="1" x14ac:dyDescent="0.25">
      <c r="A64" s="179"/>
      <c r="B64" s="20" t="s">
        <v>95</v>
      </c>
      <c r="C64" s="106" t="s">
        <v>381</v>
      </c>
      <c r="D64" s="106" t="s">
        <v>4</v>
      </c>
      <c r="E64" s="146"/>
      <c r="F64" s="143"/>
      <c r="G64" s="3">
        <v>2011011000062</v>
      </c>
      <c r="H64" s="9">
        <v>111803208</v>
      </c>
      <c r="I64" s="81" t="s">
        <v>904</v>
      </c>
      <c r="J64" s="150"/>
      <c r="K64" s="139"/>
      <c r="L64" s="103">
        <v>0</v>
      </c>
      <c r="M64" s="178" t="s">
        <v>676</v>
      </c>
      <c r="N64" s="70">
        <v>2000</v>
      </c>
      <c r="O64" s="50" t="s">
        <v>666</v>
      </c>
      <c r="P64" s="51" t="s">
        <v>689</v>
      </c>
      <c r="Q64" s="50" t="s">
        <v>654</v>
      </c>
      <c r="R64" s="44" t="s">
        <v>460</v>
      </c>
    </row>
    <row r="65" spans="1:21" s="6" customFormat="1" ht="87.75" customHeight="1" x14ac:dyDescent="0.25">
      <c r="A65" s="179"/>
      <c r="B65" s="20" t="s">
        <v>95</v>
      </c>
      <c r="C65" s="106" t="s">
        <v>381</v>
      </c>
      <c r="D65" s="106" t="s">
        <v>4</v>
      </c>
      <c r="E65" s="146"/>
      <c r="F65" s="143"/>
      <c r="G65" s="3" t="s">
        <v>690</v>
      </c>
      <c r="H65" s="9">
        <v>111803220</v>
      </c>
      <c r="I65" s="81" t="s">
        <v>905</v>
      </c>
      <c r="J65" s="150"/>
      <c r="K65" s="139"/>
      <c r="L65" s="70">
        <f>828570461+8800000000</f>
        <v>9628570461</v>
      </c>
      <c r="M65" s="178" t="s">
        <v>692</v>
      </c>
      <c r="N65" s="70">
        <v>9800</v>
      </c>
      <c r="O65" s="50" t="s">
        <v>693</v>
      </c>
      <c r="P65" s="51" t="s">
        <v>694</v>
      </c>
      <c r="Q65" s="50" t="s">
        <v>662</v>
      </c>
      <c r="R65" s="44" t="s">
        <v>460</v>
      </c>
      <c r="T65" s="46"/>
      <c r="U65" s="6">
        <f>+T67*0.33</f>
        <v>0</v>
      </c>
    </row>
    <row r="66" spans="1:21" s="6" customFormat="1" ht="80.25" customHeight="1" x14ac:dyDescent="0.25">
      <c r="A66" s="179"/>
      <c r="B66" s="20" t="s">
        <v>95</v>
      </c>
      <c r="C66" s="106" t="s">
        <v>381</v>
      </c>
      <c r="D66" s="106" t="s">
        <v>4</v>
      </c>
      <c r="E66" s="146"/>
      <c r="F66" s="143"/>
      <c r="G66" s="3" t="s">
        <v>695</v>
      </c>
      <c r="H66" s="9">
        <v>111803221</v>
      </c>
      <c r="I66" s="81" t="s">
        <v>906</v>
      </c>
      <c r="J66" s="150"/>
      <c r="K66" s="139"/>
      <c r="L66" s="103">
        <v>0</v>
      </c>
      <c r="M66" s="178" t="s">
        <v>656</v>
      </c>
      <c r="N66" s="70">
        <v>1</v>
      </c>
      <c r="O66" s="79"/>
      <c r="P66" s="51" t="s">
        <v>697</v>
      </c>
      <c r="Q66" s="50" t="s">
        <v>662</v>
      </c>
      <c r="R66" s="44" t="s">
        <v>460</v>
      </c>
    </row>
    <row r="67" spans="1:21" s="6" customFormat="1" ht="186.75" customHeight="1" x14ac:dyDescent="0.25">
      <c r="A67" s="179"/>
      <c r="B67" s="20" t="s">
        <v>95</v>
      </c>
      <c r="C67" s="106" t="s">
        <v>381</v>
      </c>
      <c r="D67" s="106" t="s">
        <v>4</v>
      </c>
      <c r="E67" s="146"/>
      <c r="F67" s="143"/>
      <c r="G67" s="3" t="s">
        <v>698</v>
      </c>
      <c r="H67" s="9">
        <v>111803222</v>
      </c>
      <c r="I67" s="81" t="s">
        <v>907</v>
      </c>
      <c r="J67" s="150"/>
      <c r="K67" s="139"/>
      <c r="L67" s="70">
        <f>631484859+3000000000</f>
        <v>3631484859</v>
      </c>
      <c r="M67" s="178" t="s">
        <v>700</v>
      </c>
      <c r="N67" s="70">
        <v>1700</v>
      </c>
      <c r="O67" s="50" t="s">
        <v>701</v>
      </c>
      <c r="P67" s="51" t="s">
        <v>702</v>
      </c>
      <c r="Q67" s="50" t="s">
        <v>662</v>
      </c>
      <c r="R67" s="44" t="s">
        <v>460</v>
      </c>
    </row>
    <row r="68" spans="1:21" s="6" customFormat="1" ht="69.75" customHeight="1" x14ac:dyDescent="0.25">
      <c r="A68" s="179"/>
      <c r="B68" s="20" t="s">
        <v>95</v>
      </c>
      <c r="C68" s="106" t="s">
        <v>381</v>
      </c>
      <c r="D68" s="106" t="s">
        <v>4</v>
      </c>
      <c r="E68" s="147"/>
      <c r="F68" s="143"/>
      <c r="G68" s="3" t="s">
        <v>703</v>
      </c>
      <c r="H68" s="9">
        <v>111803223</v>
      </c>
      <c r="I68" s="81" t="s">
        <v>908</v>
      </c>
      <c r="J68" s="150"/>
      <c r="K68" s="139"/>
      <c r="L68" s="103">
        <v>0</v>
      </c>
      <c r="M68" s="178" t="s">
        <v>705</v>
      </c>
      <c r="N68" s="70">
        <v>2800</v>
      </c>
      <c r="O68" s="50" t="s">
        <v>666</v>
      </c>
      <c r="P68" s="51" t="s">
        <v>706</v>
      </c>
      <c r="Q68" s="50" t="s">
        <v>662</v>
      </c>
      <c r="R68" s="44" t="s">
        <v>460</v>
      </c>
    </row>
    <row r="69" spans="1:21" s="6" customFormat="1" ht="83.25" customHeight="1" x14ac:dyDescent="0.25">
      <c r="A69" s="179"/>
      <c r="B69" s="2" t="s">
        <v>95</v>
      </c>
      <c r="C69" s="87" t="s">
        <v>381</v>
      </c>
      <c r="D69" s="87" t="s">
        <v>4</v>
      </c>
      <c r="E69" s="140" t="s">
        <v>909</v>
      </c>
      <c r="F69" s="143"/>
      <c r="G69" s="3">
        <v>1114003520000</v>
      </c>
      <c r="H69" s="9">
        <v>111803176</v>
      </c>
      <c r="I69" s="81" t="s">
        <v>707</v>
      </c>
      <c r="J69" s="150"/>
      <c r="K69" s="139"/>
      <c r="L69" s="103">
        <v>0</v>
      </c>
      <c r="M69" s="81" t="s">
        <v>880</v>
      </c>
      <c r="N69" s="97"/>
      <c r="O69" s="81"/>
      <c r="P69" s="81"/>
      <c r="Q69" s="89"/>
      <c r="R69" s="102"/>
    </row>
    <row r="70" spans="1:21" s="6" customFormat="1" ht="105" customHeight="1" x14ac:dyDescent="0.25">
      <c r="A70" s="179"/>
      <c r="B70" s="2" t="s">
        <v>95</v>
      </c>
      <c r="C70" s="87" t="s">
        <v>381</v>
      </c>
      <c r="D70" s="87" t="s">
        <v>4</v>
      </c>
      <c r="E70" s="140"/>
      <c r="F70" s="143"/>
      <c r="G70" s="3">
        <v>1114003910000</v>
      </c>
      <c r="H70" s="9">
        <v>111803195</v>
      </c>
      <c r="I70" s="110" t="s">
        <v>708</v>
      </c>
      <c r="J70" s="150"/>
      <c r="K70" s="139"/>
      <c r="L70" s="103">
        <v>0</v>
      </c>
      <c r="M70" s="81" t="s">
        <v>880</v>
      </c>
      <c r="N70" s="97"/>
      <c r="O70" s="81"/>
      <c r="P70" s="81"/>
      <c r="Q70" s="89"/>
      <c r="R70" s="102"/>
    </row>
    <row r="71" spans="1:21" s="1" customFormat="1" ht="92.25" customHeight="1" x14ac:dyDescent="0.25">
      <c r="A71" s="180"/>
      <c r="B71" s="59" t="s">
        <v>95</v>
      </c>
      <c r="C71" s="60" t="s">
        <v>381</v>
      </c>
      <c r="D71" s="60" t="s">
        <v>4</v>
      </c>
      <c r="E71" s="148"/>
      <c r="F71" s="144"/>
      <c r="G71" s="8">
        <v>1114003920000</v>
      </c>
      <c r="H71" s="9">
        <v>111803196</v>
      </c>
      <c r="I71" s="30" t="s">
        <v>709</v>
      </c>
      <c r="J71" s="150"/>
      <c r="K71" s="139"/>
      <c r="L71" s="70">
        <v>10470041065</v>
      </c>
      <c r="M71" s="51" t="s">
        <v>710</v>
      </c>
      <c r="N71" s="70">
        <v>354</v>
      </c>
      <c r="O71" s="50" t="s">
        <v>711</v>
      </c>
      <c r="P71" s="51" t="s">
        <v>712</v>
      </c>
      <c r="Q71" s="50" t="s">
        <v>459</v>
      </c>
      <c r="R71" s="44" t="s">
        <v>460</v>
      </c>
    </row>
    <row r="72" spans="1:21" s="1" customFormat="1" ht="96" customHeight="1" x14ac:dyDescent="0.25">
      <c r="A72" s="180"/>
      <c r="B72" s="59" t="s">
        <v>95</v>
      </c>
      <c r="C72" s="60" t="s">
        <v>381</v>
      </c>
      <c r="D72" s="60" t="s">
        <v>4</v>
      </c>
      <c r="E72" s="148"/>
      <c r="F72" s="144"/>
      <c r="G72" s="8">
        <v>1114003940000</v>
      </c>
      <c r="H72" s="9">
        <v>111803197</v>
      </c>
      <c r="I72" s="30" t="s">
        <v>713</v>
      </c>
      <c r="J72" s="150"/>
      <c r="K72" s="139"/>
      <c r="L72" s="70">
        <v>4892472206</v>
      </c>
      <c r="M72" s="51" t="s">
        <v>714</v>
      </c>
      <c r="N72" s="70">
        <v>50</v>
      </c>
      <c r="O72" s="50" t="s">
        <v>711</v>
      </c>
      <c r="P72" s="51" t="s">
        <v>712</v>
      </c>
      <c r="Q72" s="50" t="s">
        <v>459</v>
      </c>
      <c r="R72" s="44" t="s">
        <v>460</v>
      </c>
    </row>
    <row r="73" spans="1:21" s="6" customFormat="1" ht="74.25" customHeight="1" x14ac:dyDescent="0.25">
      <c r="A73" s="179"/>
      <c r="B73" s="20" t="s">
        <v>95</v>
      </c>
      <c r="C73" s="106" t="s">
        <v>381</v>
      </c>
      <c r="D73" s="106" t="s">
        <v>4</v>
      </c>
      <c r="E73" s="140"/>
      <c r="F73" s="143"/>
      <c r="G73" s="3">
        <v>1114004130000</v>
      </c>
      <c r="H73" s="9">
        <v>111803203</v>
      </c>
      <c r="I73" s="110" t="s">
        <v>715</v>
      </c>
      <c r="J73" s="150"/>
      <c r="K73" s="139"/>
      <c r="L73" s="103">
        <v>5000000000</v>
      </c>
      <c r="M73" s="178" t="s">
        <v>714</v>
      </c>
      <c r="N73" s="70">
        <v>120</v>
      </c>
      <c r="O73" s="50" t="s">
        <v>711</v>
      </c>
      <c r="P73" s="51" t="s">
        <v>714</v>
      </c>
      <c r="Q73" s="50" t="s">
        <v>459</v>
      </c>
      <c r="R73" s="44" t="s">
        <v>460</v>
      </c>
    </row>
    <row r="74" spans="1:21" s="6" customFormat="1" ht="68.25" customHeight="1" x14ac:dyDescent="0.25">
      <c r="A74" s="179"/>
      <c r="B74" s="20" t="s">
        <v>95</v>
      </c>
      <c r="C74" s="106" t="s">
        <v>381</v>
      </c>
      <c r="D74" s="106" t="s">
        <v>4</v>
      </c>
      <c r="E74" s="134"/>
      <c r="F74" s="143"/>
      <c r="G74" s="3">
        <v>1114003520000</v>
      </c>
      <c r="H74" s="9">
        <v>1138036</v>
      </c>
      <c r="I74" s="110" t="s">
        <v>716</v>
      </c>
      <c r="J74" s="150"/>
      <c r="K74" s="139"/>
      <c r="L74" s="103">
        <v>4398627057</v>
      </c>
      <c r="M74" s="178" t="s">
        <v>714</v>
      </c>
      <c r="N74" s="70">
        <v>105</v>
      </c>
      <c r="O74" s="50" t="s">
        <v>711</v>
      </c>
      <c r="P74" s="51" t="s">
        <v>714</v>
      </c>
      <c r="Q74" s="50" t="s">
        <v>459</v>
      </c>
      <c r="R74" s="44" t="s">
        <v>460</v>
      </c>
    </row>
    <row r="75" spans="1:21" s="6" customFormat="1" ht="82.5" customHeight="1" x14ac:dyDescent="0.25">
      <c r="A75" s="179"/>
      <c r="B75" s="20" t="s">
        <v>95</v>
      </c>
      <c r="C75" s="106" t="s">
        <v>381</v>
      </c>
      <c r="D75" s="106" t="s">
        <v>4</v>
      </c>
      <c r="E75" s="109" t="s">
        <v>717</v>
      </c>
      <c r="F75" s="143"/>
      <c r="G75" s="3">
        <v>1114003300000</v>
      </c>
      <c r="H75" s="9">
        <v>1128032</v>
      </c>
      <c r="I75" s="110" t="s">
        <v>718</v>
      </c>
      <c r="J75" s="149" t="s">
        <v>99</v>
      </c>
      <c r="K75" s="138" t="s">
        <v>100</v>
      </c>
      <c r="L75" s="103">
        <v>0</v>
      </c>
      <c r="M75" s="48"/>
      <c r="N75" s="43"/>
      <c r="O75" s="47"/>
      <c r="P75" s="49"/>
      <c r="Q75" s="47"/>
      <c r="R75" s="44"/>
    </row>
    <row r="76" spans="1:21" s="6" customFormat="1" ht="111.75" customHeight="1" x14ac:dyDescent="0.25">
      <c r="A76" s="179"/>
      <c r="B76" s="20" t="s">
        <v>95</v>
      </c>
      <c r="C76" s="106" t="s">
        <v>381</v>
      </c>
      <c r="D76" s="106" t="s">
        <v>4</v>
      </c>
      <c r="E76" s="102" t="s">
        <v>5</v>
      </c>
      <c r="F76" s="143"/>
      <c r="G76" s="3"/>
      <c r="H76" s="9">
        <v>11280313</v>
      </c>
      <c r="I76" s="110" t="s">
        <v>719</v>
      </c>
      <c r="J76" s="150"/>
      <c r="K76" s="139"/>
      <c r="L76" s="103">
        <f>9203925352+2969042188</f>
        <v>12172967540</v>
      </c>
      <c r="M76" s="48" t="s">
        <v>720</v>
      </c>
      <c r="N76" s="43">
        <v>16000</v>
      </c>
      <c r="O76" s="47" t="s">
        <v>652</v>
      </c>
      <c r="P76" s="51" t="s">
        <v>721</v>
      </c>
      <c r="Q76" s="50" t="s">
        <v>459</v>
      </c>
      <c r="R76" s="44" t="s">
        <v>460</v>
      </c>
    </row>
    <row r="77" spans="1:21" s="6" customFormat="1" ht="80.25" customHeight="1" x14ac:dyDescent="0.25">
      <c r="A77" s="179"/>
      <c r="B77" s="2" t="s">
        <v>95</v>
      </c>
      <c r="C77" s="87" t="s">
        <v>381</v>
      </c>
      <c r="D77" s="87" t="s">
        <v>4</v>
      </c>
      <c r="E77" s="104" t="s">
        <v>98</v>
      </c>
      <c r="F77" s="143"/>
      <c r="G77" s="3"/>
      <c r="H77" s="9">
        <v>11280321</v>
      </c>
      <c r="I77" s="110" t="s">
        <v>722</v>
      </c>
      <c r="J77" s="150"/>
      <c r="K77" s="139"/>
      <c r="L77" s="103">
        <v>8262484500</v>
      </c>
      <c r="M77" s="48" t="s">
        <v>723</v>
      </c>
      <c r="N77" s="43">
        <v>14710</v>
      </c>
      <c r="O77" s="47" t="s">
        <v>724</v>
      </c>
      <c r="P77" s="51" t="s">
        <v>725</v>
      </c>
      <c r="Q77" s="50" t="s">
        <v>459</v>
      </c>
      <c r="R77" s="44" t="s">
        <v>654</v>
      </c>
    </row>
    <row r="78" spans="1:21" s="6" customFormat="1" ht="47.25" customHeight="1" x14ac:dyDescent="0.25">
      <c r="A78" s="179"/>
      <c r="B78" s="20" t="s">
        <v>95</v>
      </c>
      <c r="C78" s="106" t="s">
        <v>381</v>
      </c>
      <c r="D78" s="106" t="s">
        <v>4</v>
      </c>
      <c r="E78" s="106" t="s">
        <v>726</v>
      </c>
      <c r="F78" s="143"/>
      <c r="G78" s="3"/>
      <c r="H78" s="9">
        <v>1128038</v>
      </c>
      <c r="I78" s="81" t="s">
        <v>910</v>
      </c>
      <c r="J78" s="150"/>
      <c r="K78" s="139"/>
      <c r="L78" s="103">
        <v>0</v>
      </c>
      <c r="M78" s="81" t="s">
        <v>880</v>
      </c>
      <c r="N78" s="70"/>
      <c r="O78" s="50"/>
      <c r="P78" s="51"/>
      <c r="Q78" s="50"/>
      <c r="R78" s="44"/>
    </row>
    <row r="79" spans="1:21" s="6" customFormat="1" ht="60.75" customHeight="1" x14ac:dyDescent="0.25">
      <c r="A79" s="179"/>
      <c r="B79" s="20" t="s">
        <v>95</v>
      </c>
      <c r="C79" s="109" t="s">
        <v>381</v>
      </c>
      <c r="D79" s="109" t="s">
        <v>4</v>
      </c>
      <c r="E79" s="109"/>
      <c r="F79" s="143"/>
      <c r="G79" s="3"/>
      <c r="H79" s="9">
        <v>112803189</v>
      </c>
      <c r="I79" s="110" t="s">
        <v>728</v>
      </c>
      <c r="J79" s="150"/>
      <c r="K79" s="139"/>
      <c r="L79" s="103">
        <v>0</v>
      </c>
      <c r="M79" s="81" t="s">
        <v>880</v>
      </c>
      <c r="N79" s="43"/>
      <c r="O79" s="47"/>
      <c r="P79" s="49"/>
      <c r="Q79" s="47"/>
      <c r="R79" s="44"/>
    </row>
    <row r="80" spans="1:21" s="6" customFormat="1" ht="63" customHeight="1" x14ac:dyDescent="0.25">
      <c r="A80" s="179"/>
      <c r="B80" s="20" t="s">
        <v>95</v>
      </c>
      <c r="C80" s="106" t="s">
        <v>381</v>
      </c>
      <c r="D80" s="106" t="s">
        <v>4</v>
      </c>
      <c r="E80" s="106"/>
      <c r="F80" s="143"/>
      <c r="G80" s="3"/>
      <c r="H80" s="9">
        <v>112803190</v>
      </c>
      <c r="I80" s="81" t="s">
        <v>911</v>
      </c>
      <c r="J80" s="150"/>
      <c r="K80" s="139"/>
      <c r="L80" s="103">
        <v>0</v>
      </c>
      <c r="M80" s="81" t="s">
        <v>880</v>
      </c>
      <c r="N80" s="70"/>
      <c r="O80" s="50"/>
      <c r="P80" s="51"/>
      <c r="Q80" s="50"/>
      <c r="R80" s="44"/>
    </row>
    <row r="81" spans="1:18" s="181" customFormat="1" ht="90.75" customHeight="1" x14ac:dyDescent="0.25">
      <c r="A81" s="179"/>
      <c r="B81" s="109" t="s">
        <v>95</v>
      </c>
      <c r="C81" s="109" t="s">
        <v>381</v>
      </c>
      <c r="D81" s="109" t="s">
        <v>4</v>
      </c>
      <c r="E81" s="106" t="s">
        <v>102</v>
      </c>
      <c r="F81" s="143"/>
      <c r="G81" s="3">
        <v>1114003010000</v>
      </c>
      <c r="H81" s="9">
        <v>1138031</v>
      </c>
      <c r="I81" s="13" t="s">
        <v>425</v>
      </c>
      <c r="J81" s="73" t="s">
        <v>104</v>
      </c>
      <c r="K81" s="110" t="s">
        <v>102</v>
      </c>
      <c r="L81" s="103">
        <f>7000000000+5700000000</f>
        <v>12700000000</v>
      </c>
      <c r="M81" s="48" t="s">
        <v>843</v>
      </c>
      <c r="N81" s="43">
        <v>86</v>
      </c>
      <c r="O81" s="47" t="s">
        <v>731</v>
      </c>
      <c r="P81" s="49" t="s">
        <v>730</v>
      </c>
      <c r="Q81" s="47" t="s">
        <v>459</v>
      </c>
      <c r="R81" s="44" t="s">
        <v>460</v>
      </c>
    </row>
    <row r="82" spans="1:18" s="6" customFormat="1" ht="164.25" customHeight="1" x14ac:dyDescent="0.25">
      <c r="A82" s="133" t="s">
        <v>432</v>
      </c>
      <c r="B82" s="18" t="s">
        <v>95</v>
      </c>
      <c r="C82" s="87" t="s">
        <v>73</v>
      </c>
      <c r="D82" s="87" t="s">
        <v>4</v>
      </c>
      <c r="E82" s="141" t="s">
        <v>346</v>
      </c>
      <c r="F82" s="130" t="s">
        <v>308</v>
      </c>
      <c r="G82" s="3">
        <v>1114003460000</v>
      </c>
      <c r="H82" s="182">
        <v>41080334</v>
      </c>
      <c r="I82" s="173" t="s">
        <v>433</v>
      </c>
      <c r="J82" s="73" t="s">
        <v>347</v>
      </c>
      <c r="K82" s="23" t="s">
        <v>434</v>
      </c>
      <c r="L82" s="67">
        <v>1434534885</v>
      </c>
      <c r="M82" s="78" t="s">
        <v>849</v>
      </c>
      <c r="N82" s="19">
        <v>1</v>
      </c>
      <c r="O82" s="14" t="s">
        <v>850</v>
      </c>
      <c r="P82" s="14" t="s">
        <v>851</v>
      </c>
      <c r="Q82" s="64">
        <v>41846</v>
      </c>
      <c r="R82" s="64">
        <v>42078</v>
      </c>
    </row>
    <row r="83" spans="1:18" s="6" customFormat="1" ht="154.5" customHeight="1" x14ac:dyDescent="0.25">
      <c r="A83" s="140"/>
      <c r="B83" s="20" t="s">
        <v>95</v>
      </c>
      <c r="C83" s="87" t="s">
        <v>73</v>
      </c>
      <c r="D83" s="87" t="s">
        <v>4</v>
      </c>
      <c r="E83" s="142"/>
      <c r="F83" s="130"/>
      <c r="G83" s="3">
        <v>1114003460000</v>
      </c>
      <c r="H83" s="182">
        <v>41080334</v>
      </c>
      <c r="I83" s="173" t="s">
        <v>433</v>
      </c>
      <c r="J83" s="107" t="s">
        <v>372</v>
      </c>
      <c r="K83" s="110" t="s">
        <v>373</v>
      </c>
      <c r="L83" s="73"/>
      <c r="M83" s="14" t="s">
        <v>852</v>
      </c>
      <c r="N83" s="19">
        <v>1</v>
      </c>
      <c r="O83" s="14" t="s">
        <v>850</v>
      </c>
      <c r="P83" s="14"/>
      <c r="Q83" s="64">
        <v>41932</v>
      </c>
      <c r="R83" s="64">
        <v>42004</v>
      </c>
    </row>
    <row r="84" spans="1:18" s="184" customFormat="1" ht="221.25" customHeight="1" x14ac:dyDescent="0.25">
      <c r="A84" s="143" t="s">
        <v>437</v>
      </c>
      <c r="B84" s="22" t="s">
        <v>95</v>
      </c>
      <c r="C84" s="87" t="s">
        <v>382</v>
      </c>
      <c r="D84" s="87" t="s">
        <v>4</v>
      </c>
      <c r="E84" s="143" t="s">
        <v>438</v>
      </c>
      <c r="F84" s="143" t="s">
        <v>105</v>
      </c>
      <c r="G84" s="3">
        <v>1114003460000</v>
      </c>
      <c r="H84" s="182">
        <v>41080334</v>
      </c>
      <c r="I84" s="173" t="s">
        <v>433</v>
      </c>
      <c r="J84" s="107" t="s">
        <v>348</v>
      </c>
      <c r="K84" s="99" t="s">
        <v>912</v>
      </c>
      <c r="L84" s="73"/>
      <c r="M84" s="78" t="s">
        <v>876</v>
      </c>
      <c r="N84" s="183"/>
      <c r="O84" s="14"/>
      <c r="P84" s="14"/>
      <c r="Q84" s="21"/>
      <c r="R84" s="21"/>
    </row>
    <row r="85" spans="1:18" s="184" customFormat="1" ht="281.25" customHeight="1" x14ac:dyDescent="0.25">
      <c r="A85" s="142"/>
      <c r="B85" s="104" t="s">
        <v>95</v>
      </c>
      <c r="C85" s="104" t="s">
        <v>382</v>
      </c>
      <c r="D85" s="104" t="s">
        <v>4</v>
      </c>
      <c r="E85" s="142"/>
      <c r="F85" s="142"/>
      <c r="G85" s="3">
        <v>1114003460000</v>
      </c>
      <c r="H85" s="182">
        <v>41080334</v>
      </c>
      <c r="I85" s="173" t="s">
        <v>433</v>
      </c>
      <c r="J85" s="73" t="s">
        <v>349</v>
      </c>
      <c r="K85" s="110" t="s">
        <v>913</v>
      </c>
      <c r="L85" s="185"/>
      <c r="M85" s="110" t="s">
        <v>876</v>
      </c>
      <c r="N85" s="157"/>
      <c r="O85" s="160"/>
      <c r="P85" s="160"/>
      <c r="Q85" s="135"/>
      <c r="R85" s="135"/>
    </row>
    <row r="86" spans="1:18" s="184" customFormat="1" ht="190.5" customHeight="1" x14ac:dyDescent="0.25">
      <c r="A86" s="133" t="s">
        <v>441</v>
      </c>
      <c r="B86" s="2" t="s">
        <v>95</v>
      </c>
      <c r="C86" s="104" t="s">
        <v>6</v>
      </c>
      <c r="D86" s="104" t="s">
        <v>74</v>
      </c>
      <c r="E86" s="133" t="s">
        <v>355</v>
      </c>
      <c r="F86" s="133" t="s">
        <v>389</v>
      </c>
      <c r="G86" s="3">
        <v>1114003460000</v>
      </c>
      <c r="H86" s="182">
        <v>41080334</v>
      </c>
      <c r="I86" s="173" t="s">
        <v>433</v>
      </c>
      <c r="J86" s="73" t="s">
        <v>350</v>
      </c>
      <c r="K86" s="186" t="s">
        <v>914</v>
      </c>
      <c r="L86" s="185"/>
      <c r="M86" s="110" t="s">
        <v>876</v>
      </c>
      <c r="N86" s="187"/>
      <c r="O86" s="188"/>
      <c r="P86" s="188"/>
      <c r="Q86" s="136"/>
      <c r="R86" s="136"/>
    </row>
    <row r="87" spans="1:18" s="184" customFormat="1" ht="144" customHeight="1" x14ac:dyDescent="0.25">
      <c r="A87" s="134"/>
      <c r="B87" s="2" t="s">
        <v>95</v>
      </c>
      <c r="C87" s="104" t="s">
        <v>6</v>
      </c>
      <c r="D87" s="104" t="s">
        <v>75</v>
      </c>
      <c r="E87" s="134"/>
      <c r="F87" s="134"/>
      <c r="G87" s="3">
        <v>1114003460000</v>
      </c>
      <c r="H87" s="182">
        <v>41080334</v>
      </c>
      <c r="I87" s="173" t="s">
        <v>433</v>
      </c>
      <c r="J87" s="73" t="s">
        <v>356</v>
      </c>
      <c r="K87" s="186" t="s">
        <v>915</v>
      </c>
      <c r="L87" s="72"/>
      <c r="M87" s="110" t="s">
        <v>876</v>
      </c>
      <c r="N87" s="189"/>
      <c r="O87" s="161"/>
      <c r="P87" s="161"/>
      <c r="Q87" s="137"/>
      <c r="R87" s="137"/>
    </row>
    <row r="88" spans="1:18" s="184" customFormat="1" ht="211.5" customHeight="1" x14ac:dyDescent="0.25">
      <c r="A88" s="96" t="s">
        <v>848</v>
      </c>
      <c r="B88" s="2" t="s">
        <v>95</v>
      </c>
      <c r="C88" s="104" t="s">
        <v>301</v>
      </c>
      <c r="D88" s="110" t="s">
        <v>297</v>
      </c>
      <c r="E88" s="102" t="s">
        <v>351</v>
      </c>
      <c r="F88" s="102" t="s">
        <v>299</v>
      </c>
      <c r="G88" s="3">
        <v>1114000370000</v>
      </c>
      <c r="H88" s="182">
        <v>41080339</v>
      </c>
      <c r="I88" s="173" t="s">
        <v>442</v>
      </c>
      <c r="J88" s="25" t="s">
        <v>844</v>
      </c>
      <c r="K88" s="110" t="s">
        <v>845</v>
      </c>
      <c r="L88" s="69">
        <v>421463000</v>
      </c>
      <c r="M88" s="13" t="s">
        <v>856</v>
      </c>
      <c r="N88" s="19">
        <v>1000</v>
      </c>
      <c r="O88" s="13" t="s">
        <v>857</v>
      </c>
      <c r="P88" s="13"/>
      <c r="Q88" s="64">
        <v>41939</v>
      </c>
      <c r="R88" s="64">
        <v>42124</v>
      </c>
    </row>
    <row r="89" spans="1:18" s="184" customFormat="1" ht="208.5" customHeight="1" x14ac:dyDescent="0.25">
      <c r="A89" s="96" t="s">
        <v>848</v>
      </c>
      <c r="B89" s="2" t="s">
        <v>95</v>
      </c>
      <c r="C89" s="104" t="s">
        <v>301</v>
      </c>
      <c r="D89" s="110" t="s">
        <v>298</v>
      </c>
      <c r="E89" s="102" t="s">
        <v>375</v>
      </c>
      <c r="F89" s="96" t="s">
        <v>846</v>
      </c>
      <c r="G89" s="3">
        <v>1114000370000</v>
      </c>
      <c r="H89" s="182">
        <v>41080339</v>
      </c>
      <c r="I89" s="110" t="s">
        <v>442</v>
      </c>
      <c r="J89" s="25" t="s">
        <v>106</v>
      </c>
      <c r="K89" s="110" t="s">
        <v>847</v>
      </c>
      <c r="L89" s="108"/>
      <c r="M89" s="110" t="s">
        <v>876</v>
      </c>
      <c r="N89" s="69"/>
      <c r="O89" s="90"/>
      <c r="P89" s="90"/>
      <c r="Q89" s="93"/>
      <c r="R89" s="93"/>
    </row>
    <row r="90" spans="1:18" s="184" customFormat="1" ht="396" x14ac:dyDescent="0.25">
      <c r="A90" s="94" t="s">
        <v>916</v>
      </c>
      <c r="B90" s="2" t="s">
        <v>95</v>
      </c>
      <c r="C90" s="104" t="s">
        <v>301</v>
      </c>
      <c r="D90" s="110" t="s">
        <v>354</v>
      </c>
      <c r="E90" s="102" t="s">
        <v>352</v>
      </c>
      <c r="F90" s="76" t="s">
        <v>302</v>
      </c>
      <c r="G90" s="3">
        <v>1114000410000</v>
      </c>
      <c r="H90" s="172">
        <v>4108033</v>
      </c>
      <c r="I90" s="190" t="s">
        <v>443</v>
      </c>
      <c r="J90" s="73" t="s">
        <v>353</v>
      </c>
      <c r="K90" s="102" t="s">
        <v>917</v>
      </c>
      <c r="L90" s="103">
        <v>1431979360</v>
      </c>
      <c r="M90" s="78" t="s">
        <v>858</v>
      </c>
      <c r="N90" s="92">
        <v>1</v>
      </c>
      <c r="O90" s="78" t="s">
        <v>859</v>
      </c>
      <c r="P90" s="78"/>
      <c r="Q90" s="64">
        <v>41911</v>
      </c>
      <c r="R90" s="64">
        <v>42090</v>
      </c>
    </row>
    <row r="91" spans="1:18" s="195" customFormat="1" ht="42.75" customHeight="1" x14ac:dyDescent="0.25">
      <c r="A91" s="104" t="s">
        <v>918</v>
      </c>
      <c r="B91" s="2" t="s">
        <v>157</v>
      </c>
      <c r="C91" s="102" t="s">
        <v>76</v>
      </c>
      <c r="D91" s="104" t="s">
        <v>77</v>
      </c>
      <c r="E91" s="102" t="s">
        <v>274</v>
      </c>
      <c r="F91" s="129" t="s">
        <v>67</v>
      </c>
      <c r="G91" s="3" t="s">
        <v>444</v>
      </c>
      <c r="H91" s="25" t="s">
        <v>445</v>
      </c>
      <c r="I91" s="110" t="s">
        <v>732</v>
      </c>
      <c r="J91" s="25" t="s">
        <v>245</v>
      </c>
      <c r="K91" s="110" t="s">
        <v>919</v>
      </c>
      <c r="L91" s="191">
        <v>1305527447</v>
      </c>
      <c r="M91" s="192" t="s">
        <v>733</v>
      </c>
      <c r="N91" s="156">
        <v>15</v>
      </c>
      <c r="O91" s="193" t="s">
        <v>734</v>
      </c>
      <c r="P91" s="193" t="s">
        <v>735</v>
      </c>
      <c r="Q91" s="194" t="s">
        <v>439</v>
      </c>
      <c r="R91" s="152" t="s">
        <v>436</v>
      </c>
    </row>
    <row r="92" spans="1:18" s="195" customFormat="1" ht="44.25" customHeight="1" x14ac:dyDescent="0.25">
      <c r="A92" s="104" t="s">
        <v>918</v>
      </c>
      <c r="B92" s="2" t="s">
        <v>157</v>
      </c>
      <c r="C92" s="102" t="s">
        <v>76</v>
      </c>
      <c r="D92" s="104" t="s">
        <v>77</v>
      </c>
      <c r="E92" s="102" t="s">
        <v>274</v>
      </c>
      <c r="F92" s="129"/>
      <c r="G92" s="3" t="s">
        <v>444</v>
      </c>
      <c r="H92" s="25" t="s">
        <v>445</v>
      </c>
      <c r="I92" s="110" t="s">
        <v>732</v>
      </c>
      <c r="J92" s="25" t="s">
        <v>246</v>
      </c>
      <c r="K92" s="110" t="s">
        <v>920</v>
      </c>
      <c r="L92" s="191"/>
      <c r="M92" s="192"/>
      <c r="N92" s="156"/>
      <c r="O92" s="193"/>
      <c r="P92" s="193"/>
      <c r="Q92" s="194"/>
      <c r="R92" s="152"/>
    </row>
    <row r="93" spans="1:18" s="195" customFormat="1" ht="43.5" customHeight="1" x14ac:dyDescent="0.25">
      <c r="A93" s="104" t="s">
        <v>918</v>
      </c>
      <c r="B93" s="2" t="s">
        <v>157</v>
      </c>
      <c r="C93" s="102" t="s">
        <v>76</v>
      </c>
      <c r="D93" s="104" t="s">
        <v>77</v>
      </c>
      <c r="E93" s="102" t="s">
        <v>274</v>
      </c>
      <c r="F93" s="129"/>
      <c r="G93" s="3" t="s">
        <v>444</v>
      </c>
      <c r="H93" s="25" t="s">
        <v>445</v>
      </c>
      <c r="I93" s="110" t="s">
        <v>732</v>
      </c>
      <c r="J93" s="25" t="s">
        <v>247</v>
      </c>
      <c r="K93" s="110" t="s">
        <v>921</v>
      </c>
      <c r="L93" s="191"/>
      <c r="M93" s="192"/>
      <c r="N93" s="156"/>
      <c r="O93" s="193"/>
      <c r="P93" s="193"/>
      <c r="Q93" s="194"/>
      <c r="R93" s="152"/>
    </row>
    <row r="94" spans="1:18" s="195" customFormat="1" ht="45.75" customHeight="1" x14ac:dyDescent="0.25">
      <c r="A94" s="104" t="s">
        <v>918</v>
      </c>
      <c r="B94" s="2" t="s">
        <v>157</v>
      </c>
      <c r="C94" s="102" t="s">
        <v>76</v>
      </c>
      <c r="D94" s="104" t="s">
        <v>77</v>
      </c>
      <c r="E94" s="102" t="s">
        <v>274</v>
      </c>
      <c r="F94" s="129"/>
      <c r="G94" s="3" t="s">
        <v>444</v>
      </c>
      <c r="H94" s="25" t="s">
        <v>445</v>
      </c>
      <c r="I94" s="110" t="s">
        <v>732</v>
      </c>
      <c r="J94" s="25" t="s">
        <v>249</v>
      </c>
      <c r="K94" s="110" t="s">
        <v>922</v>
      </c>
      <c r="L94" s="191"/>
      <c r="M94" s="192"/>
      <c r="N94" s="156"/>
      <c r="O94" s="193"/>
      <c r="P94" s="193"/>
      <c r="Q94" s="194"/>
      <c r="R94" s="152"/>
    </row>
    <row r="95" spans="1:18" s="195" customFormat="1" ht="41.25" customHeight="1" x14ac:dyDescent="0.25">
      <c r="A95" s="104" t="s">
        <v>918</v>
      </c>
      <c r="B95" s="2" t="s">
        <v>157</v>
      </c>
      <c r="C95" s="102" t="s">
        <v>76</v>
      </c>
      <c r="D95" s="104" t="s">
        <v>77</v>
      </c>
      <c r="E95" s="102" t="s">
        <v>274</v>
      </c>
      <c r="F95" s="129"/>
      <c r="G95" s="3" t="s">
        <v>444</v>
      </c>
      <c r="H95" s="25" t="s">
        <v>445</v>
      </c>
      <c r="I95" s="110" t="s">
        <v>732</v>
      </c>
      <c r="J95" s="25" t="s">
        <v>251</v>
      </c>
      <c r="K95" s="110" t="s">
        <v>923</v>
      </c>
      <c r="L95" s="191"/>
      <c r="M95" s="192"/>
      <c r="N95" s="156"/>
      <c r="O95" s="193"/>
      <c r="P95" s="193"/>
      <c r="Q95" s="194"/>
      <c r="R95" s="152"/>
    </row>
    <row r="96" spans="1:18" s="195" customFormat="1" ht="42" customHeight="1" x14ac:dyDescent="0.25">
      <c r="A96" s="104" t="s">
        <v>918</v>
      </c>
      <c r="B96" s="2" t="s">
        <v>157</v>
      </c>
      <c r="C96" s="102" t="s">
        <v>76</v>
      </c>
      <c r="D96" s="104" t="s">
        <v>77</v>
      </c>
      <c r="E96" s="102" t="s">
        <v>274</v>
      </c>
      <c r="F96" s="129"/>
      <c r="G96" s="3" t="s">
        <v>444</v>
      </c>
      <c r="H96" s="25" t="s">
        <v>445</v>
      </c>
      <c r="I96" s="110" t="s">
        <v>732</v>
      </c>
      <c r="J96" s="25" t="s">
        <v>253</v>
      </c>
      <c r="K96" s="110" t="s">
        <v>924</v>
      </c>
      <c r="L96" s="191"/>
      <c r="M96" s="192"/>
      <c r="N96" s="156"/>
      <c r="O96" s="193"/>
      <c r="P96" s="193"/>
      <c r="Q96" s="194"/>
      <c r="R96" s="152"/>
    </row>
    <row r="97" spans="1:18" s="195" customFormat="1" ht="42.75" customHeight="1" x14ac:dyDescent="0.25">
      <c r="A97" s="104" t="s">
        <v>918</v>
      </c>
      <c r="B97" s="2" t="s">
        <v>157</v>
      </c>
      <c r="C97" s="102" t="s">
        <v>76</v>
      </c>
      <c r="D97" s="104" t="s">
        <v>77</v>
      </c>
      <c r="E97" s="102" t="s">
        <v>274</v>
      </c>
      <c r="F97" s="129"/>
      <c r="G97" s="3" t="s">
        <v>444</v>
      </c>
      <c r="H97" s="25" t="s">
        <v>445</v>
      </c>
      <c r="I97" s="110" t="s">
        <v>732</v>
      </c>
      <c r="J97" s="25" t="s">
        <v>255</v>
      </c>
      <c r="K97" s="110" t="s">
        <v>925</v>
      </c>
      <c r="L97" s="191"/>
      <c r="M97" s="192"/>
      <c r="N97" s="156"/>
      <c r="O97" s="193"/>
      <c r="P97" s="193"/>
      <c r="Q97" s="194"/>
      <c r="R97" s="152"/>
    </row>
    <row r="98" spans="1:18" s="195" customFormat="1" ht="39.75" customHeight="1" x14ac:dyDescent="0.25">
      <c r="A98" s="104" t="s">
        <v>918</v>
      </c>
      <c r="B98" s="2" t="s">
        <v>157</v>
      </c>
      <c r="C98" s="102" t="s">
        <v>76</v>
      </c>
      <c r="D98" s="104" t="s">
        <v>77</v>
      </c>
      <c r="E98" s="102" t="s">
        <v>274</v>
      </c>
      <c r="F98" s="129"/>
      <c r="G98" s="3" t="s">
        <v>444</v>
      </c>
      <c r="H98" s="25" t="s">
        <v>445</v>
      </c>
      <c r="I98" s="110" t="s">
        <v>732</v>
      </c>
      <c r="J98" s="25" t="s">
        <v>257</v>
      </c>
      <c r="K98" s="110" t="s">
        <v>926</v>
      </c>
      <c r="L98" s="191"/>
      <c r="M98" s="192"/>
      <c r="N98" s="156"/>
      <c r="O98" s="193"/>
      <c r="P98" s="193"/>
      <c r="Q98" s="194"/>
      <c r="R98" s="152"/>
    </row>
    <row r="99" spans="1:18" s="195" customFormat="1" ht="55.5" customHeight="1" x14ac:dyDescent="0.25">
      <c r="A99" s="104" t="s">
        <v>918</v>
      </c>
      <c r="B99" s="2" t="s">
        <v>157</v>
      </c>
      <c r="C99" s="102" t="s">
        <v>76</v>
      </c>
      <c r="D99" s="104" t="s">
        <v>77</v>
      </c>
      <c r="E99" s="102" t="s">
        <v>274</v>
      </c>
      <c r="F99" s="129"/>
      <c r="G99" s="3" t="s">
        <v>444</v>
      </c>
      <c r="H99" s="25" t="s">
        <v>445</v>
      </c>
      <c r="I99" s="110" t="s">
        <v>732</v>
      </c>
      <c r="J99" s="25" t="s">
        <v>258</v>
      </c>
      <c r="K99" s="110" t="s">
        <v>927</v>
      </c>
      <c r="L99" s="191"/>
      <c r="M99" s="192"/>
      <c r="N99" s="156"/>
      <c r="O99" s="193"/>
      <c r="P99" s="193"/>
      <c r="Q99" s="194"/>
      <c r="R99" s="152"/>
    </row>
    <row r="100" spans="1:18" s="195" customFormat="1" ht="39.75" customHeight="1" x14ac:dyDescent="0.25">
      <c r="A100" s="104" t="s">
        <v>918</v>
      </c>
      <c r="B100" s="2" t="s">
        <v>157</v>
      </c>
      <c r="C100" s="102" t="s">
        <v>76</v>
      </c>
      <c r="D100" s="104" t="s">
        <v>77</v>
      </c>
      <c r="E100" s="102" t="s">
        <v>274</v>
      </c>
      <c r="F100" s="129"/>
      <c r="G100" s="3" t="s">
        <v>444</v>
      </c>
      <c r="H100" s="25" t="s">
        <v>445</v>
      </c>
      <c r="I100" s="110" t="s">
        <v>732</v>
      </c>
      <c r="J100" s="25" t="s">
        <v>260</v>
      </c>
      <c r="K100" s="110" t="s">
        <v>928</v>
      </c>
      <c r="L100" s="191"/>
      <c r="M100" s="192"/>
      <c r="N100" s="156"/>
      <c r="O100" s="193"/>
      <c r="P100" s="193"/>
      <c r="Q100" s="194"/>
      <c r="R100" s="152"/>
    </row>
    <row r="101" spans="1:18" s="195" customFormat="1" ht="42" customHeight="1" x14ac:dyDescent="0.25">
      <c r="A101" s="104" t="s">
        <v>918</v>
      </c>
      <c r="B101" s="2" t="s">
        <v>157</v>
      </c>
      <c r="C101" s="102" t="s">
        <v>76</v>
      </c>
      <c r="D101" s="104" t="s">
        <v>77</v>
      </c>
      <c r="E101" s="102" t="s">
        <v>274</v>
      </c>
      <c r="F101" s="129"/>
      <c r="G101" s="3" t="s">
        <v>444</v>
      </c>
      <c r="H101" s="25" t="s">
        <v>445</v>
      </c>
      <c r="I101" s="110" t="s">
        <v>732</v>
      </c>
      <c r="J101" s="25" t="s">
        <v>267</v>
      </c>
      <c r="K101" s="110" t="s">
        <v>929</v>
      </c>
      <c r="L101" s="191"/>
      <c r="M101" s="192"/>
      <c r="N101" s="156"/>
      <c r="O101" s="193"/>
      <c r="P101" s="193"/>
      <c r="Q101" s="194"/>
      <c r="R101" s="152"/>
    </row>
    <row r="102" spans="1:18" s="195" customFormat="1" ht="42.75" customHeight="1" x14ac:dyDescent="0.25">
      <c r="A102" s="104" t="s">
        <v>918</v>
      </c>
      <c r="B102" s="2" t="s">
        <v>157</v>
      </c>
      <c r="C102" s="102" t="s">
        <v>76</v>
      </c>
      <c r="D102" s="104" t="s">
        <v>77</v>
      </c>
      <c r="E102" s="102" t="s">
        <v>275</v>
      </c>
      <c r="F102" s="129"/>
      <c r="G102" s="3" t="s">
        <v>444</v>
      </c>
      <c r="H102" s="25" t="s">
        <v>445</v>
      </c>
      <c r="I102" s="110" t="s">
        <v>732</v>
      </c>
      <c r="J102" s="25" t="s">
        <v>248</v>
      </c>
      <c r="K102" s="110" t="s">
        <v>930</v>
      </c>
      <c r="L102" s="191"/>
      <c r="M102" s="192"/>
      <c r="N102" s="156"/>
      <c r="O102" s="193"/>
      <c r="P102" s="193"/>
      <c r="Q102" s="194"/>
      <c r="R102" s="152"/>
    </row>
    <row r="103" spans="1:18" s="195" customFormat="1" ht="42.75" customHeight="1" x14ac:dyDescent="0.25">
      <c r="A103" s="104" t="s">
        <v>918</v>
      </c>
      <c r="B103" s="2" t="s">
        <v>157</v>
      </c>
      <c r="C103" s="102" t="s">
        <v>76</v>
      </c>
      <c r="D103" s="104" t="s">
        <v>77</v>
      </c>
      <c r="E103" s="102" t="s">
        <v>275</v>
      </c>
      <c r="F103" s="129"/>
      <c r="G103" s="3" t="s">
        <v>444</v>
      </c>
      <c r="H103" s="25" t="s">
        <v>445</v>
      </c>
      <c r="I103" s="110" t="s">
        <v>732</v>
      </c>
      <c r="J103" s="25" t="s">
        <v>250</v>
      </c>
      <c r="K103" s="110" t="s">
        <v>931</v>
      </c>
      <c r="L103" s="191"/>
      <c r="M103" s="192"/>
      <c r="N103" s="156"/>
      <c r="O103" s="193"/>
      <c r="P103" s="193"/>
      <c r="Q103" s="194"/>
      <c r="R103" s="152"/>
    </row>
    <row r="104" spans="1:18" s="195" customFormat="1" ht="39" customHeight="1" x14ac:dyDescent="0.25">
      <c r="A104" s="104" t="s">
        <v>918</v>
      </c>
      <c r="B104" s="2" t="s">
        <v>157</v>
      </c>
      <c r="C104" s="102" t="s">
        <v>76</v>
      </c>
      <c r="D104" s="104" t="s">
        <v>77</v>
      </c>
      <c r="E104" s="102" t="s">
        <v>275</v>
      </c>
      <c r="F104" s="129"/>
      <c r="G104" s="3" t="s">
        <v>444</v>
      </c>
      <c r="H104" s="25" t="s">
        <v>445</v>
      </c>
      <c r="I104" s="110" t="s">
        <v>732</v>
      </c>
      <c r="J104" s="25" t="s">
        <v>252</v>
      </c>
      <c r="K104" s="110" t="s">
        <v>932</v>
      </c>
      <c r="L104" s="191"/>
      <c r="M104" s="192"/>
      <c r="N104" s="156"/>
      <c r="O104" s="193"/>
      <c r="P104" s="193"/>
      <c r="Q104" s="194"/>
      <c r="R104" s="152"/>
    </row>
    <row r="105" spans="1:18" s="195" customFormat="1" ht="41.25" customHeight="1" x14ac:dyDescent="0.25">
      <c r="A105" s="104" t="s">
        <v>918</v>
      </c>
      <c r="B105" s="2" t="s">
        <v>157</v>
      </c>
      <c r="C105" s="102" t="s">
        <v>76</v>
      </c>
      <c r="D105" s="104" t="s">
        <v>77</v>
      </c>
      <c r="E105" s="102" t="s">
        <v>275</v>
      </c>
      <c r="F105" s="129"/>
      <c r="G105" s="3" t="s">
        <v>444</v>
      </c>
      <c r="H105" s="25" t="s">
        <v>445</v>
      </c>
      <c r="I105" s="110" t="s">
        <v>732</v>
      </c>
      <c r="J105" s="25" t="s">
        <v>254</v>
      </c>
      <c r="K105" s="110" t="s">
        <v>933</v>
      </c>
      <c r="L105" s="191"/>
      <c r="M105" s="192"/>
      <c r="N105" s="156"/>
      <c r="O105" s="193"/>
      <c r="P105" s="193"/>
      <c r="Q105" s="194"/>
      <c r="R105" s="152"/>
    </row>
    <row r="106" spans="1:18" s="195" customFormat="1" ht="42" customHeight="1" x14ac:dyDescent="0.25">
      <c r="A106" s="104" t="s">
        <v>918</v>
      </c>
      <c r="B106" s="2" t="s">
        <v>157</v>
      </c>
      <c r="C106" s="102" t="s">
        <v>76</v>
      </c>
      <c r="D106" s="104" t="s">
        <v>77</v>
      </c>
      <c r="E106" s="102" t="s">
        <v>275</v>
      </c>
      <c r="F106" s="129"/>
      <c r="G106" s="3" t="s">
        <v>444</v>
      </c>
      <c r="H106" s="25" t="s">
        <v>445</v>
      </c>
      <c r="I106" s="110" t="s">
        <v>732</v>
      </c>
      <c r="J106" s="25" t="s">
        <v>256</v>
      </c>
      <c r="K106" s="110" t="s">
        <v>934</v>
      </c>
      <c r="L106" s="191"/>
      <c r="M106" s="192"/>
      <c r="N106" s="156"/>
      <c r="O106" s="193"/>
      <c r="P106" s="193"/>
      <c r="Q106" s="194"/>
      <c r="R106" s="152"/>
    </row>
    <row r="107" spans="1:18" s="195" customFormat="1" ht="104.25" customHeight="1" x14ac:dyDescent="0.25">
      <c r="A107" s="104" t="s">
        <v>918</v>
      </c>
      <c r="B107" s="2" t="s">
        <v>157</v>
      </c>
      <c r="C107" s="102" t="s">
        <v>76</v>
      </c>
      <c r="D107" s="104" t="s">
        <v>77</v>
      </c>
      <c r="E107" s="102" t="s">
        <v>276</v>
      </c>
      <c r="F107" s="129"/>
      <c r="G107" s="3" t="s">
        <v>444</v>
      </c>
      <c r="H107" s="25" t="s">
        <v>445</v>
      </c>
      <c r="I107" s="110" t="s">
        <v>732</v>
      </c>
      <c r="J107" s="25" t="s">
        <v>409</v>
      </c>
      <c r="K107" s="110" t="s">
        <v>935</v>
      </c>
      <c r="L107" s="191"/>
      <c r="M107" s="196"/>
      <c r="N107" s="69"/>
      <c r="O107" s="90"/>
      <c r="P107" s="196"/>
      <c r="Q107" s="78"/>
      <c r="R107" s="62"/>
    </row>
    <row r="108" spans="1:18" s="195" customFormat="1" ht="106.5" customHeight="1" x14ac:dyDescent="0.25">
      <c r="A108" s="104" t="s">
        <v>918</v>
      </c>
      <c r="B108" s="2" t="s">
        <v>157</v>
      </c>
      <c r="C108" s="102" t="s">
        <v>76</v>
      </c>
      <c r="D108" s="104" t="s">
        <v>77</v>
      </c>
      <c r="E108" s="102" t="s">
        <v>274</v>
      </c>
      <c r="F108" s="129"/>
      <c r="G108" s="3" t="s">
        <v>444</v>
      </c>
      <c r="H108" s="25" t="s">
        <v>445</v>
      </c>
      <c r="I108" s="110" t="s">
        <v>732</v>
      </c>
      <c r="J108" s="25" t="s">
        <v>262</v>
      </c>
      <c r="K108" s="110" t="s">
        <v>936</v>
      </c>
      <c r="L108" s="191"/>
      <c r="M108" s="160" t="s">
        <v>937</v>
      </c>
      <c r="N108" s="157">
        <v>12</v>
      </c>
      <c r="O108" s="160" t="s">
        <v>736</v>
      </c>
      <c r="P108" s="160" t="s">
        <v>737</v>
      </c>
      <c r="Q108" s="197" t="s">
        <v>439</v>
      </c>
      <c r="R108" s="138" t="s">
        <v>436</v>
      </c>
    </row>
    <row r="109" spans="1:18" s="199" customFormat="1" ht="54" customHeight="1" x14ac:dyDescent="0.25">
      <c r="A109" s="104" t="s">
        <v>918</v>
      </c>
      <c r="B109" s="2" t="s">
        <v>157</v>
      </c>
      <c r="C109" s="102" t="s">
        <v>76</v>
      </c>
      <c r="D109" s="104" t="s">
        <v>77</v>
      </c>
      <c r="E109" s="102" t="s">
        <v>275</v>
      </c>
      <c r="F109" s="129"/>
      <c r="G109" s="3" t="s">
        <v>444</v>
      </c>
      <c r="H109" s="25" t="s">
        <v>445</v>
      </c>
      <c r="I109" s="110" t="s">
        <v>732</v>
      </c>
      <c r="J109" s="25" t="s">
        <v>265</v>
      </c>
      <c r="K109" s="110" t="s">
        <v>938</v>
      </c>
      <c r="L109" s="191"/>
      <c r="M109" s="188"/>
      <c r="N109" s="187"/>
      <c r="O109" s="188"/>
      <c r="P109" s="188"/>
      <c r="Q109" s="198"/>
      <c r="R109" s="139"/>
    </row>
    <row r="110" spans="1:18" s="195" customFormat="1" ht="44.25" customHeight="1" x14ac:dyDescent="0.25">
      <c r="A110" s="104" t="s">
        <v>918</v>
      </c>
      <c r="B110" s="2" t="s">
        <v>157</v>
      </c>
      <c r="C110" s="102" t="s">
        <v>76</v>
      </c>
      <c r="D110" s="104" t="s">
        <v>77</v>
      </c>
      <c r="E110" s="102" t="s">
        <v>274</v>
      </c>
      <c r="F110" s="129"/>
      <c r="G110" s="3" t="s">
        <v>444</v>
      </c>
      <c r="H110" s="25" t="s">
        <v>445</v>
      </c>
      <c r="I110" s="110" t="s">
        <v>732</v>
      </c>
      <c r="J110" s="25" t="s">
        <v>263</v>
      </c>
      <c r="K110" s="110" t="s">
        <v>939</v>
      </c>
      <c r="L110" s="191"/>
      <c r="M110" s="161"/>
      <c r="N110" s="189"/>
      <c r="O110" s="161"/>
      <c r="P110" s="161"/>
      <c r="Q110" s="200"/>
      <c r="R110" s="151"/>
    </row>
    <row r="111" spans="1:18" s="195" customFormat="1" ht="102.75" customHeight="1" x14ac:dyDescent="0.25">
      <c r="A111" s="104" t="s">
        <v>918</v>
      </c>
      <c r="B111" s="99" t="s">
        <v>157</v>
      </c>
      <c r="C111" s="99" t="s">
        <v>76</v>
      </c>
      <c r="D111" s="99" t="s">
        <v>77</v>
      </c>
      <c r="E111" s="99" t="s">
        <v>274</v>
      </c>
      <c r="F111" s="129"/>
      <c r="G111" s="74" t="s">
        <v>444</v>
      </c>
      <c r="H111" s="201" t="s">
        <v>445</v>
      </c>
      <c r="I111" s="110" t="s">
        <v>732</v>
      </c>
      <c r="J111" s="201" t="s">
        <v>264</v>
      </c>
      <c r="K111" s="99" t="s">
        <v>940</v>
      </c>
      <c r="L111" s="191"/>
      <c r="M111" s="78"/>
      <c r="N111" s="103"/>
      <c r="O111" s="14"/>
      <c r="P111" s="202"/>
      <c r="Q111" s="13"/>
      <c r="R111" s="110"/>
    </row>
    <row r="112" spans="1:18" s="195" customFormat="1" ht="130.5" customHeight="1" x14ac:dyDescent="0.25">
      <c r="A112" s="104" t="s">
        <v>918</v>
      </c>
      <c r="B112" s="2" t="s">
        <v>157</v>
      </c>
      <c r="C112" s="102" t="s">
        <v>76</v>
      </c>
      <c r="D112" s="104" t="s">
        <v>77</v>
      </c>
      <c r="E112" s="102" t="s">
        <v>274</v>
      </c>
      <c r="F112" s="129"/>
      <c r="G112" s="3" t="s">
        <v>444</v>
      </c>
      <c r="H112" s="25" t="s">
        <v>445</v>
      </c>
      <c r="I112" s="110" t="s">
        <v>732</v>
      </c>
      <c r="J112" s="25" t="s">
        <v>269</v>
      </c>
      <c r="K112" s="110" t="s">
        <v>941</v>
      </c>
      <c r="L112" s="191"/>
      <c r="M112" s="202" t="s">
        <v>738</v>
      </c>
      <c r="N112" s="103">
        <v>16</v>
      </c>
      <c r="O112" s="14" t="s">
        <v>739</v>
      </c>
      <c r="P112" s="202" t="s">
        <v>737</v>
      </c>
      <c r="Q112" s="13" t="s">
        <v>439</v>
      </c>
      <c r="R112" s="105" t="s">
        <v>436</v>
      </c>
    </row>
    <row r="113" spans="1:18" s="195" customFormat="1" ht="78" customHeight="1" x14ac:dyDescent="0.25">
      <c r="A113" s="104" t="s">
        <v>918</v>
      </c>
      <c r="B113" s="2" t="s">
        <v>157</v>
      </c>
      <c r="C113" s="102" t="s">
        <v>76</v>
      </c>
      <c r="D113" s="104" t="s">
        <v>77</v>
      </c>
      <c r="E113" s="102" t="s">
        <v>274</v>
      </c>
      <c r="F113" s="129"/>
      <c r="G113" s="3" t="s">
        <v>444</v>
      </c>
      <c r="H113" s="25" t="s">
        <v>445</v>
      </c>
      <c r="I113" s="110" t="s">
        <v>732</v>
      </c>
      <c r="J113" s="25" t="s">
        <v>270</v>
      </c>
      <c r="K113" s="110" t="s">
        <v>942</v>
      </c>
      <c r="L113" s="191"/>
      <c r="M113" s="160" t="s">
        <v>740</v>
      </c>
      <c r="N113" s="157">
        <v>16</v>
      </c>
      <c r="O113" s="160" t="s">
        <v>446</v>
      </c>
      <c r="P113" s="160" t="s">
        <v>741</v>
      </c>
      <c r="Q113" s="197" t="s">
        <v>439</v>
      </c>
      <c r="R113" s="138" t="s">
        <v>436</v>
      </c>
    </row>
    <row r="114" spans="1:18" s="195" customFormat="1" ht="45" customHeight="1" x14ac:dyDescent="0.25">
      <c r="A114" s="104" t="s">
        <v>918</v>
      </c>
      <c r="B114" s="2" t="s">
        <v>157</v>
      </c>
      <c r="C114" s="102" t="s">
        <v>76</v>
      </c>
      <c r="D114" s="104" t="s">
        <v>77</v>
      </c>
      <c r="E114" s="102" t="s">
        <v>275</v>
      </c>
      <c r="F114" s="129"/>
      <c r="G114" s="3" t="s">
        <v>444</v>
      </c>
      <c r="H114" s="25" t="s">
        <v>445</v>
      </c>
      <c r="I114" s="110" t="s">
        <v>732</v>
      </c>
      <c r="J114" s="25" t="s">
        <v>259</v>
      </c>
      <c r="K114" s="110" t="s">
        <v>943</v>
      </c>
      <c r="L114" s="191"/>
      <c r="M114" s="188"/>
      <c r="N114" s="187"/>
      <c r="O114" s="188"/>
      <c r="P114" s="188"/>
      <c r="Q114" s="198"/>
      <c r="R114" s="139"/>
    </row>
    <row r="115" spans="1:18" s="195" customFormat="1" ht="44.25" customHeight="1" x14ac:dyDescent="0.25">
      <c r="A115" s="104" t="s">
        <v>918</v>
      </c>
      <c r="B115" s="2" t="s">
        <v>157</v>
      </c>
      <c r="C115" s="102" t="s">
        <v>76</v>
      </c>
      <c r="D115" s="104" t="s">
        <v>77</v>
      </c>
      <c r="E115" s="102" t="s">
        <v>275</v>
      </c>
      <c r="F115" s="129"/>
      <c r="G115" s="3" t="s">
        <v>444</v>
      </c>
      <c r="H115" s="25" t="s">
        <v>445</v>
      </c>
      <c r="I115" s="110" t="s">
        <v>732</v>
      </c>
      <c r="J115" s="25" t="s">
        <v>268</v>
      </c>
      <c r="K115" s="110" t="s">
        <v>944</v>
      </c>
      <c r="L115" s="191"/>
      <c r="M115" s="161"/>
      <c r="N115" s="189"/>
      <c r="O115" s="161"/>
      <c r="P115" s="161"/>
      <c r="Q115" s="200"/>
      <c r="R115" s="151"/>
    </row>
    <row r="116" spans="1:18" s="195" customFormat="1" ht="104.25" customHeight="1" x14ac:dyDescent="0.25">
      <c r="A116" s="104" t="s">
        <v>918</v>
      </c>
      <c r="B116" s="2" t="s">
        <v>157</v>
      </c>
      <c r="C116" s="102" t="s">
        <v>76</v>
      </c>
      <c r="D116" s="104" t="s">
        <v>77</v>
      </c>
      <c r="E116" s="102" t="s">
        <v>276</v>
      </c>
      <c r="F116" s="129"/>
      <c r="G116" s="3" t="s">
        <v>444</v>
      </c>
      <c r="H116" s="25" t="s">
        <v>445</v>
      </c>
      <c r="I116" s="110" t="s">
        <v>732</v>
      </c>
      <c r="J116" s="25" t="s">
        <v>261</v>
      </c>
      <c r="K116" s="110" t="s">
        <v>945</v>
      </c>
      <c r="L116" s="191"/>
      <c r="M116" s="78"/>
      <c r="N116" s="103"/>
      <c r="O116" s="103"/>
      <c r="P116" s="103"/>
      <c r="Q116" s="13"/>
      <c r="R116" s="110"/>
    </row>
    <row r="117" spans="1:18" s="195" customFormat="1" ht="136.5" customHeight="1" x14ac:dyDescent="0.25">
      <c r="A117" s="104" t="s">
        <v>918</v>
      </c>
      <c r="B117" s="87" t="s">
        <v>157</v>
      </c>
      <c r="C117" s="87" t="s">
        <v>76</v>
      </c>
      <c r="D117" s="87" t="s">
        <v>77</v>
      </c>
      <c r="E117" s="87" t="s">
        <v>276</v>
      </c>
      <c r="F117" s="129"/>
      <c r="G117" s="74" t="s">
        <v>444</v>
      </c>
      <c r="H117" s="201" t="s">
        <v>445</v>
      </c>
      <c r="I117" s="110" t="s">
        <v>732</v>
      </c>
      <c r="J117" s="201" t="s">
        <v>266</v>
      </c>
      <c r="K117" s="99" t="s">
        <v>946</v>
      </c>
      <c r="L117" s="191"/>
      <c r="M117" s="202" t="s">
        <v>742</v>
      </c>
      <c r="N117" s="103">
        <v>2128</v>
      </c>
      <c r="O117" s="14" t="s">
        <v>449</v>
      </c>
      <c r="P117" s="202" t="s">
        <v>448</v>
      </c>
      <c r="Q117" s="13" t="s">
        <v>439</v>
      </c>
      <c r="R117" s="110" t="s">
        <v>436</v>
      </c>
    </row>
    <row r="118" spans="1:18" s="195" customFormat="1" ht="108" customHeight="1" x14ac:dyDescent="0.25">
      <c r="A118" s="104" t="s">
        <v>918</v>
      </c>
      <c r="B118" s="99" t="s">
        <v>157</v>
      </c>
      <c r="C118" s="87" t="s">
        <v>76</v>
      </c>
      <c r="D118" s="87" t="s">
        <v>77</v>
      </c>
      <c r="E118" s="87" t="s">
        <v>10</v>
      </c>
      <c r="F118" s="129"/>
      <c r="G118" s="74" t="s">
        <v>444</v>
      </c>
      <c r="H118" s="201" t="s">
        <v>445</v>
      </c>
      <c r="I118" s="110" t="s">
        <v>732</v>
      </c>
      <c r="J118" s="107" t="s">
        <v>271</v>
      </c>
      <c r="K118" s="99" t="s">
        <v>947</v>
      </c>
      <c r="L118" s="191"/>
      <c r="M118" s="202"/>
      <c r="N118" s="103"/>
      <c r="O118" s="14"/>
      <c r="P118" s="202"/>
      <c r="Q118" s="13"/>
      <c r="R118" s="110"/>
    </row>
    <row r="119" spans="1:18" s="195" customFormat="1" ht="109.5" customHeight="1" x14ac:dyDescent="0.25">
      <c r="A119" s="104" t="s">
        <v>918</v>
      </c>
      <c r="B119" s="2" t="s">
        <v>157</v>
      </c>
      <c r="C119" s="102" t="s">
        <v>76</v>
      </c>
      <c r="D119" s="104" t="s">
        <v>77</v>
      </c>
      <c r="E119" s="102" t="s">
        <v>11</v>
      </c>
      <c r="F119" s="129"/>
      <c r="G119" s="3" t="s">
        <v>444</v>
      </c>
      <c r="H119" s="25" t="s">
        <v>445</v>
      </c>
      <c r="I119" s="110" t="s">
        <v>732</v>
      </c>
      <c r="J119" s="73" t="s">
        <v>272</v>
      </c>
      <c r="K119" s="110" t="s">
        <v>948</v>
      </c>
      <c r="L119" s="191"/>
      <c r="M119" s="202"/>
      <c r="N119" s="103"/>
      <c r="O119" s="14"/>
      <c r="P119" s="202"/>
      <c r="Q119" s="13"/>
      <c r="R119" s="110"/>
    </row>
    <row r="120" spans="1:18" s="195" customFormat="1" ht="112.5" customHeight="1" x14ac:dyDescent="0.25">
      <c r="A120" s="94" t="s">
        <v>450</v>
      </c>
      <c r="B120" s="2" t="s">
        <v>157</v>
      </c>
      <c r="C120" s="104" t="s">
        <v>76</v>
      </c>
      <c r="D120" s="104" t="s">
        <v>78</v>
      </c>
      <c r="E120" s="96"/>
      <c r="F120" s="88"/>
      <c r="G120" s="3" t="s">
        <v>444</v>
      </c>
      <c r="H120" s="25" t="s">
        <v>445</v>
      </c>
      <c r="I120" s="110" t="s">
        <v>732</v>
      </c>
      <c r="J120" s="73" t="s">
        <v>273</v>
      </c>
      <c r="K120" s="110" t="s">
        <v>949</v>
      </c>
      <c r="L120" s="191"/>
      <c r="M120" s="78"/>
      <c r="N120" s="69"/>
      <c r="O120" s="69"/>
      <c r="P120" s="69"/>
      <c r="Q120" s="78"/>
      <c r="R120" s="110"/>
    </row>
    <row r="121" spans="1:18" s="213" customFormat="1" ht="140.25" x14ac:dyDescent="0.25">
      <c r="A121" s="203" t="s">
        <v>950</v>
      </c>
      <c r="B121" s="204" t="s">
        <v>157</v>
      </c>
      <c r="C121" s="101" t="s">
        <v>76</v>
      </c>
      <c r="D121" s="52" t="s">
        <v>79</v>
      </c>
      <c r="E121" s="153" t="s">
        <v>12</v>
      </c>
      <c r="F121" s="153" t="s">
        <v>329</v>
      </c>
      <c r="G121" s="53">
        <v>1114000380000</v>
      </c>
      <c r="H121" s="205">
        <v>3108035</v>
      </c>
      <c r="I121" s="206" t="s">
        <v>787</v>
      </c>
      <c r="J121" s="207" t="s">
        <v>225</v>
      </c>
      <c r="K121" s="208" t="s">
        <v>226</v>
      </c>
      <c r="L121" s="209">
        <v>7581286532</v>
      </c>
      <c r="M121" s="210" t="s">
        <v>743</v>
      </c>
      <c r="N121" s="211">
        <v>1</v>
      </c>
      <c r="O121" s="55" t="s">
        <v>744</v>
      </c>
      <c r="P121" s="210" t="s">
        <v>452</v>
      </c>
      <c r="Q121" s="212">
        <v>41978</v>
      </c>
      <c r="R121" s="212">
        <v>42004</v>
      </c>
    </row>
    <row r="122" spans="1:18" s="213" customFormat="1" ht="124.15" customHeight="1" x14ac:dyDescent="0.25">
      <c r="A122" s="203" t="s">
        <v>950</v>
      </c>
      <c r="B122" s="204" t="s">
        <v>157</v>
      </c>
      <c r="C122" s="101" t="s">
        <v>76</v>
      </c>
      <c r="D122" s="52" t="s">
        <v>79</v>
      </c>
      <c r="E122" s="154"/>
      <c r="F122" s="154"/>
      <c r="G122" s="53">
        <v>1114000380000</v>
      </c>
      <c r="H122" s="205">
        <v>3108035</v>
      </c>
      <c r="I122" s="206" t="s">
        <v>787</v>
      </c>
      <c r="J122" s="207" t="s">
        <v>225</v>
      </c>
      <c r="K122" s="208" t="s">
        <v>226</v>
      </c>
      <c r="L122" s="209"/>
      <c r="M122" s="210" t="s">
        <v>745</v>
      </c>
      <c r="N122" s="211">
        <v>330</v>
      </c>
      <c r="O122" s="210" t="s">
        <v>746</v>
      </c>
      <c r="P122" s="210" t="s">
        <v>452</v>
      </c>
      <c r="Q122" s="212">
        <v>41890</v>
      </c>
      <c r="R122" s="212">
        <v>42154</v>
      </c>
    </row>
    <row r="123" spans="1:18" s="213" customFormat="1" ht="124.15" customHeight="1" x14ac:dyDescent="0.25">
      <c r="A123" s="203" t="s">
        <v>950</v>
      </c>
      <c r="B123" s="204" t="s">
        <v>157</v>
      </c>
      <c r="C123" s="101" t="s">
        <v>76</v>
      </c>
      <c r="D123" s="52" t="s">
        <v>79</v>
      </c>
      <c r="E123" s="154"/>
      <c r="F123" s="154"/>
      <c r="G123" s="53">
        <v>1114000380000</v>
      </c>
      <c r="H123" s="205">
        <v>3108035</v>
      </c>
      <c r="I123" s="206" t="s">
        <v>787</v>
      </c>
      <c r="J123" s="207" t="s">
        <v>225</v>
      </c>
      <c r="K123" s="208" t="s">
        <v>226</v>
      </c>
      <c r="L123" s="209"/>
      <c r="M123" s="210" t="s">
        <v>747</v>
      </c>
      <c r="N123" s="214">
        <v>373</v>
      </c>
      <c r="O123" s="210" t="s">
        <v>746</v>
      </c>
      <c r="P123" s="210" t="s">
        <v>452</v>
      </c>
      <c r="Q123" s="212">
        <v>41890</v>
      </c>
      <c r="R123" s="212">
        <v>42154</v>
      </c>
    </row>
    <row r="124" spans="1:18" s="213" customFormat="1" ht="124.15" customHeight="1" x14ac:dyDescent="0.25">
      <c r="A124" s="203" t="s">
        <v>950</v>
      </c>
      <c r="B124" s="204" t="s">
        <v>157</v>
      </c>
      <c r="C124" s="101" t="s">
        <v>76</v>
      </c>
      <c r="D124" s="52" t="s">
        <v>79</v>
      </c>
      <c r="E124" s="154"/>
      <c r="F124" s="154"/>
      <c r="G124" s="53">
        <v>1114000380000</v>
      </c>
      <c r="H124" s="205">
        <v>3108035</v>
      </c>
      <c r="I124" s="206" t="s">
        <v>787</v>
      </c>
      <c r="J124" s="207" t="s">
        <v>225</v>
      </c>
      <c r="K124" s="208" t="s">
        <v>226</v>
      </c>
      <c r="L124" s="209"/>
      <c r="M124" s="210" t="s">
        <v>748</v>
      </c>
      <c r="N124" s="214">
        <v>190</v>
      </c>
      <c r="O124" s="210" t="s">
        <v>746</v>
      </c>
      <c r="P124" s="210" t="s">
        <v>452</v>
      </c>
      <c r="Q124" s="212">
        <v>41890</v>
      </c>
      <c r="R124" s="212">
        <v>42154</v>
      </c>
    </row>
    <row r="125" spans="1:18" s="213" customFormat="1" ht="124.15" customHeight="1" x14ac:dyDescent="0.25">
      <c r="A125" s="203" t="s">
        <v>950</v>
      </c>
      <c r="B125" s="204" t="s">
        <v>157</v>
      </c>
      <c r="C125" s="101" t="s">
        <v>76</v>
      </c>
      <c r="D125" s="52" t="s">
        <v>79</v>
      </c>
      <c r="E125" s="154"/>
      <c r="F125" s="154"/>
      <c r="G125" s="53">
        <v>1114000380000</v>
      </c>
      <c r="H125" s="205">
        <v>3108035</v>
      </c>
      <c r="I125" s="206" t="s">
        <v>787</v>
      </c>
      <c r="J125" s="207" t="s">
        <v>225</v>
      </c>
      <c r="K125" s="208" t="s">
        <v>226</v>
      </c>
      <c r="L125" s="209"/>
      <c r="M125" s="210" t="s">
        <v>749</v>
      </c>
      <c r="N125" s="214">
        <v>110</v>
      </c>
      <c r="O125" s="210" t="s">
        <v>746</v>
      </c>
      <c r="P125" s="210" t="s">
        <v>452</v>
      </c>
      <c r="Q125" s="212">
        <v>41890</v>
      </c>
      <c r="R125" s="212">
        <v>42154</v>
      </c>
    </row>
    <row r="126" spans="1:18" s="213" customFormat="1" ht="124.15" customHeight="1" x14ac:dyDescent="0.25">
      <c r="A126" s="203" t="s">
        <v>950</v>
      </c>
      <c r="B126" s="204" t="s">
        <v>157</v>
      </c>
      <c r="C126" s="101" t="s">
        <v>76</v>
      </c>
      <c r="D126" s="52" t="s">
        <v>79</v>
      </c>
      <c r="E126" s="154"/>
      <c r="F126" s="154"/>
      <c r="G126" s="53">
        <v>1114000380000</v>
      </c>
      <c r="H126" s="205">
        <v>3108035</v>
      </c>
      <c r="I126" s="206" t="s">
        <v>787</v>
      </c>
      <c r="J126" s="207" t="s">
        <v>225</v>
      </c>
      <c r="K126" s="208" t="s">
        <v>226</v>
      </c>
      <c r="L126" s="209"/>
      <c r="M126" s="210" t="s">
        <v>750</v>
      </c>
      <c r="N126" s="214">
        <v>368</v>
      </c>
      <c r="O126" s="210" t="s">
        <v>746</v>
      </c>
      <c r="P126" s="210" t="s">
        <v>452</v>
      </c>
      <c r="Q126" s="212">
        <v>41890</v>
      </c>
      <c r="R126" s="212">
        <v>42154</v>
      </c>
    </row>
    <row r="127" spans="1:18" s="213" customFormat="1" ht="124.15" customHeight="1" x14ac:dyDescent="0.25">
      <c r="A127" s="203" t="s">
        <v>950</v>
      </c>
      <c r="B127" s="204" t="s">
        <v>157</v>
      </c>
      <c r="C127" s="101" t="s">
        <v>76</v>
      </c>
      <c r="D127" s="52" t="s">
        <v>79</v>
      </c>
      <c r="E127" s="154"/>
      <c r="F127" s="154"/>
      <c r="G127" s="53">
        <v>1114000380000</v>
      </c>
      <c r="H127" s="205">
        <v>3108035</v>
      </c>
      <c r="I127" s="206" t="s">
        <v>787</v>
      </c>
      <c r="J127" s="207" t="s">
        <v>225</v>
      </c>
      <c r="K127" s="208" t="s">
        <v>226</v>
      </c>
      <c r="L127" s="209"/>
      <c r="M127" s="210" t="s">
        <v>751</v>
      </c>
      <c r="N127" s="214">
        <v>1985</v>
      </c>
      <c r="O127" s="210" t="s">
        <v>746</v>
      </c>
      <c r="P127" s="210" t="s">
        <v>452</v>
      </c>
      <c r="Q127" s="212">
        <v>41890</v>
      </c>
      <c r="R127" s="212">
        <v>42154</v>
      </c>
    </row>
    <row r="128" spans="1:18" s="213" customFormat="1" ht="124.15" customHeight="1" x14ac:dyDescent="0.25">
      <c r="A128" s="203" t="s">
        <v>950</v>
      </c>
      <c r="B128" s="204" t="s">
        <v>157</v>
      </c>
      <c r="C128" s="101" t="s">
        <v>76</v>
      </c>
      <c r="D128" s="52" t="s">
        <v>79</v>
      </c>
      <c r="E128" s="154"/>
      <c r="F128" s="154"/>
      <c r="G128" s="53">
        <v>1114000380000</v>
      </c>
      <c r="H128" s="205">
        <v>3108035</v>
      </c>
      <c r="I128" s="206" t="s">
        <v>787</v>
      </c>
      <c r="J128" s="207" t="s">
        <v>225</v>
      </c>
      <c r="K128" s="208" t="s">
        <v>226</v>
      </c>
      <c r="L128" s="209"/>
      <c r="M128" s="210" t="s">
        <v>752</v>
      </c>
      <c r="N128" s="214">
        <v>960</v>
      </c>
      <c r="O128" s="210" t="s">
        <v>746</v>
      </c>
      <c r="P128" s="210" t="s">
        <v>452</v>
      </c>
      <c r="Q128" s="212">
        <v>41890</v>
      </c>
      <c r="R128" s="212">
        <v>42154</v>
      </c>
    </row>
    <row r="129" spans="1:18" s="213" customFormat="1" ht="124.15" customHeight="1" x14ac:dyDescent="0.25">
      <c r="A129" s="203" t="s">
        <v>950</v>
      </c>
      <c r="B129" s="204" t="s">
        <v>157</v>
      </c>
      <c r="C129" s="101" t="s">
        <v>76</v>
      </c>
      <c r="D129" s="52" t="s">
        <v>79</v>
      </c>
      <c r="E129" s="154"/>
      <c r="F129" s="154"/>
      <c r="G129" s="53">
        <v>1114000380000</v>
      </c>
      <c r="H129" s="205">
        <v>3108035</v>
      </c>
      <c r="I129" s="206" t="s">
        <v>787</v>
      </c>
      <c r="J129" s="207" t="s">
        <v>225</v>
      </c>
      <c r="K129" s="208" t="s">
        <v>226</v>
      </c>
      <c r="L129" s="209"/>
      <c r="M129" s="210" t="s">
        <v>753</v>
      </c>
      <c r="N129" s="211">
        <v>293</v>
      </c>
      <c r="O129" s="210" t="s">
        <v>746</v>
      </c>
      <c r="P129" s="210" t="s">
        <v>452</v>
      </c>
      <c r="Q129" s="212">
        <v>41890</v>
      </c>
      <c r="R129" s="212">
        <v>42154</v>
      </c>
    </row>
    <row r="130" spans="1:18" s="213" customFormat="1" ht="124.15" customHeight="1" x14ac:dyDescent="0.25">
      <c r="A130" s="203" t="s">
        <v>950</v>
      </c>
      <c r="B130" s="204" t="s">
        <v>157</v>
      </c>
      <c r="C130" s="101" t="s">
        <v>76</v>
      </c>
      <c r="D130" s="52" t="s">
        <v>79</v>
      </c>
      <c r="E130" s="154"/>
      <c r="F130" s="154"/>
      <c r="G130" s="53">
        <v>1114000380000</v>
      </c>
      <c r="H130" s="205">
        <v>3108035</v>
      </c>
      <c r="I130" s="206" t="s">
        <v>787</v>
      </c>
      <c r="J130" s="207" t="s">
        <v>225</v>
      </c>
      <c r="K130" s="208" t="s">
        <v>226</v>
      </c>
      <c r="L130" s="209"/>
      <c r="M130" s="210" t="s">
        <v>754</v>
      </c>
      <c r="N130" s="211">
        <v>967</v>
      </c>
      <c r="O130" s="210" t="s">
        <v>746</v>
      </c>
      <c r="P130" s="210" t="s">
        <v>452</v>
      </c>
      <c r="Q130" s="212">
        <v>41890</v>
      </c>
      <c r="R130" s="212">
        <v>42154</v>
      </c>
    </row>
    <row r="131" spans="1:18" s="213" customFormat="1" ht="124.15" customHeight="1" x14ac:dyDescent="0.25">
      <c r="A131" s="203" t="s">
        <v>950</v>
      </c>
      <c r="B131" s="204" t="s">
        <v>157</v>
      </c>
      <c r="C131" s="101" t="s">
        <v>76</v>
      </c>
      <c r="D131" s="52" t="s">
        <v>79</v>
      </c>
      <c r="E131" s="154"/>
      <c r="F131" s="154"/>
      <c r="G131" s="53">
        <v>1114000380000</v>
      </c>
      <c r="H131" s="205">
        <v>3108035</v>
      </c>
      <c r="I131" s="206" t="s">
        <v>787</v>
      </c>
      <c r="J131" s="207" t="s">
        <v>225</v>
      </c>
      <c r="K131" s="208" t="s">
        <v>226</v>
      </c>
      <c r="L131" s="209"/>
      <c r="M131" s="210" t="s">
        <v>755</v>
      </c>
      <c r="N131" s="211">
        <v>690</v>
      </c>
      <c r="O131" s="210" t="s">
        <v>746</v>
      </c>
      <c r="P131" s="210" t="s">
        <v>452</v>
      </c>
      <c r="Q131" s="212">
        <v>41890</v>
      </c>
      <c r="R131" s="212">
        <v>42154</v>
      </c>
    </row>
    <row r="132" spans="1:18" s="213" customFormat="1" ht="124.15" customHeight="1" x14ac:dyDescent="0.25">
      <c r="A132" s="203" t="s">
        <v>950</v>
      </c>
      <c r="B132" s="204" t="s">
        <v>157</v>
      </c>
      <c r="C132" s="101" t="s">
        <v>76</v>
      </c>
      <c r="D132" s="52" t="s">
        <v>79</v>
      </c>
      <c r="E132" s="154"/>
      <c r="F132" s="154"/>
      <c r="G132" s="53">
        <v>1114000380000</v>
      </c>
      <c r="H132" s="205">
        <v>3108035</v>
      </c>
      <c r="I132" s="206" t="s">
        <v>787</v>
      </c>
      <c r="J132" s="207" t="s">
        <v>225</v>
      </c>
      <c r="K132" s="208" t="s">
        <v>226</v>
      </c>
      <c r="L132" s="209"/>
      <c r="M132" s="210" t="s">
        <v>756</v>
      </c>
      <c r="N132" s="211">
        <v>253</v>
      </c>
      <c r="O132" s="210" t="s">
        <v>746</v>
      </c>
      <c r="P132" s="210" t="s">
        <v>452</v>
      </c>
      <c r="Q132" s="212">
        <v>41890</v>
      </c>
      <c r="R132" s="212">
        <v>42154</v>
      </c>
    </row>
    <row r="133" spans="1:18" s="213" customFormat="1" ht="124.15" customHeight="1" x14ac:dyDescent="0.25">
      <c r="A133" s="203" t="s">
        <v>950</v>
      </c>
      <c r="B133" s="204" t="s">
        <v>157</v>
      </c>
      <c r="C133" s="101" t="s">
        <v>76</v>
      </c>
      <c r="D133" s="52" t="s">
        <v>79</v>
      </c>
      <c r="E133" s="154"/>
      <c r="F133" s="154"/>
      <c r="G133" s="53">
        <v>1114000380000</v>
      </c>
      <c r="H133" s="205">
        <v>3108035</v>
      </c>
      <c r="I133" s="206" t="s">
        <v>787</v>
      </c>
      <c r="J133" s="207" t="s">
        <v>225</v>
      </c>
      <c r="K133" s="208" t="s">
        <v>226</v>
      </c>
      <c r="L133" s="209"/>
      <c r="M133" s="210" t="s">
        <v>757</v>
      </c>
      <c r="N133" s="211">
        <v>488</v>
      </c>
      <c r="O133" s="210" t="s">
        <v>746</v>
      </c>
      <c r="P133" s="210" t="s">
        <v>452</v>
      </c>
      <c r="Q133" s="212">
        <v>41890</v>
      </c>
      <c r="R133" s="212">
        <v>42154</v>
      </c>
    </row>
    <row r="134" spans="1:18" s="213" customFormat="1" ht="124.15" customHeight="1" x14ac:dyDescent="0.25">
      <c r="A134" s="203" t="s">
        <v>950</v>
      </c>
      <c r="B134" s="204" t="s">
        <v>157</v>
      </c>
      <c r="C134" s="101" t="s">
        <v>76</v>
      </c>
      <c r="D134" s="52" t="s">
        <v>79</v>
      </c>
      <c r="E134" s="154"/>
      <c r="F134" s="154"/>
      <c r="G134" s="53">
        <v>1114000380000</v>
      </c>
      <c r="H134" s="205">
        <v>3108035</v>
      </c>
      <c r="I134" s="206" t="s">
        <v>787</v>
      </c>
      <c r="J134" s="207" t="s">
        <v>225</v>
      </c>
      <c r="K134" s="208" t="s">
        <v>226</v>
      </c>
      <c r="L134" s="209"/>
      <c r="M134" s="210" t="s">
        <v>758</v>
      </c>
      <c r="N134" s="211">
        <v>380</v>
      </c>
      <c r="O134" s="210" t="s">
        <v>746</v>
      </c>
      <c r="P134" s="210" t="s">
        <v>452</v>
      </c>
      <c r="Q134" s="212">
        <v>41890</v>
      </c>
      <c r="R134" s="212">
        <v>42154</v>
      </c>
    </row>
    <row r="135" spans="1:18" s="213" customFormat="1" ht="124.15" customHeight="1" x14ac:dyDescent="0.25">
      <c r="A135" s="203" t="s">
        <v>950</v>
      </c>
      <c r="B135" s="204" t="s">
        <v>157</v>
      </c>
      <c r="C135" s="101" t="s">
        <v>76</v>
      </c>
      <c r="D135" s="52" t="s">
        <v>79</v>
      </c>
      <c r="E135" s="154"/>
      <c r="F135" s="154"/>
      <c r="G135" s="53">
        <v>1114000380000</v>
      </c>
      <c r="H135" s="205">
        <v>3108035</v>
      </c>
      <c r="I135" s="206" t="s">
        <v>787</v>
      </c>
      <c r="J135" s="207" t="s">
        <v>225</v>
      </c>
      <c r="K135" s="208" t="s">
        <v>226</v>
      </c>
      <c r="L135" s="209"/>
      <c r="M135" s="210" t="s">
        <v>759</v>
      </c>
      <c r="N135" s="211">
        <v>90</v>
      </c>
      <c r="O135" s="210" t="s">
        <v>746</v>
      </c>
      <c r="P135" s="210" t="s">
        <v>452</v>
      </c>
      <c r="Q135" s="212">
        <v>41890</v>
      </c>
      <c r="R135" s="212">
        <v>42154</v>
      </c>
    </row>
    <row r="136" spans="1:18" s="213" customFormat="1" ht="124.15" customHeight="1" x14ac:dyDescent="0.25">
      <c r="A136" s="203" t="s">
        <v>950</v>
      </c>
      <c r="B136" s="204" t="s">
        <v>157</v>
      </c>
      <c r="C136" s="101" t="s">
        <v>76</v>
      </c>
      <c r="D136" s="52" t="s">
        <v>79</v>
      </c>
      <c r="E136" s="154"/>
      <c r="F136" s="154"/>
      <c r="G136" s="53">
        <v>1114000380000</v>
      </c>
      <c r="H136" s="205">
        <v>3108035</v>
      </c>
      <c r="I136" s="206" t="s">
        <v>787</v>
      </c>
      <c r="J136" s="207" t="s">
        <v>225</v>
      </c>
      <c r="K136" s="208" t="s">
        <v>226</v>
      </c>
      <c r="L136" s="209"/>
      <c r="M136" s="210" t="s">
        <v>760</v>
      </c>
      <c r="N136" s="211">
        <v>246</v>
      </c>
      <c r="O136" s="210" t="s">
        <v>746</v>
      </c>
      <c r="P136" s="210" t="s">
        <v>452</v>
      </c>
      <c r="Q136" s="212">
        <v>41890</v>
      </c>
      <c r="R136" s="212">
        <v>42154</v>
      </c>
    </row>
    <row r="137" spans="1:18" s="213" customFormat="1" ht="124.15" customHeight="1" x14ac:dyDescent="0.25">
      <c r="A137" s="203" t="s">
        <v>950</v>
      </c>
      <c r="B137" s="204" t="s">
        <v>157</v>
      </c>
      <c r="C137" s="101" t="s">
        <v>76</v>
      </c>
      <c r="D137" s="52" t="s">
        <v>79</v>
      </c>
      <c r="E137" s="154"/>
      <c r="F137" s="154"/>
      <c r="G137" s="53">
        <v>1114000380000</v>
      </c>
      <c r="H137" s="205">
        <v>3108035</v>
      </c>
      <c r="I137" s="206" t="s">
        <v>787</v>
      </c>
      <c r="J137" s="207" t="s">
        <v>225</v>
      </c>
      <c r="K137" s="208" t="s">
        <v>226</v>
      </c>
      <c r="L137" s="209"/>
      <c r="M137" s="210" t="s">
        <v>761</v>
      </c>
      <c r="N137" s="211">
        <v>418</v>
      </c>
      <c r="O137" s="210" t="s">
        <v>746</v>
      </c>
      <c r="P137" s="210" t="s">
        <v>452</v>
      </c>
      <c r="Q137" s="212">
        <v>41890</v>
      </c>
      <c r="R137" s="212">
        <v>42154</v>
      </c>
    </row>
    <row r="138" spans="1:18" s="213" customFormat="1" ht="124.15" customHeight="1" x14ac:dyDescent="0.25">
      <c r="A138" s="203" t="s">
        <v>950</v>
      </c>
      <c r="B138" s="204" t="s">
        <v>157</v>
      </c>
      <c r="C138" s="101" t="s">
        <v>76</v>
      </c>
      <c r="D138" s="52" t="s">
        <v>79</v>
      </c>
      <c r="E138" s="155"/>
      <c r="F138" s="154"/>
      <c r="G138" s="53">
        <v>1114000380000</v>
      </c>
      <c r="H138" s="205">
        <v>3108035</v>
      </c>
      <c r="I138" s="206" t="s">
        <v>787</v>
      </c>
      <c r="J138" s="207" t="s">
        <v>225</v>
      </c>
      <c r="K138" s="208" t="s">
        <v>453</v>
      </c>
      <c r="L138" s="209"/>
      <c r="M138" s="210" t="s">
        <v>453</v>
      </c>
      <c r="N138" s="211">
        <v>70</v>
      </c>
      <c r="O138" s="210" t="s">
        <v>762</v>
      </c>
      <c r="P138" s="210" t="s">
        <v>452</v>
      </c>
      <c r="Q138" s="212">
        <v>41890</v>
      </c>
      <c r="R138" s="212">
        <v>42154</v>
      </c>
    </row>
    <row r="139" spans="1:18" s="213" customFormat="1" ht="127.5" x14ac:dyDescent="0.25">
      <c r="A139" s="203" t="s">
        <v>950</v>
      </c>
      <c r="B139" s="215" t="s">
        <v>157</v>
      </c>
      <c r="C139" s="54" t="s">
        <v>76</v>
      </c>
      <c r="D139" s="54" t="s">
        <v>79</v>
      </c>
      <c r="E139" s="55" t="s">
        <v>229</v>
      </c>
      <c r="F139" s="154"/>
      <c r="G139" s="53">
        <v>1114000380000</v>
      </c>
      <c r="H139" s="205">
        <v>3108035</v>
      </c>
      <c r="I139" s="206" t="s">
        <v>787</v>
      </c>
      <c r="J139" s="207" t="s">
        <v>227</v>
      </c>
      <c r="K139" s="208" t="s">
        <v>228</v>
      </c>
      <c r="L139" s="209"/>
      <c r="M139" s="210" t="s">
        <v>763</v>
      </c>
      <c r="N139" s="214">
        <v>275</v>
      </c>
      <c r="O139" s="210" t="s">
        <v>764</v>
      </c>
      <c r="P139" s="210" t="s">
        <v>452</v>
      </c>
      <c r="Q139" s="212">
        <v>41890</v>
      </c>
      <c r="R139" s="212">
        <v>42154</v>
      </c>
    </row>
    <row r="140" spans="1:18" s="213" customFormat="1" ht="178.5" x14ac:dyDescent="0.25">
      <c r="A140" s="203" t="s">
        <v>950</v>
      </c>
      <c r="B140" s="2" t="s">
        <v>157</v>
      </c>
      <c r="C140" s="110" t="s">
        <v>76</v>
      </c>
      <c r="D140" s="104" t="s">
        <v>79</v>
      </c>
      <c r="E140" s="104" t="s">
        <v>232</v>
      </c>
      <c r="F140" s="154"/>
      <c r="G140" s="53">
        <v>1114000380000</v>
      </c>
      <c r="H140" s="205">
        <v>3108035</v>
      </c>
      <c r="I140" s="206" t="s">
        <v>787</v>
      </c>
      <c r="J140" s="207" t="s">
        <v>230</v>
      </c>
      <c r="K140" s="216" t="s">
        <v>231</v>
      </c>
      <c r="L140" s="209"/>
      <c r="M140" s="210" t="s">
        <v>765</v>
      </c>
      <c r="N140" s="214">
        <v>130</v>
      </c>
      <c r="O140" s="210" t="s">
        <v>766</v>
      </c>
      <c r="P140" s="210" t="s">
        <v>452</v>
      </c>
      <c r="Q140" s="212">
        <v>41890</v>
      </c>
      <c r="R140" s="212">
        <v>42154</v>
      </c>
    </row>
    <row r="141" spans="1:18" s="213" customFormat="1" ht="127.5" x14ac:dyDescent="0.25">
      <c r="A141" s="203" t="s">
        <v>950</v>
      </c>
      <c r="B141" s="215" t="s">
        <v>157</v>
      </c>
      <c r="C141" s="54" t="s">
        <v>76</v>
      </c>
      <c r="D141" s="54" t="s">
        <v>79</v>
      </c>
      <c r="E141" s="54" t="s">
        <v>13</v>
      </c>
      <c r="F141" s="154"/>
      <c r="G141" s="53">
        <v>1114000380000</v>
      </c>
      <c r="H141" s="205">
        <v>3108035</v>
      </c>
      <c r="I141" s="206" t="s">
        <v>787</v>
      </c>
      <c r="J141" s="217" t="s">
        <v>233</v>
      </c>
      <c r="K141" s="218" t="s">
        <v>234</v>
      </c>
      <c r="L141" s="209"/>
      <c r="M141" s="210" t="s">
        <v>881</v>
      </c>
      <c r="N141" s="211">
        <v>0</v>
      </c>
      <c r="O141" s="210"/>
      <c r="P141" s="210" t="s">
        <v>452</v>
      </c>
      <c r="Q141" s="212"/>
      <c r="R141" s="212"/>
    </row>
    <row r="142" spans="1:18" s="213" customFormat="1" ht="127.5" x14ac:dyDescent="0.25">
      <c r="A142" s="203" t="s">
        <v>950</v>
      </c>
      <c r="B142" s="219" t="s">
        <v>157</v>
      </c>
      <c r="C142" s="101" t="s">
        <v>76</v>
      </c>
      <c r="D142" s="101" t="s">
        <v>79</v>
      </c>
      <c r="E142" s="101" t="s">
        <v>311</v>
      </c>
      <c r="F142" s="154"/>
      <c r="G142" s="53">
        <v>1114000380000</v>
      </c>
      <c r="H142" s="205">
        <v>3108035</v>
      </c>
      <c r="I142" s="206" t="s">
        <v>787</v>
      </c>
      <c r="J142" s="207" t="s">
        <v>235</v>
      </c>
      <c r="K142" s="216" t="s">
        <v>236</v>
      </c>
      <c r="L142" s="209"/>
      <c r="M142" s="210" t="s">
        <v>767</v>
      </c>
      <c r="N142" s="211">
        <v>100</v>
      </c>
      <c r="O142" s="210" t="s">
        <v>768</v>
      </c>
      <c r="P142" s="210" t="s">
        <v>452</v>
      </c>
      <c r="Q142" s="212">
        <v>41890</v>
      </c>
      <c r="R142" s="212">
        <v>42154</v>
      </c>
    </row>
    <row r="143" spans="1:18" s="213" customFormat="1" ht="124.15" customHeight="1" x14ac:dyDescent="0.25">
      <c r="A143" s="203" t="s">
        <v>950</v>
      </c>
      <c r="B143" s="219" t="s">
        <v>157</v>
      </c>
      <c r="C143" s="101" t="s">
        <v>76</v>
      </c>
      <c r="D143" s="52" t="s">
        <v>79</v>
      </c>
      <c r="E143" s="153" t="s">
        <v>243</v>
      </c>
      <c r="F143" s="154"/>
      <c r="G143" s="53">
        <v>1114000380000</v>
      </c>
      <c r="H143" s="205">
        <v>3108035</v>
      </c>
      <c r="I143" s="206" t="s">
        <v>787</v>
      </c>
      <c r="J143" s="207" t="s">
        <v>237</v>
      </c>
      <c r="K143" s="208" t="s">
        <v>241</v>
      </c>
      <c r="L143" s="209"/>
      <c r="M143" s="210" t="s">
        <v>769</v>
      </c>
      <c r="N143" s="211">
        <v>18</v>
      </c>
      <c r="O143" s="210" t="s">
        <v>770</v>
      </c>
      <c r="P143" s="210" t="s">
        <v>452</v>
      </c>
      <c r="Q143" s="212">
        <v>41892</v>
      </c>
      <c r="R143" s="212">
        <v>41894</v>
      </c>
    </row>
    <row r="144" spans="1:18" s="213" customFormat="1" ht="124.15" customHeight="1" x14ac:dyDescent="0.25">
      <c r="A144" s="203" t="s">
        <v>950</v>
      </c>
      <c r="B144" s="219" t="s">
        <v>157</v>
      </c>
      <c r="C144" s="101" t="s">
        <v>76</v>
      </c>
      <c r="D144" s="52" t="s">
        <v>79</v>
      </c>
      <c r="E144" s="154"/>
      <c r="F144" s="154"/>
      <c r="G144" s="53">
        <v>1114000380000</v>
      </c>
      <c r="H144" s="205">
        <v>3108035</v>
      </c>
      <c r="I144" s="206" t="s">
        <v>787</v>
      </c>
      <c r="J144" s="207" t="s">
        <v>237</v>
      </c>
      <c r="K144" s="208" t="s">
        <v>241</v>
      </c>
      <c r="L144" s="209"/>
      <c r="M144" s="210" t="s">
        <v>769</v>
      </c>
      <c r="N144" s="211">
        <v>1</v>
      </c>
      <c r="O144" s="210" t="s">
        <v>451</v>
      </c>
      <c r="P144" s="210" t="s">
        <v>452</v>
      </c>
      <c r="Q144" s="212">
        <v>41988</v>
      </c>
      <c r="R144" s="212">
        <v>42003</v>
      </c>
    </row>
    <row r="145" spans="1:18" s="213" customFormat="1" ht="127.5" x14ac:dyDescent="0.25">
      <c r="A145" s="203" t="s">
        <v>950</v>
      </c>
      <c r="B145" s="219" t="s">
        <v>157</v>
      </c>
      <c r="C145" s="101" t="s">
        <v>76</v>
      </c>
      <c r="D145" s="52" t="s">
        <v>79</v>
      </c>
      <c r="E145" s="154"/>
      <c r="F145" s="154"/>
      <c r="G145" s="53">
        <v>1114000380000</v>
      </c>
      <c r="H145" s="205">
        <v>3108035</v>
      </c>
      <c r="I145" s="206" t="s">
        <v>787</v>
      </c>
      <c r="J145" s="207" t="s">
        <v>237</v>
      </c>
      <c r="K145" s="208" t="s">
        <v>241</v>
      </c>
      <c r="L145" s="209"/>
      <c r="M145" s="210" t="s">
        <v>771</v>
      </c>
      <c r="N145" s="211">
        <v>435</v>
      </c>
      <c r="O145" s="210" t="s">
        <v>772</v>
      </c>
      <c r="P145" s="210" t="s">
        <v>452</v>
      </c>
      <c r="Q145" s="212">
        <v>41890</v>
      </c>
      <c r="R145" s="212">
        <v>42154</v>
      </c>
    </row>
    <row r="146" spans="1:18" s="213" customFormat="1" ht="127.5" x14ac:dyDescent="0.25">
      <c r="A146" s="203" t="s">
        <v>950</v>
      </c>
      <c r="B146" s="219" t="s">
        <v>157</v>
      </c>
      <c r="C146" s="101" t="s">
        <v>76</v>
      </c>
      <c r="D146" s="52" t="s">
        <v>79</v>
      </c>
      <c r="E146" s="154"/>
      <c r="F146" s="154"/>
      <c r="G146" s="53">
        <v>1114000380000</v>
      </c>
      <c r="H146" s="205">
        <v>3108035</v>
      </c>
      <c r="I146" s="206" t="s">
        <v>787</v>
      </c>
      <c r="J146" s="207" t="s">
        <v>237</v>
      </c>
      <c r="K146" s="208" t="s">
        <v>241</v>
      </c>
      <c r="L146" s="209"/>
      <c r="M146" s="210" t="s">
        <v>771</v>
      </c>
      <c r="N146" s="211">
        <v>1053</v>
      </c>
      <c r="O146" s="210" t="s">
        <v>772</v>
      </c>
      <c r="P146" s="210" t="s">
        <v>452</v>
      </c>
      <c r="Q146" s="212">
        <v>41890</v>
      </c>
      <c r="R146" s="212">
        <v>42004</v>
      </c>
    </row>
    <row r="147" spans="1:18" s="213" customFormat="1" ht="127.5" x14ac:dyDescent="0.25">
      <c r="A147" s="203" t="s">
        <v>950</v>
      </c>
      <c r="B147" s="219" t="s">
        <v>157</v>
      </c>
      <c r="C147" s="101" t="s">
        <v>76</v>
      </c>
      <c r="D147" s="52" t="s">
        <v>79</v>
      </c>
      <c r="E147" s="154"/>
      <c r="F147" s="154"/>
      <c r="G147" s="53">
        <v>1114000380000</v>
      </c>
      <c r="H147" s="205">
        <v>3108035</v>
      </c>
      <c r="I147" s="206" t="s">
        <v>787</v>
      </c>
      <c r="J147" s="207" t="s">
        <v>237</v>
      </c>
      <c r="K147" s="208" t="s">
        <v>241</v>
      </c>
      <c r="L147" s="209"/>
      <c r="M147" s="210" t="s">
        <v>771</v>
      </c>
      <c r="N147" s="211">
        <v>575</v>
      </c>
      <c r="O147" s="210" t="s">
        <v>772</v>
      </c>
      <c r="P147" s="210" t="s">
        <v>452</v>
      </c>
      <c r="Q147" s="212">
        <v>41890</v>
      </c>
      <c r="R147" s="212">
        <v>42004</v>
      </c>
    </row>
    <row r="148" spans="1:18" s="213" customFormat="1" ht="127.5" x14ac:dyDescent="0.25">
      <c r="A148" s="203" t="s">
        <v>950</v>
      </c>
      <c r="B148" s="219" t="s">
        <v>157</v>
      </c>
      <c r="C148" s="101" t="s">
        <v>76</v>
      </c>
      <c r="D148" s="52" t="s">
        <v>79</v>
      </c>
      <c r="E148" s="154"/>
      <c r="F148" s="154"/>
      <c r="G148" s="53">
        <v>1114000380000</v>
      </c>
      <c r="H148" s="205">
        <v>3108035</v>
      </c>
      <c r="I148" s="206" t="s">
        <v>787</v>
      </c>
      <c r="J148" s="207" t="s">
        <v>237</v>
      </c>
      <c r="K148" s="208" t="s">
        <v>241</v>
      </c>
      <c r="L148" s="209"/>
      <c r="M148" s="210" t="s">
        <v>771</v>
      </c>
      <c r="N148" s="211">
        <v>212</v>
      </c>
      <c r="O148" s="210" t="s">
        <v>772</v>
      </c>
      <c r="P148" s="210" t="s">
        <v>452</v>
      </c>
      <c r="Q148" s="212">
        <v>41890</v>
      </c>
      <c r="R148" s="212">
        <v>42154</v>
      </c>
    </row>
    <row r="149" spans="1:18" s="213" customFormat="1" ht="127.5" x14ac:dyDescent="0.25">
      <c r="A149" s="203" t="s">
        <v>950</v>
      </c>
      <c r="B149" s="219" t="s">
        <v>157</v>
      </c>
      <c r="C149" s="101" t="s">
        <v>76</v>
      </c>
      <c r="D149" s="52" t="s">
        <v>79</v>
      </c>
      <c r="E149" s="154"/>
      <c r="F149" s="154"/>
      <c r="G149" s="53">
        <v>1114000380000</v>
      </c>
      <c r="H149" s="205">
        <v>3108035</v>
      </c>
      <c r="I149" s="206" t="s">
        <v>787</v>
      </c>
      <c r="J149" s="207" t="s">
        <v>237</v>
      </c>
      <c r="K149" s="208" t="s">
        <v>241</v>
      </c>
      <c r="L149" s="209"/>
      <c r="M149" s="210" t="s">
        <v>771</v>
      </c>
      <c r="N149" s="220">
        <v>60</v>
      </c>
      <c r="O149" s="210" t="s">
        <v>772</v>
      </c>
      <c r="P149" s="210" t="s">
        <v>452</v>
      </c>
      <c r="Q149" s="212">
        <v>41890</v>
      </c>
      <c r="R149" s="212">
        <v>42154</v>
      </c>
    </row>
    <row r="150" spans="1:18" s="213" customFormat="1" ht="153" x14ac:dyDescent="0.25">
      <c r="A150" s="203" t="s">
        <v>950</v>
      </c>
      <c r="B150" s="219" t="s">
        <v>157</v>
      </c>
      <c r="C150" s="101" t="s">
        <v>76</v>
      </c>
      <c r="D150" s="52" t="s">
        <v>79</v>
      </c>
      <c r="E150" s="154"/>
      <c r="F150" s="154"/>
      <c r="G150" s="53">
        <v>1114000380000</v>
      </c>
      <c r="H150" s="205">
        <v>3108035</v>
      </c>
      <c r="I150" s="206" t="s">
        <v>787</v>
      </c>
      <c r="J150" s="207" t="s">
        <v>237</v>
      </c>
      <c r="K150" s="208" t="s">
        <v>241</v>
      </c>
      <c r="L150" s="209"/>
      <c r="M150" s="210" t="s">
        <v>771</v>
      </c>
      <c r="N150" s="211">
        <v>30</v>
      </c>
      <c r="O150" s="210" t="s">
        <v>773</v>
      </c>
      <c r="P150" s="210" t="s">
        <v>452</v>
      </c>
      <c r="Q150" s="212">
        <v>41890</v>
      </c>
      <c r="R150" s="212">
        <v>42154</v>
      </c>
    </row>
    <row r="151" spans="1:18" s="213" customFormat="1" ht="124.15" customHeight="1" x14ac:dyDescent="0.25">
      <c r="A151" s="203" t="s">
        <v>950</v>
      </c>
      <c r="B151" s="219" t="s">
        <v>157</v>
      </c>
      <c r="C151" s="101" t="s">
        <v>76</v>
      </c>
      <c r="D151" s="52" t="s">
        <v>79</v>
      </c>
      <c r="E151" s="154"/>
      <c r="F151" s="154"/>
      <c r="G151" s="53">
        <v>1114000380000</v>
      </c>
      <c r="H151" s="205">
        <v>3108035</v>
      </c>
      <c r="I151" s="206" t="s">
        <v>787</v>
      </c>
      <c r="J151" s="207" t="s">
        <v>237</v>
      </c>
      <c r="K151" s="208" t="s">
        <v>241</v>
      </c>
      <c r="L151" s="209"/>
      <c r="M151" s="210" t="s">
        <v>771</v>
      </c>
      <c r="N151" s="211">
        <v>45</v>
      </c>
      <c r="O151" s="210" t="s">
        <v>774</v>
      </c>
      <c r="P151" s="210" t="s">
        <v>452</v>
      </c>
      <c r="Q151" s="212">
        <v>41890</v>
      </c>
      <c r="R151" s="212">
        <v>42004</v>
      </c>
    </row>
    <row r="152" spans="1:18" s="213" customFormat="1" ht="153" x14ac:dyDescent="0.25">
      <c r="A152" s="203" t="s">
        <v>950</v>
      </c>
      <c r="B152" s="219" t="s">
        <v>157</v>
      </c>
      <c r="C152" s="101" t="s">
        <v>76</v>
      </c>
      <c r="D152" s="52" t="s">
        <v>79</v>
      </c>
      <c r="E152" s="154"/>
      <c r="F152" s="154"/>
      <c r="G152" s="53">
        <v>1114000380000</v>
      </c>
      <c r="H152" s="205">
        <v>3108035</v>
      </c>
      <c r="I152" s="206" t="s">
        <v>787</v>
      </c>
      <c r="J152" s="207" t="s">
        <v>237</v>
      </c>
      <c r="K152" s="208" t="s">
        <v>241</v>
      </c>
      <c r="L152" s="209"/>
      <c r="M152" s="210" t="s">
        <v>769</v>
      </c>
      <c r="N152" s="211">
        <v>72</v>
      </c>
      <c r="O152" s="210" t="s">
        <v>773</v>
      </c>
      <c r="P152" s="210" t="s">
        <v>452</v>
      </c>
      <c r="Q152" s="212">
        <v>41890</v>
      </c>
      <c r="R152" s="212">
        <v>42004</v>
      </c>
    </row>
    <row r="153" spans="1:18" s="213" customFormat="1" ht="124.15" customHeight="1" x14ac:dyDescent="0.25">
      <c r="A153" s="203" t="s">
        <v>950</v>
      </c>
      <c r="B153" s="219" t="s">
        <v>157</v>
      </c>
      <c r="C153" s="101" t="s">
        <v>76</v>
      </c>
      <c r="D153" s="52" t="s">
        <v>79</v>
      </c>
      <c r="E153" s="154"/>
      <c r="F153" s="154"/>
      <c r="G153" s="53">
        <v>1114000380000</v>
      </c>
      <c r="H153" s="205">
        <v>3108035</v>
      </c>
      <c r="I153" s="206" t="s">
        <v>787</v>
      </c>
      <c r="J153" s="207" t="s">
        <v>237</v>
      </c>
      <c r="K153" s="208" t="s">
        <v>241</v>
      </c>
      <c r="L153" s="209"/>
      <c r="M153" s="210" t="s">
        <v>769</v>
      </c>
      <c r="N153" s="221">
        <v>24</v>
      </c>
      <c r="O153" s="210" t="s">
        <v>451</v>
      </c>
      <c r="P153" s="210" t="s">
        <v>452</v>
      </c>
      <c r="Q153" s="212">
        <v>41890</v>
      </c>
      <c r="R153" s="212">
        <v>42154</v>
      </c>
    </row>
    <row r="154" spans="1:18" s="213" customFormat="1" ht="124.15" customHeight="1" x14ac:dyDescent="0.25">
      <c r="A154" s="203" t="s">
        <v>950</v>
      </c>
      <c r="B154" s="219" t="s">
        <v>157</v>
      </c>
      <c r="C154" s="101" t="s">
        <v>76</v>
      </c>
      <c r="D154" s="52" t="s">
        <v>79</v>
      </c>
      <c r="E154" s="155"/>
      <c r="F154" s="154"/>
      <c r="G154" s="53">
        <v>1114000380000</v>
      </c>
      <c r="H154" s="205">
        <v>3108035</v>
      </c>
      <c r="I154" s="206" t="s">
        <v>787</v>
      </c>
      <c r="J154" s="207" t="s">
        <v>237</v>
      </c>
      <c r="K154" s="208" t="s">
        <v>241</v>
      </c>
      <c r="L154" s="209"/>
      <c r="M154" s="210" t="s">
        <v>769</v>
      </c>
      <c r="N154" s="221">
        <v>30</v>
      </c>
      <c r="O154" s="210" t="s">
        <v>451</v>
      </c>
      <c r="P154" s="210" t="s">
        <v>452</v>
      </c>
      <c r="Q154" s="212">
        <v>41890</v>
      </c>
      <c r="R154" s="212">
        <v>42154</v>
      </c>
    </row>
    <row r="155" spans="1:18" s="213" customFormat="1" ht="127.5" x14ac:dyDescent="0.25">
      <c r="A155" s="203" t="s">
        <v>950</v>
      </c>
      <c r="B155" s="219" t="s">
        <v>157</v>
      </c>
      <c r="C155" s="101" t="s">
        <v>76</v>
      </c>
      <c r="D155" s="52" t="s">
        <v>79</v>
      </c>
      <c r="E155" s="153" t="s">
        <v>14</v>
      </c>
      <c r="F155" s="154"/>
      <c r="G155" s="53">
        <v>1114000380000</v>
      </c>
      <c r="H155" s="205">
        <v>3108035</v>
      </c>
      <c r="I155" s="206" t="s">
        <v>787</v>
      </c>
      <c r="J155" s="207" t="s">
        <v>238</v>
      </c>
      <c r="K155" s="208" t="s">
        <v>242</v>
      </c>
      <c r="L155" s="209"/>
      <c r="M155" s="210" t="s">
        <v>775</v>
      </c>
      <c r="N155" s="211">
        <v>293</v>
      </c>
      <c r="O155" s="210" t="s">
        <v>776</v>
      </c>
      <c r="P155" s="210" t="s">
        <v>452</v>
      </c>
      <c r="Q155" s="212">
        <v>41890</v>
      </c>
      <c r="R155" s="212">
        <v>42154</v>
      </c>
    </row>
    <row r="156" spans="1:18" s="213" customFormat="1" ht="153" x14ac:dyDescent="0.25">
      <c r="A156" s="203" t="s">
        <v>950</v>
      </c>
      <c r="B156" s="219" t="s">
        <v>157</v>
      </c>
      <c r="C156" s="101" t="s">
        <v>76</v>
      </c>
      <c r="D156" s="52" t="s">
        <v>79</v>
      </c>
      <c r="E156" s="154"/>
      <c r="F156" s="154"/>
      <c r="G156" s="53">
        <v>1114000380000</v>
      </c>
      <c r="H156" s="205">
        <v>3108035</v>
      </c>
      <c r="I156" s="206" t="s">
        <v>787</v>
      </c>
      <c r="J156" s="207" t="s">
        <v>238</v>
      </c>
      <c r="K156" s="208" t="s">
        <v>456</v>
      </c>
      <c r="L156" s="209"/>
      <c r="M156" s="210" t="s">
        <v>777</v>
      </c>
      <c r="N156" s="211">
        <v>1</v>
      </c>
      <c r="O156" s="55" t="s">
        <v>778</v>
      </c>
      <c r="P156" s="210" t="s">
        <v>452</v>
      </c>
      <c r="Q156" s="212">
        <v>41992</v>
      </c>
      <c r="R156" s="212">
        <v>42004</v>
      </c>
    </row>
    <row r="157" spans="1:18" s="213" customFormat="1" ht="124.15" customHeight="1" x14ac:dyDescent="0.25">
      <c r="A157" s="203" t="s">
        <v>950</v>
      </c>
      <c r="B157" s="219" t="s">
        <v>157</v>
      </c>
      <c r="C157" s="101" t="s">
        <v>76</v>
      </c>
      <c r="D157" s="52" t="s">
        <v>79</v>
      </c>
      <c r="E157" s="154"/>
      <c r="F157" s="154"/>
      <c r="G157" s="53">
        <v>1114000380000</v>
      </c>
      <c r="H157" s="205">
        <v>3108035</v>
      </c>
      <c r="I157" s="206" t="s">
        <v>787</v>
      </c>
      <c r="J157" s="207" t="s">
        <v>238</v>
      </c>
      <c r="K157" s="208" t="s">
        <v>456</v>
      </c>
      <c r="L157" s="209"/>
      <c r="M157" s="210" t="s">
        <v>777</v>
      </c>
      <c r="N157" s="211">
        <v>1</v>
      </c>
      <c r="O157" s="210" t="s">
        <v>451</v>
      </c>
      <c r="P157" s="210" t="s">
        <v>452</v>
      </c>
      <c r="Q157" s="212">
        <v>41988</v>
      </c>
      <c r="R157" s="212">
        <v>42004</v>
      </c>
    </row>
    <row r="158" spans="1:18" s="213" customFormat="1" ht="124.15" customHeight="1" x14ac:dyDescent="0.25">
      <c r="A158" s="203" t="s">
        <v>950</v>
      </c>
      <c r="B158" s="219" t="s">
        <v>157</v>
      </c>
      <c r="C158" s="101" t="s">
        <v>76</v>
      </c>
      <c r="D158" s="52" t="s">
        <v>79</v>
      </c>
      <c r="E158" s="154"/>
      <c r="F158" s="154"/>
      <c r="G158" s="53">
        <v>1114000380000</v>
      </c>
      <c r="H158" s="205">
        <v>3108035</v>
      </c>
      <c r="I158" s="206" t="s">
        <v>787</v>
      </c>
      <c r="J158" s="207" t="s">
        <v>238</v>
      </c>
      <c r="K158" s="208" t="s">
        <v>454</v>
      </c>
      <c r="L158" s="209"/>
      <c r="M158" s="210" t="s">
        <v>779</v>
      </c>
      <c r="N158" s="211">
        <v>120</v>
      </c>
      <c r="O158" s="210" t="s">
        <v>746</v>
      </c>
      <c r="P158" s="210" t="s">
        <v>452</v>
      </c>
      <c r="Q158" s="212">
        <v>41890</v>
      </c>
      <c r="R158" s="212">
        <v>42154</v>
      </c>
    </row>
    <row r="159" spans="1:18" s="213" customFormat="1" ht="124.15" customHeight="1" x14ac:dyDescent="0.25">
      <c r="A159" s="203" t="s">
        <v>950</v>
      </c>
      <c r="B159" s="219" t="s">
        <v>157</v>
      </c>
      <c r="C159" s="101" t="s">
        <v>76</v>
      </c>
      <c r="D159" s="52" t="s">
        <v>79</v>
      </c>
      <c r="E159" s="154"/>
      <c r="F159" s="154"/>
      <c r="G159" s="53">
        <v>1114000380000</v>
      </c>
      <c r="H159" s="205">
        <v>3108035</v>
      </c>
      <c r="I159" s="206" t="s">
        <v>787</v>
      </c>
      <c r="J159" s="207" t="s">
        <v>238</v>
      </c>
      <c r="K159" s="208" t="s">
        <v>455</v>
      </c>
      <c r="L159" s="209"/>
      <c r="M159" s="210" t="s">
        <v>779</v>
      </c>
      <c r="N159" s="211">
        <v>1</v>
      </c>
      <c r="O159" s="210" t="s">
        <v>451</v>
      </c>
      <c r="P159" s="210" t="s">
        <v>452</v>
      </c>
      <c r="Q159" s="212">
        <v>41985</v>
      </c>
      <c r="R159" s="212">
        <v>42004</v>
      </c>
    </row>
    <row r="160" spans="1:18" s="213" customFormat="1" ht="140.25" x14ac:dyDescent="0.25">
      <c r="A160" s="203" t="s">
        <v>950</v>
      </c>
      <c r="B160" s="219" t="s">
        <v>157</v>
      </c>
      <c r="C160" s="101" t="s">
        <v>76</v>
      </c>
      <c r="D160" s="52" t="s">
        <v>79</v>
      </c>
      <c r="E160" s="154"/>
      <c r="F160" s="154"/>
      <c r="G160" s="53">
        <v>1114000380000</v>
      </c>
      <c r="H160" s="205">
        <v>3108035</v>
      </c>
      <c r="I160" s="206" t="s">
        <v>787</v>
      </c>
      <c r="J160" s="207" t="s">
        <v>238</v>
      </c>
      <c r="K160" s="208" t="s">
        <v>780</v>
      </c>
      <c r="L160" s="209"/>
      <c r="M160" s="210" t="s">
        <v>781</v>
      </c>
      <c r="N160" s="211">
        <v>1</v>
      </c>
      <c r="O160" s="55" t="s">
        <v>782</v>
      </c>
      <c r="P160" s="210" t="s">
        <v>452</v>
      </c>
      <c r="Q160" s="212">
        <v>41640</v>
      </c>
      <c r="R160" s="212">
        <v>41881</v>
      </c>
    </row>
    <row r="161" spans="1:18" s="213" customFormat="1" ht="140.25" x14ac:dyDescent="0.25">
      <c r="A161" s="203" t="s">
        <v>950</v>
      </c>
      <c r="B161" s="219" t="s">
        <v>157</v>
      </c>
      <c r="C161" s="101" t="s">
        <v>76</v>
      </c>
      <c r="D161" s="52" t="s">
        <v>79</v>
      </c>
      <c r="E161" s="154"/>
      <c r="F161" s="154"/>
      <c r="G161" s="53">
        <v>1114000380000</v>
      </c>
      <c r="H161" s="205">
        <v>3108035</v>
      </c>
      <c r="I161" s="206" t="s">
        <v>787</v>
      </c>
      <c r="J161" s="207" t="s">
        <v>238</v>
      </c>
      <c r="K161" s="208" t="s">
        <v>780</v>
      </c>
      <c r="L161" s="209"/>
      <c r="M161" s="210" t="s">
        <v>781</v>
      </c>
      <c r="N161" s="211">
        <v>1</v>
      </c>
      <c r="O161" s="55" t="s">
        <v>744</v>
      </c>
      <c r="P161" s="210" t="s">
        <v>452</v>
      </c>
      <c r="Q161" s="212">
        <v>41928</v>
      </c>
      <c r="R161" s="212">
        <v>42124</v>
      </c>
    </row>
    <row r="162" spans="1:18" s="213" customFormat="1" ht="140.25" x14ac:dyDescent="0.25">
      <c r="A162" s="203" t="s">
        <v>950</v>
      </c>
      <c r="B162" s="219" t="s">
        <v>157</v>
      </c>
      <c r="C162" s="101" t="s">
        <v>76</v>
      </c>
      <c r="D162" s="52" t="s">
        <v>79</v>
      </c>
      <c r="E162" s="154"/>
      <c r="F162" s="154"/>
      <c r="G162" s="53">
        <v>1114000380000</v>
      </c>
      <c r="H162" s="205">
        <v>3108035</v>
      </c>
      <c r="I162" s="206" t="s">
        <v>787</v>
      </c>
      <c r="J162" s="207" t="s">
        <v>238</v>
      </c>
      <c r="K162" s="208" t="s">
        <v>780</v>
      </c>
      <c r="L162" s="209"/>
      <c r="M162" s="210" t="s">
        <v>781</v>
      </c>
      <c r="N162" s="211">
        <v>1</v>
      </c>
      <c r="O162" s="55" t="s">
        <v>744</v>
      </c>
      <c r="P162" s="210" t="s">
        <v>452</v>
      </c>
      <c r="Q162" s="212">
        <v>41640</v>
      </c>
      <c r="R162" s="212">
        <v>41881</v>
      </c>
    </row>
    <row r="163" spans="1:18" s="213" customFormat="1" ht="124.15" customHeight="1" x14ac:dyDescent="0.25">
      <c r="A163" s="203" t="s">
        <v>950</v>
      </c>
      <c r="B163" s="219" t="s">
        <v>157</v>
      </c>
      <c r="C163" s="101" t="s">
        <v>76</v>
      </c>
      <c r="D163" s="52" t="s">
        <v>79</v>
      </c>
      <c r="E163" s="155"/>
      <c r="F163" s="154"/>
      <c r="G163" s="53">
        <v>1114000380000</v>
      </c>
      <c r="H163" s="205">
        <v>3108035</v>
      </c>
      <c r="I163" s="206" t="s">
        <v>787</v>
      </c>
      <c r="J163" s="207" t="s">
        <v>238</v>
      </c>
      <c r="K163" s="208" t="s">
        <v>780</v>
      </c>
      <c r="L163" s="209"/>
      <c r="M163" s="210" t="s">
        <v>781</v>
      </c>
      <c r="N163" s="211">
        <v>1</v>
      </c>
      <c r="O163" s="210" t="s">
        <v>451</v>
      </c>
      <c r="P163" s="210" t="s">
        <v>452</v>
      </c>
      <c r="Q163" s="212">
        <v>41929</v>
      </c>
      <c r="R163" s="212">
        <v>42154</v>
      </c>
    </row>
    <row r="164" spans="1:18" s="213" customFormat="1" ht="127.5" x14ac:dyDescent="0.25">
      <c r="A164" s="203" t="s">
        <v>950</v>
      </c>
      <c r="B164" s="215" t="s">
        <v>157</v>
      </c>
      <c r="C164" s="54" t="s">
        <v>76</v>
      </c>
      <c r="D164" s="54" t="s">
        <v>79</v>
      </c>
      <c r="E164" s="56" t="s">
        <v>15</v>
      </c>
      <c r="F164" s="154"/>
      <c r="G164" s="53">
        <v>1114000380000</v>
      </c>
      <c r="H164" s="205">
        <v>3108035</v>
      </c>
      <c r="I164" s="206" t="s">
        <v>787</v>
      </c>
      <c r="J164" s="217" t="s">
        <v>239</v>
      </c>
      <c r="K164" s="218" t="s">
        <v>783</v>
      </c>
      <c r="L164" s="209"/>
      <c r="M164" s="210"/>
      <c r="N164" s="211">
        <v>0</v>
      </c>
      <c r="O164" s="210" t="s">
        <v>451</v>
      </c>
      <c r="P164" s="210" t="s">
        <v>452</v>
      </c>
      <c r="Q164" s="212"/>
      <c r="R164" s="212"/>
    </row>
    <row r="165" spans="1:18" s="213" customFormat="1" ht="127.5" x14ac:dyDescent="0.25">
      <c r="A165" s="203" t="s">
        <v>950</v>
      </c>
      <c r="B165" s="219" t="s">
        <v>157</v>
      </c>
      <c r="C165" s="101" t="s">
        <v>76</v>
      </c>
      <c r="D165" s="101" t="s">
        <v>79</v>
      </c>
      <c r="E165" s="57" t="s">
        <v>244</v>
      </c>
      <c r="F165" s="154"/>
      <c r="G165" s="53">
        <v>1114000380000</v>
      </c>
      <c r="H165" s="205">
        <v>3108035</v>
      </c>
      <c r="I165" s="206" t="s">
        <v>787</v>
      </c>
      <c r="J165" s="222" t="s">
        <v>240</v>
      </c>
      <c r="K165" s="216" t="s">
        <v>784</v>
      </c>
      <c r="L165" s="223"/>
      <c r="M165" s="210" t="s">
        <v>785</v>
      </c>
      <c r="N165" s="211">
        <v>1</v>
      </c>
      <c r="O165" s="210" t="s">
        <v>451</v>
      </c>
      <c r="P165" s="210" t="s">
        <v>452</v>
      </c>
      <c r="Q165" s="212">
        <v>41943</v>
      </c>
      <c r="R165" s="212">
        <v>42124</v>
      </c>
    </row>
    <row r="166" spans="1:18" s="213" customFormat="1" ht="127.5" x14ac:dyDescent="0.25">
      <c r="A166" s="203" t="s">
        <v>950</v>
      </c>
      <c r="B166" s="219" t="s">
        <v>157</v>
      </c>
      <c r="C166" s="101" t="s">
        <v>76</v>
      </c>
      <c r="D166" s="101" t="s">
        <v>79</v>
      </c>
      <c r="E166" s="57" t="s">
        <v>882</v>
      </c>
      <c r="F166" s="154"/>
      <c r="G166" s="58">
        <v>1114000380000</v>
      </c>
      <c r="H166" s="205">
        <v>3108035</v>
      </c>
      <c r="I166" s="206" t="s">
        <v>787</v>
      </c>
      <c r="J166" s="224"/>
      <c r="K166" s="204" t="s">
        <v>788</v>
      </c>
      <c r="L166" s="225">
        <v>319839403</v>
      </c>
      <c r="M166" s="55" t="s">
        <v>788</v>
      </c>
      <c r="N166" s="211">
        <v>1</v>
      </c>
      <c r="O166" s="210" t="s">
        <v>786</v>
      </c>
      <c r="P166" s="210" t="s">
        <v>452</v>
      </c>
      <c r="Q166" s="212">
        <v>41973</v>
      </c>
      <c r="R166" s="212">
        <v>42004</v>
      </c>
    </row>
    <row r="167" spans="1:18" s="213" customFormat="1" ht="127.5" x14ac:dyDescent="0.25">
      <c r="A167" s="203" t="s">
        <v>950</v>
      </c>
      <c r="B167" s="219" t="s">
        <v>157</v>
      </c>
      <c r="C167" s="101" t="s">
        <v>76</v>
      </c>
      <c r="D167" s="101" t="s">
        <v>79</v>
      </c>
      <c r="E167" s="57" t="s">
        <v>882</v>
      </c>
      <c r="F167" s="154"/>
      <c r="G167" s="58">
        <v>1114000380000</v>
      </c>
      <c r="H167" s="205">
        <v>3108035</v>
      </c>
      <c r="I167" s="206" t="s">
        <v>787</v>
      </c>
      <c r="J167" s="224"/>
      <c r="K167" s="204" t="s">
        <v>788</v>
      </c>
      <c r="L167" s="226"/>
      <c r="M167" s="55" t="s">
        <v>788</v>
      </c>
      <c r="N167" s="221">
        <v>1</v>
      </c>
      <c r="O167" s="210" t="s">
        <v>786</v>
      </c>
      <c r="P167" s="210" t="s">
        <v>452</v>
      </c>
      <c r="Q167" s="212">
        <v>41973</v>
      </c>
      <c r="R167" s="212">
        <v>42004</v>
      </c>
    </row>
    <row r="168" spans="1:18" s="213" customFormat="1" ht="127.5" x14ac:dyDescent="0.25">
      <c r="A168" s="203" t="s">
        <v>950</v>
      </c>
      <c r="B168" s="219" t="s">
        <v>157</v>
      </c>
      <c r="C168" s="101" t="s">
        <v>76</v>
      </c>
      <c r="D168" s="101" t="s">
        <v>79</v>
      </c>
      <c r="E168" s="57" t="s">
        <v>882</v>
      </c>
      <c r="F168" s="154"/>
      <c r="G168" s="58">
        <v>1114000380000</v>
      </c>
      <c r="H168" s="205">
        <v>3108035</v>
      </c>
      <c r="I168" s="206" t="s">
        <v>787</v>
      </c>
      <c r="J168" s="224"/>
      <c r="K168" s="204" t="s">
        <v>788</v>
      </c>
      <c r="L168" s="226"/>
      <c r="M168" s="55" t="s">
        <v>788</v>
      </c>
      <c r="N168" s="211">
        <v>1</v>
      </c>
      <c r="O168" s="210" t="s">
        <v>786</v>
      </c>
      <c r="P168" s="210" t="s">
        <v>452</v>
      </c>
      <c r="Q168" s="212">
        <v>41973</v>
      </c>
      <c r="R168" s="212">
        <v>42004</v>
      </c>
    </row>
    <row r="169" spans="1:18" s="213" customFormat="1" ht="127.5" x14ac:dyDescent="0.25">
      <c r="A169" s="203" t="s">
        <v>950</v>
      </c>
      <c r="B169" s="219" t="s">
        <v>157</v>
      </c>
      <c r="C169" s="101" t="s">
        <v>76</v>
      </c>
      <c r="D169" s="101" t="s">
        <v>79</v>
      </c>
      <c r="E169" s="57" t="s">
        <v>882</v>
      </c>
      <c r="F169" s="154"/>
      <c r="G169" s="58">
        <v>1114000380000</v>
      </c>
      <c r="H169" s="205">
        <v>3108035</v>
      </c>
      <c r="I169" s="206" t="s">
        <v>787</v>
      </c>
      <c r="J169" s="224"/>
      <c r="K169" s="204" t="s">
        <v>788</v>
      </c>
      <c r="L169" s="226"/>
      <c r="M169" s="55" t="s">
        <v>788</v>
      </c>
      <c r="N169" s="211">
        <v>1</v>
      </c>
      <c r="O169" s="210" t="s">
        <v>786</v>
      </c>
      <c r="P169" s="210" t="s">
        <v>452</v>
      </c>
      <c r="Q169" s="212">
        <v>41973</v>
      </c>
      <c r="R169" s="212">
        <v>42004</v>
      </c>
    </row>
    <row r="170" spans="1:18" s="213" customFormat="1" ht="127.5" x14ac:dyDescent="0.25">
      <c r="A170" s="203" t="s">
        <v>950</v>
      </c>
      <c r="B170" s="219" t="s">
        <v>157</v>
      </c>
      <c r="C170" s="101" t="s">
        <v>76</v>
      </c>
      <c r="D170" s="101" t="s">
        <v>79</v>
      </c>
      <c r="E170" s="57" t="s">
        <v>882</v>
      </c>
      <c r="F170" s="154"/>
      <c r="G170" s="58">
        <v>1114000380000</v>
      </c>
      <c r="H170" s="205">
        <v>3108035</v>
      </c>
      <c r="I170" s="206" t="s">
        <v>787</v>
      </c>
      <c r="J170" s="224"/>
      <c r="K170" s="204" t="s">
        <v>788</v>
      </c>
      <c r="L170" s="226"/>
      <c r="M170" s="55" t="s">
        <v>788</v>
      </c>
      <c r="N170" s="211">
        <v>1</v>
      </c>
      <c r="O170" s="210" t="s">
        <v>786</v>
      </c>
      <c r="P170" s="210" t="s">
        <v>452</v>
      </c>
      <c r="Q170" s="212">
        <v>41973</v>
      </c>
      <c r="R170" s="212">
        <v>42004</v>
      </c>
    </row>
    <row r="171" spans="1:18" s="213" customFormat="1" ht="127.5" x14ac:dyDescent="0.25">
      <c r="A171" s="203" t="s">
        <v>950</v>
      </c>
      <c r="B171" s="219" t="s">
        <v>157</v>
      </c>
      <c r="C171" s="101" t="s">
        <v>76</v>
      </c>
      <c r="D171" s="101" t="s">
        <v>79</v>
      </c>
      <c r="E171" s="57" t="s">
        <v>882</v>
      </c>
      <c r="F171" s="154"/>
      <c r="G171" s="58">
        <v>1114000380000</v>
      </c>
      <c r="H171" s="205">
        <v>3108035</v>
      </c>
      <c r="I171" s="206" t="s">
        <v>787</v>
      </c>
      <c r="J171" s="224"/>
      <c r="K171" s="204" t="s">
        <v>788</v>
      </c>
      <c r="L171" s="226"/>
      <c r="M171" s="55" t="s">
        <v>788</v>
      </c>
      <c r="N171" s="220">
        <v>1</v>
      </c>
      <c r="O171" s="210" t="s">
        <v>786</v>
      </c>
      <c r="P171" s="210" t="s">
        <v>452</v>
      </c>
      <c r="Q171" s="212">
        <v>41973</v>
      </c>
      <c r="R171" s="212">
        <v>42004</v>
      </c>
    </row>
    <row r="172" spans="1:18" s="213" customFormat="1" ht="127.5" x14ac:dyDescent="0.25">
      <c r="A172" s="210" t="s">
        <v>950</v>
      </c>
      <c r="B172" s="54" t="s">
        <v>157</v>
      </c>
      <c r="C172" s="54" t="s">
        <v>76</v>
      </c>
      <c r="D172" s="54" t="s">
        <v>79</v>
      </c>
      <c r="E172" s="57" t="s">
        <v>882</v>
      </c>
      <c r="F172" s="155"/>
      <c r="G172" s="58">
        <v>1114000380000</v>
      </c>
      <c r="H172" s="217">
        <v>3108035</v>
      </c>
      <c r="I172" s="218" t="s">
        <v>787</v>
      </c>
      <c r="J172" s="224"/>
      <c r="K172" s="204" t="s">
        <v>788</v>
      </c>
      <c r="L172" s="227"/>
      <c r="M172" s="55" t="s">
        <v>788</v>
      </c>
      <c r="N172" s="211">
        <v>1</v>
      </c>
      <c r="O172" s="210" t="s">
        <v>786</v>
      </c>
      <c r="P172" s="210" t="s">
        <v>452</v>
      </c>
      <c r="Q172" s="212">
        <v>41973</v>
      </c>
      <c r="R172" s="212">
        <v>42004</v>
      </c>
    </row>
    <row r="173" spans="1:18" s="184" customFormat="1" ht="149.25" customHeight="1" x14ac:dyDescent="0.25">
      <c r="A173" s="130" t="s">
        <v>951</v>
      </c>
      <c r="B173" s="104" t="s">
        <v>157</v>
      </c>
      <c r="C173" s="110" t="s">
        <v>82</v>
      </c>
      <c r="D173" s="104" t="s">
        <v>81</v>
      </c>
      <c r="E173" s="104" t="s">
        <v>312</v>
      </c>
      <c r="F173" s="130" t="s">
        <v>313</v>
      </c>
      <c r="G173" s="3" t="s">
        <v>457</v>
      </c>
      <c r="H173" s="25">
        <v>2138031</v>
      </c>
      <c r="I173" s="110" t="s">
        <v>458</v>
      </c>
      <c r="J173" s="73" t="s">
        <v>281</v>
      </c>
      <c r="K173" s="138" t="s">
        <v>283</v>
      </c>
      <c r="L173" s="156">
        <v>7375000000</v>
      </c>
      <c r="M173" s="104" t="s">
        <v>789</v>
      </c>
      <c r="N173" s="103">
        <v>13</v>
      </c>
      <c r="O173" s="14" t="s">
        <v>790</v>
      </c>
      <c r="P173" s="14" t="s">
        <v>791</v>
      </c>
      <c r="Q173" s="78" t="s">
        <v>838</v>
      </c>
      <c r="R173" s="110" t="s">
        <v>465</v>
      </c>
    </row>
    <row r="174" spans="1:18" s="184" customFormat="1" ht="139.5" customHeight="1" x14ac:dyDescent="0.25">
      <c r="A174" s="130"/>
      <c r="B174" s="104" t="s">
        <v>157</v>
      </c>
      <c r="C174" s="110" t="s">
        <v>82</v>
      </c>
      <c r="D174" s="104" t="s">
        <v>81</v>
      </c>
      <c r="E174" s="104" t="s">
        <v>312</v>
      </c>
      <c r="F174" s="130"/>
      <c r="G174" s="3" t="s">
        <v>457</v>
      </c>
      <c r="H174" s="25">
        <v>2138031</v>
      </c>
      <c r="I174" s="110" t="s">
        <v>458</v>
      </c>
      <c r="J174" s="73" t="s">
        <v>281</v>
      </c>
      <c r="K174" s="151"/>
      <c r="L174" s="156"/>
      <c r="M174" s="104" t="s">
        <v>792</v>
      </c>
      <c r="N174" s="103">
        <v>25</v>
      </c>
      <c r="O174" s="14" t="s">
        <v>793</v>
      </c>
      <c r="P174" s="14" t="s">
        <v>791</v>
      </c>
      <c r="Q174" s="78" t="s">
        <v>838</v>
      </c>
      <c r="R174" s="110" t="s">
        <v>465</v>
      </c>
    </row>
    <row r="175" spans="1:18" s="184" customFormat="1" ht="129" customHeight="1" x14ac:dyDescent="0.25">
      <c r="A175" s="130"/>
      <c r="B175" s="104" t="s">
        <v>157</v>
      </c>
      <c r="C175" s="110" t="s">
        <v>82</v>
      </c>
      <c r="D175" s="104" t="s">
        <v>81</v>
      </c>
      <c r="E175" s="104" t="s">
        <v>461</v>
      </c>
      <c r="F175" s="130"/>
      <c r="G175" s="3" t="s">
        <v>457</v>
      </c>
      <c r="H175" s="25">
        <v>2138031</v>
      </c>
      <c r="I175" s="110" t="s">
        <v>458</v>
      </c>
      <c r="J175" s="73" t="s">
        <v>282</v>
      </c>
      <c r="K175" s="138" t="s">
        <v>284</v>
      </c>
      <c r="L175" s="156"/>
      <c r="M175" s="104" t="s">
        <v>794</v>
      </c>
      <c r="N175" s="103">
        <v>5</v>
      </c>
      <c r="O175" s="14" t="s">
        <v>795</v>
      </c>
      <c r="P175" s="90" t="s">
        <v>796</v>
      </c>
      <c r="Q175" s="78" t="s">
        <v>838</v>
      </c>
      <c r="R175" s="110" t="s">
        <v>465</v>
      </c>
    </row>
    <row r="176" spans="1:18" s="184" customFormat="1" ht="156" x14ac:dyDescent="0.25">
      <c r="A176" s="130"/>
      <c r="B176" s="104" t="s">
        <v>157</v>
      </c>
      <c r="C176" s="110" t="s">
        <v>82</v>
      </c>
      <c r="D176" s="104" t="s">
        <v>81</v>
      </c>
      <c r="E176" s="104" t="s">
        <v>461</v>
      </c>
      <c r="F176" s="130"/>
      <c r="G176" s="3" t="s">
        <v>457</v>
      </c>
      <c r="H176" s="25">
        <v>2138031</v>
      </c>
      <c r="I176" s="110" t="s">
        <v>458</v>
      </c>
      <c r="J176" s="73" t="s">
        <v>282</v>
      </c>
      <c r="K176" s="139"/>
      <c r="L176" s="156"/>
      <c r="M176" s="104" t="s">
        <v>797</v>
      </c>
      <c r="N176" s="103">
        <v>1</v>
      </c>
      <c r="O176" s="14" t="s">
        <v>795</v>
      </c>
      <c r="P176" s="14" t="s">
        <v>798</v>
      </c>
      <c r="Q176" s="78" t="s">
        <v>838</v>
      </c>
      <c r="R176" s="110" t="s">
        <v>465</v>
      </c>
    </row>
    <row r="177" spans="1:18" s="184" customFormat="1" ht="129.75" customHeight="1" x14ac:dyDescent="0.25">
      <c r="A177" s="130"/>
      <c r="B177" s="104" t="s">
        <v>157</v>
      </c>
      <c r="C177" s="110" t="s">
        <v>82</v>
      </c>
      <c r="D177" s="104" t="s">
        <v>81</v>
      </c>
      <c r="E177" s="104" t="s">
        <v>461</v>
      </c>
      <c r="F177" s="130"/>
      <c r="G177" s="3" t="s">
        <v>457</v>
      </c>
      <c r="H177" s="25">
        <v>2138031</v>
      </c>
      <c r="I177" s="110" t="s">
        <v>458</v>
      </c>
      <c r="J177" s="73" t="s">
        <v>282</v>
      </c>
      <c r="K177" s="151"/>
      <c r="L177" s="156"/>
      <c r="M177" s="104" t="s">
        <v>799</v>
      </c>
      <c r="N177" s="103">
        <v>1</v>
      </c>
      <c r="O177" s="14" t="s">
        <v>800</v>
      </c>
      <c r="P177" s="14" t="s">
        <v>798</v>
      </c>
      <c r="Q177" s="78" t="s">
        <v>838</v>
      </c>
      <c r="R177" s="110" t="s">
        <v>465</v>
      </c>
    </row>
    <row r="178" spans="1:18" ht="72" x14ac:dyDescent="0.25">
      <c r="A178" s="104"/>
      <c r="B178" s="2" t="s">
        <v>157</v>
      </c>
      <c r="C178" s="102" t="s">
        <v>76</v>
      </c>
      <c r="D178" s="104" t="s">
        <v>80</v>
      </c>
      <c r="E178" s="102" t="s">
        <v>801</v>
      </c>
      <c r="F178" s="138" t="s">
        <v>16</v>
      </c>
      <c r="G178" s="3" t="s">
        <v>462</v>
      </c>
      <c r="H178" s="25">
        <v>3208031</v>
      </c>
      <c r="I178" s="110" t="s">
        <v>463</v>
      </c>
      <c r="J178" s="25" t="s">
        <v>277</v>
      </c>
      <c r="K178" s="110" t="s">
        <v>801</v>
      </c>
      <c r="L178" s="157">
        <v>1944079988</v>
      </c>
      <c r="M178" s="102" t="s">
        <v>801</v>
      </c>
      <c r="N178" s="103">
        <v>16020</v>
      </c>
      <c r="O178" s="228" t="s">
        <v>802</v>
      </c>
      <c r="P178" s="228" t="s">
        <v>803</v>
      </c>
      <c r="Q178" s="13" t="s">
        <v>804</v>
      </c>
      <c r="R178" s="110" t="s">
        <v>805</v>
      </c>
    </row>
    <row r="179" spans="1:18" ht="373.5" customHeight="1" x14ac:dyDescent="0.25">
      <c r="A179" s="104"/>
      <c r="B179" s="2" t="s">
        <v>157</v>
      </c>
      <c r="C179" s="102" t="s">
        <v>76</v>
      </c>
      <c r="D179" s="104" t="s">
        <v>80</v>
      </c>
      <c r="E179" s="102" t="s">
        <v>806</v>
      </c>
      <c r="F179" s="139"/>
      <c r="G179" s="3" t="s">
        <v>462</v>
      </c>
      <c r="H179" s="25">
        <v>3208031</v>
      </c>
      <c r="I179" s="110" t="s">
        <v>463</v>
      </c>
      <c r="J179" s="25" t="s">
        <v>278</v>
      </c>
      <c r="K179" s="110" t="s">
        <v>806</v>
      </c>
      <c r="L179" s="187"/>
      <c r="M179" s="102" t="s">
        <v>806</v>
      </c>
      <c r="N179" s="103">
        <v>1157</v>
      </c>
      <c r="O179" s="228" t="s">
        <v>802</v>
      </c>
      <c r="P179" s="228" t="s">
        <v>807</v>
      </c>
      <c r="Q179" s="13" t="s">
        <v>805</v>
      </c>
      <c r="R179" s="110" t="s">
        <v>808</v>
      </c>
    </row>
    <row r="180" spans="1:18" ht="93.75" customHeight="1" x14ac:dyDescent="0.25">
      <c r="A180" s="104"/>
      <c r="B180" s="2" t="s">
        <v>157</v>
      </c>
      <c r="C180" s="102" t="s">
        <v>76</v>
      </c>
      <c r="D180" s="104" t="s">
        <v>80</v>
      </c>
      <c r="E180" s="102" t="s">
        <v>809</v>
      </c>
      <c r="F180" s="139"/>
      <c r="G180" s="3" t="s">
        <v>462</v>
      </c>
      <c r="H180" s="25">
        <v>3208031</v>
      </c>
      <c r="I180" s="110" t="s">
        <v>463</v>
      </c>
      <c r="J180" s="25" t="s">
        <v>279</v>
      </c>
      <c r="K180" s="110" t="s">
        <v>809</v>
      </c>
      <c r="L180" s="187"/>
      <c r="M180" s="102" t="s">
        <v>809</v>
      </c>
      <c r="N180" s="71">
        <v>6</v>
      </c>
      <c r="O180" s="77" t="s">
        <v>810</v>
      </c>
      <c r="P180" s="228" t="s">
        <v>811</v>
      </c>
      <c r="Q180" s="77" t="s">
        <v>812</v>
      </c>
      <c r="R180" s="110" t="s">
        <v>813</v>
      </c>
    </row>
    <row r="181" spans="1:18" ht="80.25" customHeight="1" x14ac:dyDescent="0.25">
      <c r="A181" s="104"/>
      <c r="B181" s="2" t="s">
        <v>157</v>
      </c>
      <c r="C181" s="102" t="s">
        <v>76</v>
      </c>
      <c r="D181" s="104" t="s">
        <v>80</v>
      </c>
      <c r="E181" s="102" t="s">
        <v>814</v>
      </c>
      <c r="F181" s="151"/>
      <c r="G181" s="3" t="s">
        <v>462</v>
      </c>
      <c r="H181" s="25">
        <v>3208031</v>
      </c>
      <c r="I181" s="110" t="s">
        <v>463</v>
      </c>
      <c r="J181" s="25" t="s">
        <v>280</v>
      </c>
      <c r="K181" s="110" t="s">
        <v>814</v>
      </c>
      <c r="L181" s="189"/>
      <c r="M181" s="102" t="s">
        <v>814</v>
      </c>
      <c r="N181" s="103">
        <v>6</v>
      </c>
      <c r="O181" s="13" t="s">
        <v>815</v>
      </c>
      <c r="P181" s="228" t="s">
        <v>816</v>
      </c>
      <c r="Q181" s="13" t="s">
        <v>817</v>
      </c>
      <c r="R181" s="110" t="s">
        <v>808</v>
      </c>
    </row>
    <row r="182" spans="1:18" s="184" customFormat="1" ht="158.25" customHeight="1" x14ac:dyDescent="0.25">
      <c r="A182" s="88"/>
      <c r="B182" s="2" t="s">
        <v>330</v>
      </c>
      <c r="C182" s="104" t="s">
        <v>83</v>
      </c>
      <c r="D182" s="104" t="s">
        <v>17</v>
      </c>
      <c r="E182" s="94" t="s">
        <v>18</v>
      </c>
      <c r="F182" s="96"/>
      <c r="G182" s="3">
        <v>1114003460000</v>
      </c>
      <c r="H182" s="182">
        <v>41080334</v>
      </c>
      <c r="I182" s="173" t="s">
        <v>433</v>
      </c>
      <c r="J182" s="73" t="s">
        <v>466</v>
      </c>
      <c r="K182" s="110" t="s">
        <v>952</v>
      </c>
      <c r="L182" s="167"/>
      <c r="M182" s="110" t="s">
        <v>876</v>
      </c>
      <c r="N182" s="97"/>
      <c r="O182" s="97"/>
      <c r="P182" s="97"/>
      <c r="Q182" s="97"/>
      <c r="R182" s="102"/>
    </row>
    <row r="183" spans="1:18" s="184" customFormat="1" ht="321" customHeight="1" x14ac:dyDescent="0.25">
      <c r="A183" s="102" t="s">
        <v>953</v>
      </c>
      <c r="B183" s="2" t="s">
        <v>330</v>
      </c>
      <c r="C183" s="104" t="s">
        <v>84</v>
      </c>
      <c r="D183" s="104" t="s">
        <v>19</v>
      </c>
      <c r="E183" s="102" t="s">
        <v>394</v>
      </c>
      <c r="F183" s="76" t="s">
        <v>345</v>
      </c>
      <c r="G183" s="3">
        <v>1114003460000</v>
      </c>
      <c r="H183" s="182">
        <v>41080334</v>
      </c>
      <c r="I183" s="173" t="s">
        <v>433</v>
      </c>
      <c r="J183" s="25" t="s">
        <v>467</v>
      </c>
      <c r="K183" s="186" t="s">
        <v>954</v>
      </c>
      <c r="L183" s="167"/>
      <c r="M183" s="110" t="s">
        <v>876</v>
      </c>
      <c r="N183" s="229"/>
      <c r="O183" s="229"/>
      <c r="P183" s="229"/>
      <c r="Q183" s="229"/>
      <c r="R183" s="102"/>
    </row>
    <row r="184" spans="1:18" s="184" customFormat="1" ht="409.5" customHeight="1" x14ac:dyDescent="0.25">
      <c r="A184" s="102" t="s">
        <v>468</v>
      </c>
      <c r="B184" s="2" t="s">
        <v>330</v>
      </c>
      <c r="C184" s="104" t="s">
        <v>85</v>
      </c>
      <c r="D184" s="104" t="s">
        <v>20</v>
      </c>
      <c r="E184" s="102" t="s">
        <v>94</v>
      </c>
      <c r="F184" s="76" t="s">
        <v>333</v>
      </c>
      <c r="G184" s="3">
        <v>1114003460000</v>
      </c>
      <c r="H184" s="182">
        <v>41080334</v>
      </c>
      <c r="I184" s="173" t="s">
        <v>433</v>
      </c>
      <c r="J184" s="25" t="s">
        <v>469</v>
      </c>
      <c r="K184" s="186" t="s">
        <v>955</v>
      </c>
      <c r="L184" s="167"/>
      <c r="M184" s="110" t="s">
        <v>876</v>
      </c>
      <c r="N184" s="229"/>
      <c r="O184" s="229"/>
      <c r="P184" s="229"/>
      <c r="Q184" s="229"/>
      <c r="R184" s="102"/>
    </row>
    <row r="185" spans="1:18" s="184" customFormat="1" ht="188.25" customHeight="1" x14ac:dyDescent="0.25">
      <c r="A185" s="94" t="s">
        <v>470</v>
      </c>
      <c r="B185" s="2" t="s">
        <v>330</v>
      </c>
      <c r="C185" s="104" t="s">
        <v>21</v>
      </c>
      <c r="D185" s="104" t="s">
        <v>88</v>
      </c>
      <c r="E185" s="94" t="s">
        <v>395</v>
      </c>
      <c r="F185" s="76" t="s">
        <v>334</v>
      </c>
      <c r="G185" s="3">
        <v>1114003460000</v>
      </c>
      <c r="H185" s="182">
        <v>41080334</v>
      </c>
      <c r="I185" s="173" t="s">
        <v>433</v>
      </c>
      <c r="J185" s="73" t="s">
        <v>396</v>
      </c>
      <c r="K185" s="110" t="s">
        <v>956</v>
      </c>
      <c r="L185" s="167"/>
      <c r="M185" s="78" t="s">
        <v>853</v>
      </c>
      <c r="N185" s="91">
        <v>1</v>
      </c>
      <c r="O185" s="89" t="s">
        <v>850</v>
      </c>
      <c r="P185" s="89" t="s">
        <v>854</v>
      </c>
      <c r="Q185" s="64">
        <v>41922</v>
      </c>
      <c r="R185" s="64">
        <v>42004</v>
      </c>
    </row>
    <row r="186" spans="1:18" s="184" customFormat="1" ht="147" customHeight="1" x14ac:dyDescent="0.25">
      <c r="A186" s="133" t="s">
        <v>471</v>
      </c>
      <c r="B186" s="2" t="s">
        <v>330</v>
      </c>
      <c r="C186" s="104" t="s">
        <v>22</v>
      </c>
      <c r="D186" s="104" t="s">
        <v>23</v>
      </c>
      <c r="E186" s="102" t="s">
        <v>109</v>
      </c>
      <c r="F186" s="133" t="s">
        <v>335</v>
      </c>
      <c r="G186" s="3">
        <v>1114000370000</v>
      </c>
      <c r="H186" s="182">
        <v>41080339</v>
      </c>
      <c r="I186" s="173" t="s">
        <v>442</v>
      </c>
      <c r="J186" s="230" t="s">
        <v>107</v>
      </c>
      <c r="K186" s="100" t="s">
        <v>957</v>
      </c>
      <c r="L186" s="167"/>
      <c r="M186" s="110" t="s">
        <v>876</v>
      </c>
      <c r="N186" s="69"/>
      <c r="O186" s="69"/>
      <c r="P186" s="69"/>
      <c r="Q186" s="69"/>
      <c r="R186" s="102"/>
    </row>
    <row r="187" spans="1:18" s="184" customFormat="1" ht="160.5" customHeight="1" x14ac:dyDescent="0.25">
      <c r="A187" s="134"/>
      <c r="B187" s="2" t="s">
        <v>330</v>
      </c>
      <c r="C187" s="104" t="s">
        <v>22</v>
      </c>
      <c r="D187" s="104" t="s">
        <v>90</v>
      </c>
      <c r="E187" s="102" t="s">
        <v>110</v>
      </c>
      <c r="F187" s="134"/>
      <c r="G187" s="3">
        <v>1114000370000</v>
      </c>
      <c r="H187" s="182">
        <v>41080339</v>
      </c>
      <c r="I187" s="173" t="s">
        <v>442</v>
      </c>
      <c r="J187" s="25" t="s">
        <v>108</v>
      </c>
      <c r="K187" s="110" t="s">
        <v>958</v>
      </c>
      <c r="L187" s="167"/>
      <c r="M187" s="110" t="s">
        <v>876</v>
      </c>
      <c r="N187" s="103"/>
      <c r="O187" s="103"/>
      <c r="P187" s="103"/>
      <c r="Q187" s="103"/>
      <c r="R187" s="102"/>
    </row>
    <row r="188" spans="1:18" s="184" customFormat="1" ht="144.75" customHeight="1" x14ac:dyDescent="0.25">
      <c r="A188" s="98"/>
      <c r="B188" s="2" t="s">
        <v>330</v>
      </c>
      <c r="C188" s="104" t="s">
        <v>22</v>
      </c>
      <c r="D188" s="104" t="s">
        <v>89</v>
      </c>
      <c r="E188" s="102" t="s">
        <v>366</v>
      </c>
      <c r="F188" s="88"/>
      <c r="G188" s="3">
        <v>1114000410000</v>
      </c>
      <c r="H188" s="172">
        <v>4108033</v>
      </c>
      <c r="I188" s="173" t="s">
        <v>443</v>
      </c>
      <c r="J188" s="25" t="s">
        <v>111</v>
      </c>
      <c r="K188" s="110" t="s">
        <v>472</v>
      </c>
      <c r="L188" s="167"/>
      <c r="M188" s="110" t="s">
        <v>876</v>
      </c>
      <c r="N188" s="103"/>
      <c r="O188" s="103"/>
      <c r="P188" s="103"/>
      <c r="Q188" s="103"/>
      <c r="R188" s="102"/>
    </row>
    <row r="189" spans="1:18" s="199" customFormat="1" ht="106.5" customHeight="1" x14ac:dyDescent="0.25">
      <c r="A189" s="231" t="s">
        <v>959</v>
      </c>
      <c r="B189" s="10" t="s">
        <v>330</v>
      </c>
      <c r="C189" s="10" t="s">
        <v>68</v>
      </c>
      <c r="D189" s="30" t="s">
        <v>69</v>
      </c>
      <c r="E189" s="5" t="s">
        <v>70</v>
      </c>
      <c r="F189" s="26" t="s">
        <v>71</v>
      </c>
      <c r="G189" s="8">
        <v>2010011000078</v>
      </c>
      <c r="H189" s="9">
        <v>5301000111</v>
      </c>
      <c r="I189" s="232" t="s">
        <v>473</v>
      </c>
      <c r="J189" s="25" t="s">
        <v>291</v>
      </c>
      <c r="K189" s="10" t="s">
        <v>292</v>
      </c>
      <c r="L189" s="157">
        <v>8283682017</v>
      </c>
      <c r="M189" s="202" t="s">
        <v>507</v>
      </c>
      <c r="N189" s="233">
        <v>1</v>
      </c>
      <c r="O189" s="14" t="s">
        <v>508</v>
      </c>
      <c r="P189" s="14" t="s">
        <v>509</v>
      </c>
      <c r="Q189" s="103" t="s">
        <v>510</v>
      </c>
      <c r="R189" s="73" t="s">
        <v>436</v>
      </c>
    </row>
    <row r="190" spans="1:18" s="199" customFormat="1" ht="103.5" customHeight="1" x14ac:dyDescent="0.25">
      <c r="A190" s="234"/>
      <c r="B190" s="10" t="s">
        <v>330</v>
      </c>
      <c r="C190" s="10" t="s">
        <v>68</v>
      </c>
      <c r="D190" s="30" t="s">
        <v>69</v>
      </c>
      <c r="E190" s="5" t="s">
        <v>70</v>
      </c>
      <c r="F190" s="26" t="s">
        <v>71</v>
      </c>
      <c r="G190" s="8">
        <v>2010011000078</v>
      </c>
      <c r="H190" s="9">
        <v>5301000111</v>
      </c>
      <c r="I190" s="232" t="s">
        <v>473</v>
      </c>
      <c r="J190" s="25" t="s">
        <v>291</v>
      </c>
      <c r="K190" s="10" t="s">
        <v>292</v>
      </c>
      <c r="L190" s="187"/>
      <c r="M190" s="202" t="s">
        <v>511</v>
      </c>
      <c r="N190" s="233">
        <v>1</v>
      </c>
      <c r="O190" s="14" t="s">
        <v>512</v>
      </c>
      <c r="P190" s="14" t="s">
        <v>513</v>
      </c>
      <c r="Q190" s="103" t="s">
        <v>510</v>
      </c>
      <c r="R190" s="73" t="s">
        <v>436</v>
      </c>
    </row>
    <row r="191" spans="1:18" s="199" customFormat="1" ht="101.25" x14ac:dyDescent="0.25">
      <c r="A191" s="234"/>
      <c r="B191" s="10" t="s">
        <v>330</v>
      </c>
      <c r="C191" s="10" t="s">
        <v>68</v>
      </c>
      <c r="D191" s="30" t="s">
        <v>69</v>
      </c>
      <c r="E191" s="5" t="s">
        <v>70</v>
      </c>
      <c r="F191" s="26" t="s">
        <v>71</v>
      </c>
      <c r="G191" s="8">
        <v>2010011000078</v>
      </c>
      <c r="H191" s="9">
        <v>5301000111</v>
      </c>
      <c r="I191" s="232" t="s">
        <v>473</v>
      </c>
      <c r="J191" s="25" t="s">
        <v>291</v>
      </c>
      <c r="K191" s="10" t="s">
        <v>292</v>
      </c>
      <c r="L191" s="187"/>
      <c r="M191" s="10" t="s">
        <v>514</v>
      </c>
      <c r="N191" s="30">
        <f>11</f>
        <v>11</v>
      </c>
      <c r="O191" s="10" t="s">
        <v>515</v>
      </c>
      <c r="P191" s="10" t="s">
        <v>516</v>
      </c>
      <c r="Q191" s="9" t="s">
        <v>510</v>
      </c>
      <c r="R191" s="9" t="s">
        <v>436</v>
      </c>
    </row>
    <row r="192" spans="1:18" s="199" customFormat="1" ht="132" x14ac:dyDescent="0.25">
      <c r="A192" s="234"/>
      <c r="B192" s="10" t="s">
        <v>330</v>
      </c>
      <c r="C192" s="10" t="s">
        <v>68</v>
      </c>
      <c r="D192" s="30" t="s">
        <v>69</v>
      </c>
      <c r="E192" s="5" t="s">
        <v>474</v>
      </c>
      <c r="F192" s="26" t="s">
        <v>71</v>
      </c>
      <c r="G192" s="8">
        <v>2010011000078</v>
      </c>
      <c r="H192" s="9">
        <v>5301000111</v>
      </c>
      <c r="I192" s="232" t="s">
        <v>473</v>
      </c>
      <c r="J192" s="25" t="s">
        <v>291</v>
      </c>
      <c r="K192" s="10" t="s">
        <v>292</v>
      </c>
      <c r="L192" s="187"/>
      <c r="M192" s="10" t="s">
        <v>517</v>
      </c>
      <c r="N192" s="235">
        <v>3</v>
      </c>
      <c r="O192" s="10" t="s">
        <v>518</v>
      </c>
      <c r="P192" s="10" t="s">
        <v>519</v>
      </c>
      <c r="Q192" s="9" t="s">
        <v>510</v>
      </c>
      <c r="R192" s="9" t="s">
        <v>436</v>
      </c>
    </row>
    <row r="193" spans="1:18" s="199" customFormat="1" ht="124.5" customHeight="1" x14ac:dyDescent="0.25">
      <c r="A193" s="234"/>
      <c r="B193" s="68" t="s">
        <v>330</v>
      </c>
      <c r="C193" s="68" t="s">
        <v>68</v>
      </c>
      <c r="D193" s="68" t="s">
        <v>69</v>
      </c>
      <c r="E193" s="68" t="s">
        <v>474</v>
      </c>
      <c r="F193" s="27" t="s">
        <v>71</v>
      </c>
      <c r="G193" s="28">
        <v>2010011000078</v>
      </c>
      <c r="H193" s="236">
        <v>5301000111</v>
      </c>
      <c r="I193" s="237" t="s">
        <v>473</v>
      </c>
      <c r="J193" s="201" t="s">
        <v>291</v>
      </c>
      <c r="K193" s="68" t="s">
        <v>292</v>
      </c>
      <c r="L193" s="187"/>
      <c r="M193" s="10" t="s">
        <v>520</v>
      </c>
      <c r="N193" s="235">
        <v>1</v>
      </c>
      <c r="O193" s="14" t="s">
        <v>521</v>
      </c>
      <c r="P193" s="14" t="s">
        <v>522</v>
      </c>
      <c r="Q193" s="103" t="s">
        <v>523</v>
      </c>
      <c r="R193" s="73" t="s">
        <v>436</v>
      </c>
    </row>
    <row r="194" spans="1:18" s="199" customFormat="1" ht="101.25" x14ac:dyDescent="0.25">
      <c r="A194" s="234"/>
      <c r="B194" s="10" t="s">
        <v>330</v>
      </c>
      <c r="C194" s="10" t="s">
        <v>68</v>
      </c>
      <c r="D194" s="30" t="s">
        <v>69</v>
      </c>
      <c r="E194" s="5" t="s">
        <v>475</v>
      </c>
      <c r="F194" s="26" t="s">
        <v>71</v>
      </c>
      <c r="G194" s="8">
        <v>2010011000078</v>
      </c>
      <c r="H194" s="9">
        <v>5301000111</v>
      </c>
      <c r="I194" s="232" t="s">
        <v>473</v>
      </c>
      <c r="J194" s="25" t="s">
        <v>291</v>
      </c>
      <c r="K194" s="10" t="s">
        <v>292</v>
      </c>
      <c r="L194" s="187"/>
      <c r="M194" s="202" t="s">
        <v>524</v>
      </c>
      <c r="N194" s="233">
        <v>1</v>
      </c>
      <c r="O194" s="14" t="s">
        <v>525</v>
      </c>
      <c r="P194" s="14" t="s">
        <v>526</v>
      </c>
      <c r="Q194" s="103" t="s">
        <v>435</v>
      </c>
      <c r="R194" s="73" t="s">
        <v>436</v>
      </c>
    </row>
    <row r="195" spans="1:18" s="199" customFormat="1" ht="65.25" customHeight="1" x14ac:dyDescent="0.25">
      <c r="A195" s="234"/>
      <c r="B195" s="10" t="s">
        <v>330</v>
      </c>
      <c r="C195" s="10" t="s">
        <v>68</v>
      </c>
      <c r="D195" s="30" t="s">
        <v>69</v>
      </c>
      <c r="E195" s="5" t="s">
        <v>475</v>
      </c>
      <c r="F195" s="26" t="s">
        <v>71</v>
      </c>
      <c r="G195" s="8">
        <v>2010011000078</v>
      </c>
      <c r="H195" s="9">
        <v>5301000111</v>
      </c>
      <c r="I195" s="232" t="s">
        <v>473</v>
      </c>
      <c r="J195" s="25" t="s">
        <v>291</v>
      </c>
      <c r="K195" s="10" t="s">
        <v>292</v>
      </c>
      <c r="L195" s="187"/>
      <c r="M195" s="202" t="s">
        <v>527</v>
      </c>
      <c r="N195" s="233">
        <v>1</v>
      </c>
      <c r="O195" s="14" t="s">
        <v>528</v>
      </c>
      <c r="P195" s="14" t="s">
        <v>529</v>
      </c>
      <c r="Q195" s="103" t="s">
        <v>464</v>
      </c>
      <c r="R195" s="73" t="s">
        <v>436</v>
      </c>
    </row>
    <row r="196" spans="1:18" s="199" customFormat="1" ht="110.25" customHeight="1" x14ac:dyDescent="0.25">
      <c r="A196" s="234"/>
      <c r="B196" s="10" t="s">
        <v>330</v>
      </c>
      <c r="C196" s="10" t="s">
        <v>68</v>
      </c>
      <c r="D196" s="30" t="s">
        <v>69</v>
      </c>
      <c r="E196" s="5" t="s">
        <v>476</v>
      </c>
      <c r="F196" s="26" t="s">
        <v>71</v>
      </c>
      <c r="G196" s="8">
        <v>2010011000078</v>
      </c>
      <c r="H196" s="9">
        <v>5301000111</v>
      </c>
      <c r="I196" s="232" t="s">
        <v>473</v>
      </c>
      <c r="J196" s="25" t="s">
        <v>291</v>
      </c>
      <c r="K196" s="10" t="s">
        <v>292</v>
      </c>
      <c r="L196" s="187"/>
      <c r="M196" s="10" t="s">
        <v>477</v>
      </c>
      <c r="N196" s="233">
        <v>1</v>
      </c>
      <c r="O196" s="10" t="s">
        <v>530</v>
      </c>
      <c r="P196" s="10" t="s">
        <v>531</v>
      </c>
      <c r="Q196" s="9" t="s">
        <v>439</v>
      </c>
      <c r="R196" s="9" t="s">
        <v>510</v>
      </c>
    </row>
    <row r="197" spans="1:18" s="199" customFormat="1" ht="101.25" x14ac:dyDescent="0.25">
      <c r="A197" s="234"/>
      <c r="B197" s="10" t="s">
        <v>330</v>
      </c>
      <c r="C197" s="10" t="s">
        <v>68</v>
      </c>
      <c r="D197" s="30" t="s">
        <v>69</v>
      </c>
      <c r="E197" s="5" t="s">
        <v>476</v>
      </c>
      <c r="F197" s="26" t="s">
        <v>71</v>
      </c>
      <c r="G197" s="8">
        <v>2010011000078</v>
      </c>
      <c r="H197" s="9">
        <v>5301000111</v>
      </c>
      <c r="I197" s="232" t="s">
        <v>473</v>
      </c>
      <c r="J197" s="25" t="s">
        <v>291</v>
      </c>
      <c r="K197" s="10" t="s">
        <v>292</v>
      </c>
      <c r="L197" s="187"/>
      <c r="M197" s="202" t="s">
        <v>532</v>
      </c>
      <c r="N197" s="233">
        <v>3</v>
      </c>
      <c r="O197" s="14" t="s">
        <v>533</v>
      </c>
      <c r="P197" s="14" t="s">
        <v>534</v>
      </c>
      <c r="Q197" s="103" t="s">
        <v>510</v>
      </c>
      <c r="R197" s="73" t="s">
        <v>436</v>
      </c>
    </row>
    <row r="198" spans="1:18" s="199" customFormat="1" ht="142.5" customHeight="1" x14ac:dyDescent="0.25">
      <c r="A198" s="234"/>
      <c r="B198" s="10" t="s">
        <v>330</v>
      </c>
      <c r="C198" s="10" t="s">
        <v>68</v>
      </c>
      <c r="D198" s="30" t="s">
        <v>69</v>
      </c>
      <c r="E198" s="10"/>
      <c r="F198" s="26" t="s">
        <v>71</v>
      </c>
      <c r="G198" s="8">
        <v>2010011000078</v>
      </c>
      <c r="H198" s="9">
        <v>5301000111</v>
      </c>
      <c r="I198" s="232" t="s">
        <v>473</v>
      </c>
      <c r="J198" s="25" t="s">
        <v>291</v>
      </c>
      <c r="K198" s="10" t="s">
        <v>292</v>
      </c>
      <c r="L198" s="187"/>
      <c r="M198" s="10" t="s">
        <v>535</v>
      </c>
      <c r="N198" s="235">
        <v>18000</v>
      </c>
      <c r="O198" s="10" t="s">
        <v>536</v>
      </c>
      <c r="P198" s="10" t="s">
        <v>537</v>
      </c>
      <c r="Q198" s="9" t="s">
        <v>538</v>
      </c>
      <c r="R198" s="9" t="s">
        <v>436</v>
      </c>
    </row>
    <row r="199" spans="1:18" s="199" customFormat="1" ht="107.25" customHeight="1" x14ac:dyDescent="0.25">
      <c r="A199" s="234"/>
      <c r="B199" s="10" t="s">
        <v>330</v>
      </c>
      <c r="C199" s="10" t="s">
        <v>68</v>
      </c>
      <c r="D199" s="30" t="s">
        <v>69</v>
      </c>
      <c r="E199" s="10"/>
      <c r="F199" s="26" t="s">
        <v>71</v>
      </c>
      <c r="G199" s="8">
        <v>2010011000078</v>
      </c>
      <c r="H199" s="9">
        <v>5301000111</v>
      </c>
      <c r="I199" s="232" t="s">
        <v>473</v>
      </c>
      <c r="J199" s="25" t="s">
        <v>291</v>
      </c>
      <c r="K199" s="10" t="s">
        <v>292</v>
      </c>
      <c r="L199" s="189"/>
      <c r="M199" s="10" t="s">
        <v>539</v>
      </c>
      <c r="N199" s="235">
        <v>2</v>
      </c>
      <c r="O199" s="10" t="s">
        <v>540</v>
      </c>
      <c r="P199" s="10" t="s">
        <v>537</v>
      </c>
      <c r="Q199" s="9" t="s">
        <v>541</v>
      </c>
      <c r="R199" s="9" t="s">
        <v>436</v>
      </c>
    </row>
    <row r="200" spans="1:18" s="199" customFormat="1" ht="107.25" customHeight="1" x14ac:dyDescent="0.25">
      <c r="A200" s="234"/>
      <c r="B200" s="10"/>
      <c r="C200" s="10"/>
      <c r="D200" s="30"/>
      <c r="E200" s="41" t="s">
        <v>478</v>
      </c>
      <c r="F200" s="26" t="s">
        <v>71</v>
      </c>
      <c r="G200" s="8">
        <v>2010011000078</v>
      </c>
      <c r="H200" s="9">
        <v>5301000111</v>
      </c>
      <c r="I200" s="232" t="s">
        <v>473</v>
      </c>
      <c r="J200" s="25" t="s">
        <v>291</v>
      </c>
      <c r="K200" s="10" t="s">
        <v>292</v>
      </c>
      <c r="L200" s="103"/>
      <c r="M200" s="196" t="s">
        <v>542</v>
      </c>
      <c r="N200" s="238">
        <v>2</v>
      </c>
      <c r="O200" s="90" t="s">
        <v>543</v>
      </c>
      <c r="P200" s="90" t="s">
        <v>544</v>
      </c>
      <c r="Q200" s="69" t="s">
        <v>545</v>
      </c>
      <c r="R200" s="72" t="s">
        <v>546</v>
      </c>
    </row>
    <row r="201" spans="1:18" s="199" customFormat="1" ht="107.25" customHeight="1" x14ac:dyDescent="0.25">
      <c r="A201" s="239"/>
      <c r="B201" s="10"/>
      <c r="C201" s="10"/>
      <c r="D201" s="30"/>
      <c r="E201" s="5" t="s">
        <v>479</v>
      </c>
      <c r="F201" s="26" t="s">
        <v>71</v>
      </c>
      <c r="G201" s="8">
        <v>2010011000078</v>
      </c>
      <c r="H201" s="9">
        <v>5301000111</v>
      </c>
      <c r="I201" s="232" t="s">
        <v>473</v>
      </c>
      <c r="J201" s="25" t="s">
        <v>291</v>
      </c>
      <c r="K201" s="10" t="s">
        <v>292</v>
      </c>
      <c r="L201" s="103"/>
      <c r="M201" s="202" t="s">
        <v>547</v>
      </c>
      <c r="N201" s="233">
        <v>1</v>
      </c>
      <c r="O201" s="14" t="s">
        <v>548</v>
      </c>
      <c r="P201" s="14" t="s">
        <v>549</v>
      </c>
      <c r="Q201" s="103" t="s">
        <v>439</v>
      </c>
      <c r="R201" s="73" t="s">
        <v>436</v>
      </c>
    </row>
    <row r="202" spans="1:18" s="184" customFormat="1" ht="258" customHeight="1" x14ac:dyDescent="0.25">
      <c r="A202" s="141" t="s">
        <v>960</v>
      </c>
      <c r="B202" s="18" t="s">
        <v>330</v>
      </c>
      <c r="C202" s="141" t="s">
        <v>293</v>
      </c>
      <c r="D202" s="141" t="s">
        <v>72</v>
      </c>
      <c r="E202" s="141" t="s">
        <v>397</v>
      </c>
      <c r="F202" s="141" t="s">
        <v>71</v>
      </c>
      <c r="G202" s="75"/>
      <c r="H202" s="72">
        <v>5301000112</v>
      </c>
      <c r="I202" s="100" t="s">
        <v>480</v>
      </c>
      <c r="J202" s="201" t="s">
        <v>291</v>
      </c>
      <c r="K202" s="99" t="s">
        <v>292</v>
      </c>
      <c r="L202" s="157">
        <f>1226537618+4794781211</f>
        <v>6021318829</v>
      </c>
      <c r="M202" s="88" t="s">
        <v>550</v>
      </c>
      <c r="N202" s="103">
        <v>1</v>
      </c>
      <c r="O202" s="81" t="s">
        <v>841</v>
      </c>
      <c r="P202" s="13" t="s">
        <v>842</v>
      </c>
      <c r="Q202" s="17">
        <v>41892</v>
      </c>
      <c r="R202" s="17">
        <v>42004</v>
      </c>
    </row>
    <row r="203" spans="1:18" s="184" customFormat="1" ht="138" customHeight="1" x14ac:dyDescent="0.25">
      <c r="A203" s="143"/>
      <c r="B203" s="18" t="s">
        <v>330</v>
      </c>
      <c r="C203" s="143"/>
      <c r="D203" s="143"/>
      <c r="E203" s="143"/>
      <c r="F203" s="143"/>
      <c r="G203" s="75"/>
      <c r="H203" s="72">
        <v>5301000112</v>
      </c>
      <c r="I203" s="100" t="s">
        <v>480</v>
      </c>
      <c r="J203" s="201" t="s">
        <v>291</v>
      </c>
      <c r="K203" s="110" t="s">
        <v>292</v>
      </c>
      <c r="L203" s="187"/>
      <c r="M203" s="88" t="s">
        <v>551</v>
      </c>
      <c r="N203" s="103">
        <v>1</v>
      </c>
      <c r="O203" s="13" t="s">
        <v>839</v>
      </c>
      <c r="P203" s="100" t="s">
        <v>840</v>
      </c>
      <c r="Q203" s="17">
        <v>41838</v>
      </c>
      <c r="R203" s="17">
        <v>41991</v>
      </c>
    </row>
    <row r="204" spans="1:18" s="184" customFormat="1" ht="68.25" customHeight="1" x14ac:dyDescent="0.25">
      <c r="A204" s="143"/>
      <c r="B204" s="18" t="s">
        <v>330</v>
      </c>
      <c r="C204" s="143"/>
      <c r="D204" s="143"/>
      <c r="E204" s="143"/>
      <c r="F204" s="143"/>
      <c r="G204" s="75"/>
      <c r="H204" s="72">
        <v>5301000112</v>
      </c>
      <c r="I204" s="100" t="s">
        <v>480</v>
      </c>
      <c r="J204" s="230" t="s">
        <v>291</v>
      </c>
      <c r="K204" s="100" t="s">
        <v>292</v>
      </c>
      <c r="L204" s="187"/>
      <c r="M204" s="88" t="s">
        <v>552</v>
      </c>
      <c r="N204" s="103">
        <v>100</v>
      </c>
      <c r="O204" s="100" t="s">
        <v>553</v>
      </c>
      <c r="P204" s="100" t="s">
        <v>554</v>
      </c>
      <c r="Q204" s="17">
        <v>41754</v>
      </c>
      <c r="R204" s="17">
        <v>41943</v>
      </c>
    </row>
    <row r="205" spans="1:18" s="184" customFormat="1" ht="65.25" customHeight="1" x14ac:dyDescent="0.25">
      <c r="A205" s="143"/>
      <c r="B205" s="18" t="s">
        <v>330</v>
      </c>
      <c r="C205" s="143"/>
      <c r="D205" s="143"/>
      <c r="E205" s="143"/>
      <c r="F205" s="143"/>
      <c r="G205" s="75"/>
      <c r="H205" s="72">
        <v>5301000112</v>
      </c>
      <c r="I205" s="100" t="s">
        <v>480</v>
      </c>
      <c r="J205" s="230" t="s">
        <v>291</v>
      </c>
      <c r="K205" s="100" t="s">
        <v>292</v>
      </c>
      <c r="L205" s="187"/>
      <c r="M205" s="88" t="s">
        <v>555</v>
      </c>
      <c r="N205" s="103">
        <v>2</v>
      </c>
      <c r="O205" s="100" t="s">
        <v>556</v>
      </c>
      <c r="P205" s="100" t="s">
        <v>557</v>
      </c>
      <c r="Q205" s="17">
        <v>41740</v>
      </c>
      <c r="R205" s="17">
        <v>41833</v>
      </c>
    </row>
    <row r="206" spans="1:18" s="184" customFormat="1" ht="66" customHeight="1" x14ac:dyDescent="0.25">
      <c r="A206" s="142"/>
      <c r="B206" s="18" t="s">
        <v>330</v>
      </c>
      <c r="C206" s="142"/>
      <c r="D206" s="142"/>
      <c r="E206" s="142"/>
      <c r="F206" s="142"/>
      <c r="G206" s="29"/>
      <c r="H206" s="72">
        <v>5301000112</v>
      </c>
      <c r="I206" s="100" t="s">
        <v>480</v>
      </c>
      <c r="J206" s="230" t="s">
        <v>291</v>
      </c>
      <c r="K206" s="100" t="s">
        <v>292</v>
      </c>
      <c r="L206" s="189"/>
      <c r="M206" s="100" t="s">
        <v>558</v>
      </c>
      <c r="N206" s="43">
        <v>7</v>
      </c>
      <c r="O206" s="100" t="s">
        <v>559</v>
      </c>
      <c r="P206" s="100" t="s">
        <v>559</v>
      </c>
      <c r="Q206" s="17">
        <v>41640</v>
      </c>
      <c r="R206" s="17">
        <v>42004</v>
      </c>
    </row>
    <row r="207" spans="1:18" s="184" customFormat="1" ht="132.75" customHeight="1" x14ac:dyDescent="0.25">
      <c r="A207" s="104" t="s">
        <v>961</v>
      </c>
      <c r="B207" s="2" t="s">
        <v>112</v>
      </c>
      <c r="C207" s="10" t="s">
        <v>24</v>
      </c>
      <c r="D207" s="10" t="s">
        <v>28</v>
      </c>
      <c r="E207" s="10" t="s">
        <v>481</v>
      </c>
      <c r="F207" s="31" t="s">
        <v>482</v>
      </c>
      <c r="G207" s="3">
        <v>2013011000219</v>
      </c>
      <c r="H207" s="32">
        <v>2238031</v>
      </c>
      <c r="I207" s="110" t="s">
        <v>818</v>
      </c>
      <c r="J207" s="73" t="s">
        <v>363</v>
      </c>
      <c r="K207" s="110" t="s">
        <v>362</v>
      </c>
      <c r="L207" s="103">
        <v>0</v>
      </c>
      <c r="M207" s="202" t="s">
        <v>877</v>
      </c>
      <c r="N207" s="103"/>
      <c r="O207" s="14"/>
      <c r="P207" s="202"/>
      <c r="Q207" s="14"/>
      <c r="R207" s="102"/>
    </row>
    <row r="208" spans="1:18" s="184" customFormat="1" ht="188.25" customHeight="1" x14ac:dyDescent="0.25">
      <c r="A208" s="141" t="s">
        <v>886</v>
      </c>
      <c r="B208" s="104" t="s">
        <v>112</v>
      </c>
      <c r="C208" s="10" t="s">
        <v>24</v>
      </c>
      <c r="D208" s="10" t="s">
        <v>197</v>
      </c>
      <c r="E208" s="68" t="s">
        <v>484</v>
      </c>
      <c r="F208" s="33" t="s">
        <v>339</v>
      </c>
      <c r="G208" s="3">
        <v>2013011000219</v>
      </c>
      <c r="H208" s="32">
        <v>2238031</v>
      </c>
      <c r="I208" s="110" t="s">
        <v>818</v>
      </c>
      <c r="J208" s="73" t="s">
        <v>485</v>
      </c>
      <c r="K208" s="110" t="s">
        <v>359</v>
      </c>
      <c r="L208" s="103">
        <v>0</v>
      </c>
      <c r="M208" s="202" t="s">
        <v>877</v>
      </c>
      <c r="N208" s="103"/>
      <c r="O208" s="14"/>
      <c r="P208" s="34"/>
      <c r="Q208" s="14"/>
      <c r="R208" s="102"/>
    </row>
    <row r="209" spans="1:18" s="184" customFormat="1" ht="183.75" customHeight="1" x14ac:dyDescent="0.25">
      <c r="A209" s="142"/>
      <c r="B209" s="104" t="s">
        <v>112</v>
      </c>
      <c r="C209" s="104" t="s">
        <v>24</v>
      </c>
      <c r="D209" s="104" t="s">
        <v>197</v>
      </c>
      <c r="E209" s="87" t="s">
        <v>486</v>
      </c>
      <c r="F209" s="76" t="s">
        <v>339</v>
      </c>
      <c r="G209" s="3">
        <v>2013011000219</v>
      </c>
      <c r="H209" s="32">
        <v>2238031</v>
      </c>
      <c r="I209" s="110" t="s">
        <v>818</v>
      </c>
      <c r="J209" s="73" t="s">
        <v>487</v>
      </c>
      <c r="K209" s="110" t="s">
        <v>359</v>
      </c>
      <c r="L209" s="103">
        <v>0</v>
      </c>
      <c r="M209" s="202" t="s">
        <v>877</v>
      </c>
      <c r="N209" s="103"/>
      <c r="O209" s="14"/>
      <c r="P209" s="14"/>
      <c r="Q209" s="14"/>
      <c r="R209" s="14"/>
    </row>
    <row r="210" spans="1:18" s="184" customFormat="1" ht="182.25" customHeight="1" x14ac:dyDescent="0.25">
      <c r="A210" s="104" t="s">
        <v>962</v>
      </c>
      <c r="B210" s="104" t="s">
        <v>112</v>
      </c>
      <c r="C210" s="10" t="s">
        <v>24</v>
      </c>
      <c r="D210" s="10" t="s">
        <v>197</v>
      </c>
      <c r="E210" s="5" t="s">
        <v>488</v>
      </c>
      <c r="F210" s="31" t="s">
        <v>339</v>
      </c>
      <c r="G210" s="3">
        <v>2013011000219</v>
      </c>
      <c r="H210" s="32">
        <v>2238031</v>
      </c>
      <c r="I210" s="110" t="s">
        <v>818</v>
      </c>
      <c r="J210" s="73" t="s">
        <v>361</v>
      </c>
      <c r="K210" s="110" t="s">
        <v>360</v>
      </c>
      <c r="L210" s="103">
        <v>0</v>
      </c>
      <c r="M210" s="202" t="s">
        <v>877</v>
      </c>
      <c r="N210" s="103"/>
      <c r="O210" s="14"/>
      <c r="P210" s="202"/>
      <c r="Q210" s="14"/>
      <c r="R210" s="104"/>
    </row>
    <row r="211" spans="1:18" s="184" customFormat="1" ht="171.75" customHeight="1" x14ac:dyDescent="0.25">
      <c r="A211" s="133" t="s">
        <v>963</v>
      </c>
      <c r="B211" s="99" t="s">
        <v>112</v>
      </c>
      <c r="C211" s="10" t="s">
        <v>24</v>
      </c>
      <c r="D211" s="99" t="s">
        <v>28</v>
      </c>
      <c r="E211" s="110" t="s">
        <v>309</v>
      </c>
      <c r="F211" s="110" t="s">
        <v>337</v>
      </c>
      <c r="G211" s="3">
        <v>2013011000219</v>
      </c>
      <c r="H211" s="32">
        <v>2238031</v>
      </c>
      <c r="I211" s="110" t="s">
        <v>818</v>
      </c>
      <c r="J211" s="73" t="s">
        <v>169</v>
      </c>
      <c r="K211" s="110" t="s">
        <v>172</v>
      </c>
      <c r="L211" s="103">
        <v>0</v>
      </c>
      <c r="M211" s="202" t="s">
        <v>877</v>
      </c>
      <c r="N211" s="103"/>
      <c r="O211" s="14"/>
      <c r="P211" s="202"/>
      <c r="Q211" s="14"/>
      <c r="R211" s="102"/>
    </row>
    <row r="212" spans="1:18" s="184" customFormat="1" ht="156" x14ac:dyDescent="0.25">
      <c r="A212" s="140"/>
      <c r="B212" s="99" t="s">
        <v>112</v>
      </c>
      <c r="C212" s="10" t="s">
        <v>24</v>
      </c>
      <c r="D212" s="99" t="s">
        <v>28</v>
      </c>
      <c r="E212" s="110" t="s">
        <v>309</v>
      </c>
      <c r="F212" s="110" t="s">
        <v>337</v>
      </c>
      <c r="G212" s="3">
        <v>2013011000219</v>
      </c>
      <c r="H212" s="32">
        <v>2238031</v>
      </c>
      <c r="I212" s="110" t="s">
        <v>818</v>
      </c>
      <c r="J212" s="73" t="s">
        <v>170</v>
      </c>
      <c r="K212" s="110" t="s">
        <v>173</v>
      </c>
      <c r="L212" s="103">
        <v>0</v>
      </c>
      <c r="M212" s="202" t="s">
        <v>877</v>
      </c>
      <c r="N212" s="103"/>
      <c r="O212" s="14"/>
      <c r="P212" s="202"/>
      <c r="Q212" s="14"/>
      <c r="R212" s="102"/>
    </row>
    <row r="213" spans="1:18" s="184" customFormat="1" ht="143.25" customHeight="1" x14ac:dyDescent="0.25">
      <c r="A213" s="134"/>
      <c r="B213" s="110" t="s">
        <v>112</v>
      </c>
      <c r="C213" s="10" t="s">
        <v>24</v>
      </c>
      <c r="D213" s="110" t="s">
        <v>28</v>
      </c>
      <c r="E213" s="110" t="s">
        <v>309</v>
      </c>
      <c r="F213" s="110" t="s">
        <v>337</v>
      </c>
      <c r="G213" s="3">
        <v>2013011000219</v>
      </c>
      <c r="H213" s="32">
        <v>2238031</v>
      </c>
      <c r="I213" s="110" t="s">
        <v>818</v>
      </c>
      <c r="J213" s="73" t="s">
        <v>171</v>
      </c>
      <c r="K213" s="110" t="s">
        <v>174</v>
      </c>
      <c r="L213" s="103">
        <v>0</v>
      </c>
      <c r="M213" s="202" t="s">
        <v>877</v>
      </c>
      <c r="N213" s="103"/>
      <c r="O213" s="14"/>
      <c r="P213" s="202"/>
      <c r="Q213" s="14"/>
      <c r="R213" s="102"/>
    </row>
    <row r="214" spans="1:18" ht="80.25" customHeight="1" x14ac:dyDescent="0.25">
      <c r="A214" s="104"/>
      <c r="B214" s="110" t="s">
        <v>112</v>
      </c>
      <c r="C214" s="102" t="s">
        <v>24</v>
      </c>
      <c r="D214" s="110" t="s">
        <v>29</v>
      </c>
      <c r="E214" s="133" t="s">
        <v>175</v>
      </c>
      <c r="F214" s="141" t="s">
        <v>338</v>
      </c>
      <c r="G214" s="3">
        <v>2013011000219</v>
      </c>
      <c r="H214" s="32">
        <v>2238031</v>
      </c>
      <c r="I214" s="110" t="s">
        <v>818</v>
      </c>
      <c r="J214" s="73" t="s">
        <v>176</v>
      </c>
      <c r="K214" s="110" t="s">
        <v>186</v>
      </c>
      <c r="L214" s="157">
        <v>500000000</v>
      </c>
      <c r="M214" s="81" t="s">
        <v>819</v>
      </c>
      <c r="N214" s="157">
        <v>4</v>
      </c>
      <c r="O214" s="162" t="s">
        <v>820</v>
      </c>
      <c r="P214" s="240" t="s">
        <v>821</v>
      </c>
      <c r="Q214" s="241">
        <v>41944</v>
      </c>
      <c r="R214" s="241">
        <v>42064</v>
      </c>
    </row>
    <row r="215" spans="1:18" ht="76.5" customHeight="1" x14ac:dyDescent="0.25">
      <c r="A215" s="104"/>
      <c r="B215" s="110" t="s">
        <v>112</v>
      </c>
      <c r="C215" s="102" t="s">
        <v>24</v>
      </c>
      <c r="D215" s="110" t="s">
        <v>29</v>
      </c>
      <c r="E215" s="140"/>
      <c r="F215" s="143"/>
      <c r="G215" s="3">
        <v>2013011000219</v>
      </c>
      <c r="H215" s="32">
        <v>2238031</v>
      </c>
      <c r="I215" s="110" t="s">
        <v>818</v>
      </c>
      <c r="J215" s="73" t="s">
        <v>177</v>
      </c>
      <c r="K215" s="110" t="s">
        <v>187</v>
      </c>
      <c r="L215" s="242"/>
      <c r="M215" s="77"/>
      <c r="N215" s="158"/>
      <c r="O215" s="243"/>
      <c r="P215" s="244"/>
      <c r="Q215" s="245"/>
      <c r="R215" s="245"/>
    </row>
    <row r="216" spans="1:18" ht="65.25" customHeight="1" x14ac:dyDescent="0.25">
      <c r="A216" s="104"/>
      <c r="B216" s="110" t="s">
        <v>112</v>
      </c>
      <c r="C216" s="102" t="s">
        <v>24</v>
      </c>
      <c r="D216" s="110" t="s">
        <v>29</v>
      </c>
      <c r="E216" s="140"/>
      <c r="F216" s="143"/>
      <c r="G216" s="3">
        <v>2013011000219</v>
      </c>
      <c r="H216" s="32">
        <v>2238031</v>
      </c>
      <c r="I216" s="110" t="s">
        <v>818</v>
      </c>
      <c r="J216" s="73" t="s">
        <v>178</v>
      </c>
      <c r="K216" s="110" t="s">
        <v>188</v>
      </c>
      <c r="L216" s="242"/>
      <c r="M216" s="77"/>
      <c r="N216" s="158"/>
      <c r="O216" s="243"/>
      <c r="P216" s="244"/>
      <c r="Q216" s="245"/>
      <c r="R216" s="245"/>
    </row>
    <row r="217" spans="1:18" ht="63.75" customHeight="1" x14ac:dyDescent="0.25">
      <c r="A217" s="104"/>
      <c r="B217" s="110" t="s">
        <v>112</v>
      </c>
      <c r="C217" s="102" t="s">
        <v>24</v>
      </c>
      <c r="D217" s="110" t="s">
        <v>29</v>
      </c>
      <c r="E217" s="140"/>
      <c r="F217" s="143"/>
      <c r="G217" s="3">
        <v>2013011000219</v>
      </c>
      <c r="H217" s="32">
        <v>2238031</v>
      </c>
      <c r="I217" s="110" t="s">
        <v>818</v>
      </c>
      <c r="J217" s="73" t="s">
        <v>179</v>
      </c>
      <c r="K217" s="110" t="s">
        <v>189</v>
      </c>
      <c r="L217" s="242"/>
      <c r="M217" s="77"/>
      <c r="N217" s="158"/>
      <c r="O217" s="243"/>
      <c r="P217" s="244"/>
      <c r="Q217" s="245"/>
      <c r="R217" s="245"/>
    </row>
    <row r="218" spans="1:18" ht="62.25" customHeight="1" x14ac:dyDescent="0.25">
      <c r="A218" s="104"/>
      <c r="B218" s="110" t="s">
        <v>112</v>
      </c>
      <c r="C218" s="102" t="s">
        <v>24</v>
      </c>
      <c r="D218" s="110" t="s">
        <v>29</v>
      </c>
      <c r="E218" s="140"/>
      <c r="F218" s="143"/>
      <c r="G218" s="3">
        <v>2013011000219</v>
      </c>
      <c r="H218" s="32">
        <v>2238031</v>
      </c>
      <c r="I218" s="110" t="s">
        <v>818</v>
      </c>
      <c r="J218" s="73" t="s">
        <v>180</v>
      </c>
      <c r="K218" s="110" t="s">
        <v>190</v>
      </c>
      <c r="L218" s="242"/>
      <c r="M218" s="77"/>
      <c r="N218" s="158"/>
      <c r="O218" s="243"/>
      <c r="P218" s="244"/>
      <c r="Q218" s="245"/>
      <c r="R218" s="245"/>
    </row>
    <row r="219" spans="1:18" ht="76.5" customHeight="1" x14ac:dyDescent="0.25">
      <c r="A219" s="104"/>
      <c r="B219" s="110" t="s">
        <v>112</v>
      </c>
      <c r="C219" s="102" t="s">
        <v>24</v>
      </c>
      <c r="D219" s="110" t="s">
        <v>29</v>
      </c>
      <c r="E219" s="140"/>
      <c r="F219" s="143"/>
      <c r="G219" s="3">
        <v>2013011000219</v>
      </c>
      <c r="H219" s="32">
        <v>2238031</v>
      </c>
      <c r="I219" s="110" t="s">
        <v>818</v>
      </c>
      <c r="J219" s="73" t="s">
        <v>181</v>
      </c>
      <c r="K219" s="110" t="s">
        <v>191</v>
      </c>
      <c r="L219" s="242"/>
      <c r="M219" s="77"/>
      <c r="N219" s="158"/>
      <c r="O219" s="243"/>
      <c r="P219" s="244"/>
      <c r="Q219" s="245"/>
      <c r="R219" s="245"/>
    </row>
    <row r="220" spans="1:18" ht="75" customHeight="1" x14ac:dyDescent="0.25">
      <c r="A220" s="104"/>
      <c r="B220" s="110" t="s">
        <v>112</v>
      </c>
      <c r="C220" s="102" t="s">
        <v>24</v>
      </c>
      <c r="D220" s="110" t="s">
        <v>29</v>
      </c>
      <c r="E220" s="140"/>
      <c r="F220" s="143"/>
      <c r="G220" s="3">
        <v>2013011000219</v>
      </c>
      <c r="H220" s="32">
        <v>2238031</v>
      </c>
      <c r="I220" s="110" t="s">
        <v>818</v>
      </c>
      <c r="J220" s="73" t="s">
        <v>182</v>
      </c>
      <c r="K220" s="110" t="s">
        <v>192</v>
      </c>
      <c r="L220" s="242"/>
      <c r="M220" s="77"/>
      <c r="N220" s="158"/>
      <c r="O220" s="243"/>
      <c r="P220" s="244"/>
      <c r="Q220" s="245"/>
      <c r="R220" s="245"/>
    </row>
    <row r="221" spans="1:18" ht="72.75" customHeight="1" x14ac:dyDescent="0.25">
      <c r="A221" s="104"/>
      <c r="B221" s="110" t="s">
        <v>112</v>
      </c>
      <c r="C221" s="102" t="s">
        <v>24</v>
      </c>
      <c r="D221" s="110" t="s">
        <v>29</v>
      </c>
      <c r="E221" s="140"/>
      <c r="F221" s="143"/>
      <c r="G221" s="3">
        <v>2013011000219</v>
      </c>
      <c r="H221" s="32">
        <v>2238031</v>
      </c>
      <c r="I221" s="110" t="s">
        <v>818</v>
      </c>
      <c r="J221" s="73" t="s">
        <v>183</v>
      </c>
      <c r="K221" s="110" t="s">
        <v>193</v>
      </c>
      <c r="L221" s="242"/>
      <c r="M221" s="77"/>
      <c r="N221" s="158"/>
      <c r="O221" s="243"/>
      <c r="P221" s="244"/>
      <c r="Q221" s="245"/>
      <c r="R221" s="245"/>
    </row>
    <row r="222" spans="1:18" ht="74.25" customHeight="1" x14ac:dyDescent="0.25">
      <c r="A222" s="104"/>
      <c r="B222" s="110" t="s">
        <v>112</v>
      </c>
      <c r="C222" s="102" t="s">
        <v>24</v>
      </c>
      <c r="D222" s="110" t="s">
        <v>29</v>
      </c>
      <c r="E222" s="140"/>
      <c r="F222" s="143"/>
      <c r="G222" s="3">
        <v>2013011000219</v>
      </c>
      <c r="H222" s="32">
        <v>2238031</v>
      </c>
      <c r="I222" s="110" t="s">
        <v>818</v>
      </c>
      <c r="J222" s="73" t="s">
        <v>184</v>
      </c>
      <c r="K222" s="110" t="s">
        <v>194</v>
      </c>
      <c r="L222" s="242"/>
      <c r="M222" s="77"/>
      <c r="N222" s="158"/>
      <c r="O222" s="243"/>
      <c r="P222" s="244"/>
      <c r="Q222" s="245"/>
      <c r="R222" s="245"/>
    </row>
    <row r="223" spans="1:18" ht="73.5" customHeight="1" x14ac:dyDescent="0.25">
      <c r="A223" s="104"/>
      <c r="B223" s="110" t="s">
        <v>112</v>
      </c>
      <c r="C223" s="102" t="s">
        <v>24</v>
      </c>
      <c r="D223" s="110" t="s">
        <v>29</v>
      </c>
      <c r="E223" s="134"/>
      <c r="F223" s="142"/>
      <c r="G223" s="3">
        <v>2013011000219</v>
      </c>
      <c r="H223" s="32">
        <v>2238031</v>
      </c>
      <c r="I223" s="110" t="s">
        <v>818</v>
      </c>
      <c r="J223" s="73" t="s">
        <v>185</v>
      </c>
      <c r="K223" s="110" t="s">
        <v>195</v>
      </c>
      <c r="L223" s="246"/>
      <c r="M223" s="77"/>
      <c r="N223" s="159"/>
      <c r="O223" s="247"/>
      <c r="P223" s="248"/>
      <c r="Q223" s="249"/>
      <c r="R223" s="249"/>
    </row>
    <row r="224" spans="1:18" s="184" customFormat="1" ht="132" customHeight="1" x14ac:dyDescent="0.25">
      <c r="A224" s="133" t="s">
        <v>964</v>
      </c>
      <c r="B224" s="2" t="s">
        <v>112</v>
      </c>
      <c r="C224" s="10" t="s">
        <v>24</v>
      </c>
      <c r="D224" s="16" t="s">
        <v>28</v>
      </c>
      <c r="E224" s="99" t="s">
        <v>405</v>
      </c>
      <c r="F224" s="110" t="s">
        <v>332</v>
      </c>
      <c r="G224" s="3">
        <v>2013011000219</v>
      </c>
      <c r="H224" s="32">
        <v>2238031</v>
      </c>
      <c r="I224" s="110" t="s">
        <v>818</v>
      </c>
      <c r="J224" s="73" t="s">
        <v>163</v>
      </c>
      <c r="K224" s="110" t="s">
        <v>965</v>
      </c>
      <c r="L224" s="103">
        <v>0</v>
      </c>
      <c r="M224" s="202" t="s">
        <v>877</v>
      </c>
      <c r="N224" s="73"/>
      <c r="O224" s="89"/>
      <c r="P224" s="13"/>
      <c r="Q224" s="13"/>
      <c r="R224" s="13"/>
    </row>
    <row r="225" spans="1:18" s="184" customFormat="1" ht="134.25" customHeight="1" x14ac:dyDescent="0.25">
      <c r="A225" s="140"/>
      <c r="B225" s="2" t="s">
        <v>112</v>
      </c>
      <c r="C225" s="10" t="s">
        <v>24</v>
      </c>
      <c r="D225" s="16" t="s">
        <v>28</v>
      </c>
      <c r="E225" s="110" t="s">
        <v>405</v>
      </c>
      <c r="F225" s="110" t="s">
        <v>332</v>
      </c>
      <c r="G225" s="3">
        <v>2013011000219</v>
      </c>
      <c r="H225" s="32">
        <v>2238031</v>
      </c>
      <c r="I225" s="110" t="s">
        <v>818</v>
      </c>
      <c r="J225" s="73" t="s">
        <v>164</v>
      </c>
      <c r="K225" s="110" t="s">
        <v>966</v>
      </c>
      <c r="L225" s="250">
        <v>0</v>
      </c>
      <c r="M225" s="202" t="s">
        <v>877</v>
      </c>
      <c r="N225" s="73"/>
      <c r="O225" s="110"/>
      <c r="P225" s="251"/>
      <c r="Q225" s="251"/>
      <c r="R225" s="251"/>
    </row>
    <row r="226" spans="1:18" s="184" customFormat="1" ht="119.25" customHeight="1" x14ac:dyDescent="0.25">
      <c r="A226" s="134"/>
      <c r="B226" s="2" t="s">
        <v>112</v>
      </c>
      <c r="C226" s="10" t="s">
        <v>24</v>
      </c>
      <c r="D226" s="16" t="s">
        <v>28</v>
      </c>
      <c r="E226" s="96" t="s">
        <v>406</v>
      </c>
      <c r="F226" s="110" t="s">
        <v>332</v>
      </c>
      <c r="G226" s="3">
        <v>2013011000219</v>
      </c>
      <c r="H226" s="32">
        <v>2238031</v>
      </c>
      <c r="I226" s="110" t="s">
        <v>818</v>
      </c>
      <c r="J226" s="73" t="s">
        <v>165</v>
      </c>
      <c r="K226" s="110" t="s">
        <v>967</v>
      </c>
      <c r="L226" s="250">
        <v>0</v>
      </c>
      <c r="M226" s="202" t="s">
        <v>877</v>
      </c>
      <c r="N226" s="73"/>
      <c r="O226" s="110"/>
      <c r="P226" s="251"/>
      <c r="Q226" s="251"/>
      <c r="R226" s="251"/>
    </row>
    <row r="227" spans="1:18" ht="120" customHeight="1" x14ac:dyDescent="0.25">
      <c r="A227" s="104"/>
      <c r="B227" s="99" t="s">
        <v>112</v>
      </c>
      <c r="C227" s="94" t="s">
        <v>24</v>
      </c>
      <c r="D227" s="99" t="s">
        <v>86</v>
      </c>
      <c r="E227" s="102" t="s">
        <v>25</v>
      </c>
      <c r="F227" s="110" t="s">
        <v>336</v>
      </c>
      <c r="G227" s="3">
        <v>2013011000219</v>
      </c>
      <c r="H227" s="32">
        <v>2238031</v>
      </c>
      <c r="I227" s="110" t="s">
        <v>818</v>
      </c>
      <c r="J227" s="25" t="s">
        <v>166</v>
      </c>
      <c r="K227" s="110" t="s">
        <v>168</v>
      </c>
      <c r="L227" s="157">
        <f>650000000+750000000</f>
        <v>1400000000</v>
      </c>
      <c r="M227" s="160" t="s">
        <v>822</v>
      </c>
      <c r="N227" s="157" t="s">
        <v>823</v>
      </c>
      <c r="O227" s="160" t="s">
        <v>824</v>
      </c>
      <c r="P227" s="240" t="s">
        <v>825</v>
      </c>
      <c r="Q227" s="241" t="s">
        <v>826</v>
      </c>
      <c r="R227" s="241" t="s">
        <v>827</v>
      </c>
    </row>
    <row r="228" spans="1:18" ht="119.25" customHeight="1" x14ac:dyDescent="0.25">
      <c r="A228" s="104"/>
      <c r="B228" s="99" t="s">
        <v>112</v>
      </c>
      <c r="C228" s="94" t="s">
        <v>24</v>
      </c>
      <c r="D228" s="99" t="s">
        <v>86</v>
      </c>
      <c r="E228" s="102" t="s">
        <v>26</v>
      </c>
      <c r="F228" s="110" t="s">
        <v>336</v>
      </c>
      <c r="G228" s="3">
        <v>2013011000219</v>
      </c>
      <c r="H228" s="32">
        <v>2238031</v>
      </c>
      <c r="I228" s="110" t="s">
        <v>818</v>
      </c>
      <c r="J228" s="25" t="s">
        <v>167</v>
      </c>
      <c r="K228" s="110" t="s">
        <v>26</v>
      </c>
      <c r="L228" s="242"/>
      <c r="M228" s="252"/>
      <c r="N228" s="158"/>
      <c r="O228" s="252"/>
      <c r="P228" s="253"/>
      <c r="Q228" s="254"/>
      <c r="R228" s="255"/>
    </row>
    <row r="229" spans="1:18" ht="117.75" customHeight="1" x14ac:dyDescent="0.25">
      <c r="A229" s="104"/>
      <c r="B229" s="99" t="s">
        <v>112</v>
      </c>
      <c r="C229" s="94" t="s">
        <v>24</v>
      </c>
      <c r="D229" s="99" t="s">
        <v>86</v>
      </c>
      <c r="E229" s="102" t="s">
        <v>27</v>
      </c>
      <c r="F229" s="110" t="s">
        <v>336</v>
      </c>
      <c r="G229" s="3">
        <v>2013011000219</v>
      </c>
      <c r="H229" s="32">
        <v>2238031</v>
      </c>
      <c r="I229" s="110" t="s">
        <v>818</v>
      </c>
      <c r="J229" s="25" t="s">
        <v>158</v>
      </c>
      <c r="K229" s="110" t="s">
        <v>27</v>
      </c>
      <c r="L229" s="242"/>
      <c r="M229" s="252"/>
      <c r="N229" s="158"/>
      <c r="O229" s="252"/>
      <c r="P229" s="253"/>
      <c r="Q229" s="254"/>
      <c r="R229" s="255"/>
    </row>
    <row r="230" spans="1:18" ht="145.5" customHeight="1" x14ac:dyDescent="0.25">
      <c r="A230" s="104"/>
      <c r="B230" s="99" t="s">
        <v>112</v>
      </c>
      <c r="C230" s="102" t="s">
        <v>24</v>
      </c>
      <c r="D230" s="110" t="s">
        <v>86</v>
      </c>
      <c r="E230" s="102" t="s">
        <v>211</v>
      </c>
      <c r="F230" s="24" t="s">
        <v>159</v>
      </c>
      <c r="G230" s="3">
        <v>2013011000219</v>
      </c>
      <c r="H230" s="32">
        <v>2238031</v>
      </c>
      <c r="I230" s="110" t="s">
        <v>818</v>
      </c>
      <c r="J230" s="25" t="s">
        <v>209</v>
      </c>
      <c r="K230" s="110" t="s">
        <v>210</v>
      </c>
      <c r="L230" s="242"/>
      <c r="M230" s="252"/>
      <c r="N230" s="158"/>
      <c r="O230" s="252"/>
      <c r="P230" s="253"/>
      <c r="Q230" s="254"/>
      <c r="R230" s="255"/>
    </row>
    <row r="231" spans="1:18" ht="130.5" customHeight="1" x14ac:dyDescent="0.25">
      <c r="A231" s="104"/>
      <c r="B231" s="2" t="s">
        <v>112</v>
      </c>
      <c r="C231" s="102" t="s">
        <v>76</v>
      </c>
      <c r="D231" s="104" t="s">
        <v>28</v>
      </c>
      <c r="E231" s="102" t="s">
        <v>392</v>
      </c>
      <c r="F231" s="110" t="s">
        <v>393</v>
      </c>
      <c r="G231" s="3">
        <v>2013011000219</v>
      </c>
      <c r="H231" s="32">
        <v>2238031</v>
      </c>
      <c r="I231" s="110" t="s">
        <v>818</v>
      </c>
      <c r="J231" s="25" t="s">
        <v>160</v>
      </c>
      <c r="K231" s="110" t="s">
        <v>162</v>
      </c>
      <c r="L231" s="256"/>
      <c r="M231" s="257"/>
      <c r="N231" s="256"/>
      <c r="O231" s="257"/>
      <c r="P231" s="257"/>
      <c r="Q231" s="258"/>
      <c r="R231" s="258"/>
    </row>
    <row r="232" spans="1:18" ht="132" customHeight="1" x14ac:dyDescent="0.25">
      <c r="A232" s="104"/>
      <c r="B232" s="2" t="s">
        <v>112</v>
      </c>
      <c r="C232" s="102" t="s">
        <v>76</v>
      </c>
      <c r="D232" s="104" t="s">
        <v>28</v>
      </c>
      <c r="E232" s="102" t="s">
        <v>391</v>
      </c>
      <c r="F232" s="110" t="s">
        <v>393</v>
      </c>
      <c r="G232" s="3">
        <v>2013011000219</v>
      </c>
      <c r="H232" s="32">
        <v>2238031</v>
      </c>
      <c r="I232" s="110" t="s">
        <v>818</v>
      </c>
      <c r="J232" s="25" t="s">
        <v>161</v>
      </c>
      <c r="K232" s="110" t="s">
        <v>310</v>
      </c>
      <c r="L232" s="259"/>
      <c r="M232" s="260"/>
      <c r="N232" s="259"/>
      <c r="O232" s="260"/>
      <c r="P232" s="260"/>
      <c r="Q232" s="261"/>
      <c r="R232" s="261"/>
    </row>
    <row r="233" spans="1:18" s="184" customFormat="1" ht="108" x14ac:dyDescent="0.25">
      <c r="A233" s="133" t="s">
        <v>963</v>
      </c>
      <c r="B233" s="35" t="s">
        <v>112</v>
      </c>
      <c r="C233" s="99" t="s">
        <v>24</v>
      </c>
      <c r="D233" s="99" t="s">
        <v>197</v>
      </c>
      <c r="E233" s="102" t="s">
        <v>202</v>
      </c>
      <c r="F233" s="110" t="s">
        <v>339</v>
      </c>
      <c r="G233" s="3">
        <v>2013011000219</v>
      </c>
      <c r="H233" s="32">
        <v>2238031</v>
      </c>
      <c r="I233" s="110" t="s">
        <v>483</v>
      </c>
      <c r="J233" s="25" t="s">
        <v>200</v>
      </c>
      <c r="K233" s="110" t="s">
        <v>30</v>
      </c>
      <c r="L233" s="103">
        <v>0</v>
      </c>
      <c r="M233" s="202" t="s">
        <v>877</v>
      </c>
      <c r="N233" s="103"/>
      <c r="O233" s="14"/>
      <c r="P233" s="202"/>
      <c r="Q233" s="14"/>
      <c r="R233" s="102"/>
    </row>
    <row r="234" spans="1:18" s="184" customFormat="1" ht="138" customHeight="1" x14ac:dyDescent="0.25">
      <c r="A234" s="140"/>
      <c r="B234" s="35" t="s">
        <v>112</v>
      </c>
      <c r="C234" s="99" t="s">
        <v>24</v>
      </c>
      <c r="D234" s="99" t="s">
        <v>197</v>
      </c>
      <c r="E234" s="102" t="s">
        <v>198</v>
      </c>
      <c r="F234" s="110" t="s">
        <v>339</v>
      </c>
      <c r="G234" s="3">
        <v>2013011000219</v>
      </c>
      <c r="H234" s="32">
        <v>2238031</v>
      </c>
      <c r="I234" s="110" t="s">
        <v>818</v>
      </c>
      <c r="J234" s="25" t="s">
        <v>196</v>
      </c>
      <c r="K234" s="110" t="s">
        <v>198</v>
      </c>
      <c r="L234" s="103">
        <v>0</v>
      </c>
      <c r="M234" s="202" t="s">
        <v>877</v>
      </c>
      <c r="N234" s="103"/>
      <c r="O234" s="13"/>
      <c r="P234" s="13"/>
      <c r="Q234" s="13"/>
      <c r="R234" s="13"/>
    </row>
    <row r="235" spans="1:18" s="184" customFormat="1" ht="144" customHeight="1" x14ac:dyDescent="0.25">
      <c r="A235" s="140"/>
      <c r="B235" s="35" t="s">
        <v>112</v>
      </c>
      <c r="C235" s="110" t="s">
        <v>24</v>
      </c>
      <c r="D235" s="110" t="s">
        <v>197</v>
      </c>
      <c r="E235" s="102" t="s">
        <v>201</v>
      </c>
      <c r="F235" s="110" t="s">
        <v>339</v>
      </c>
      <c r="G235" s="3">
        <v>2013011000219</v>
      </c>
      <c r="H235" s="32">
        <v>2238031</v>
      </c>
      <c r="I235" s="110" t="s">
        <v>818</v>
      </c>
      <c r="J235" s="25" t="s">
        <v>199</v>
      </c>
      <c r="K235" s="110" t="s">
        <v>31</v>
      </c>
      <c r="L235" s="250">
        <v>0</v>
      </c>
      <c r="M235" s="202" t="s">
        <v>877</v>
      </c>
      <c r="N235" s="262"/>
      <c r="O235" s="251"/>
      <c r="P235" s="251"/>
      <c r="Q235" s="251"/>
      <c r="R235" s="251"/>
    </row>
    <row r="236" spans="1:18" s="184" customFormat="1" ht="92.25" customHeight="1" x14ac:dyDescent="0.25">
      <c r="A236" s="140"/>
      <c r="B236" s="2" t="s">
        <v>112</v>
      </c>
      <c r="C236" s="104" t="s">
        <v>87</v>
      </c>
      <c r="D236" s="104" t="s">
        <v>87</v>
      </c>
      <c r="E236" s="110" t="s">
        <v>205</v>
      </c>
      <c r="F236" s="36" t="s">
        <v>332</v>
      </c>
      <c r="G236" s="3">
        <v>2013011000219</v>
      </c>
      <c r="H236" s="32">
        <v>2238031</v>
      </c>
      <c r="I236" s="110" t="s">
        <v>818</v>
      </c>
      <c r="J236" s="25" t="s">
        <v>203</v>
      </c>
      <c r="K236" s="110" t="s">
        <v>206</v>
      </c>
      <c r="L236" s="103">
        <v>0</v>
      </c>
      <c r="M236" s="202" t="s">
        <v>877</v>
      </c>
      <c r="N236" s="103"/>
      <c r="O236" s="19"/>
      <c r="P236" s="19"/>
      <c r="Q236" s="14"/>
      <c r="R236" s="19"/>
    </row>
    <row r="237" spans="1:18" s="184" customFormat="1" ht="117.95" customHeight="1" x14ac:dyDescent="0.25">
      <c r="A237" s="134"/>
      <c r="B237" s="2" t="s">
        <v>112</v>
      </c>
      <c r="C237" s="104" t="s">
        <v>87</v>
      </c>
      <c r="D237" s="104" t="s">
        <v>87</v>
      </c>
      <c r="E237" s="110" t="s">
        <v>205</v>
      </c>
      <c r="F237" s="76" t="s">
        <v>386</v>
      </c>
      <c r="G237" s="3">
        <v>2013011000219</v>
      </c>
      <c r="H237" s="32">
        <v>2238031</v>
      </c>
      <c r="I237" s="110" t="s">
        <v>818</v>
      </c>
      <c r="J237" s="25" t="s">
        <v>204</v>
      </c>
      <c r="K237" s="110" t="s">
        <v>207</v>
      </c>
      <c r="L237" s="103">
        <v>0</v>
      </c>
      <c r="M237" s="202" t="s">
        <v>877</v>
      </c>
      <c r="N237" s="103"/>
      <c r="O237" s="19"/>
      <c r="P237" s="19"/>
      <c r="Q237" s="14"/>
      <c r="R237" s="19"/>
    </row>
    <row r="238" spans="1:18" s="184" customFormat="1" ht="198.75" customHeight="1" x14ac:dyDescent="0.25">
      <c r="A238" s="133" t="s">
        <v>968</v>
      </c>
      <c r="B238" s="37" t="s">
        <v>112</v>
      </c>
      <c r="C238" s="99" t="s">
        <v>63</v>
      </c>
      <c r="D238" s="99" t="s">
        <v>64</v>
      </c>
      <c r="E238" s="102" t="s">
        <v>213</v>
      </c>
      <c r="F238" s="76" t="s">
        <v>331</v>
      </c>
      <c r="G238" s="3">
        <v>2013011000219</v>
      </c>
      <c r="H238" s="32">
        <v>2238031</v>
      </c>
      <c r="I238" s="110" t="s">
        <v>818</v>
      </c>
      <c r="J238" s="73" t="s">
        <v>378</v>
      </c>
      <c r="K238" s="110" t="s">
        <v>377</v>
      </c>
      <c r="L238" s="103">
        <v>0</v>
      </c>
      <c r="M238" s="202" t="s">
        <v>877</v>
      </c>
      <c r="N238" s="157"/>
      <c r="O238" s="160"/>
      <c r="P238" s="240"/>
      <c r="Q238" s="160"/>
      <c r="R238" s="160"/>
    </row>
    <row r="239" spans="1:18" ht="185.25" customHeight="1" x14ac:dyDescent="0.25">
      <c r="A239" s="140"/>
      <c r="B239" s="37" t="s">
        <v>112</v>
      </c>
      <c r="C239" s="110" t="s">
        <v>63</v>
      </c>
      <c r="D239" s="110" t="s">
        <v>64</v>
      </c>
      <c r="E239" s="102" t="s">
        <v>93</v>
      </c>
      <c r="F239" s="76" t="s">
        <v>331</v>
      </c>
      <c r="G239" s="3">
        <v>2013011000219</v>
      </c>
      <c r="H239" s="32">
        <v>2238031</v>
      </c>
      <c r="I239" s="110" t="s">
        <v>818</v>
      </c>
      <c r="J239" s="73" t="s">
        <v>370</v>
      </c>
      <c r="K239" s="110" t="s">
        <v>369</v>
      </c>
      <c r="L239" s="250">
        <v>0</v>
      </c>
      <c r="M239" s="202" t="s">
        <v>877</v>
      </c>
      <c r="N239" s="158"/>
      <c r="O239" s="252"/>
      <c r="P239" s="253"/>
      <c r="Q239" s="252"/>
      <c r="R239" s="252"/>
    </row>
    <row r="240" spans="1:18" ht="117" customHeight="1" x14ac:dyDescent="0.25">
      <c r="A240" s="134"/>
      <c r="B240" s="22" t="s">
        <v>112</v>
      </c>
      <c r="C240" s="104" t="s">
        <v>63</v>
      </c>
      <c r="D240" s="2" t="s">
        <v>388</v>
      </c>
      <c r="E240" s="102" t="s">
        <v>208</v>
      </c>
      <c r="F240" s="76" t="s">
        <v>341</v>
      </c>
      <c r="G240" s="3">
        <v>2013011000219</v>
      </c>
      <c r="H240" s="32">
        <v>2238031</v>
      </c>
      <c r="I240" s="110" t="s">
        <v>818</v>
      </c>
      <c r="J240" s="73" t="s">
        <v>380</v>
      </c>
      <c r="K240" s="110" t="s">
        <v>379</v>
      </c>
      <c r="L240" s="263">
        <v>0</v>
      </c>
      <c r="M240" s="202" t="s">
        <v>877</v>
      </c>
      <c r="N240" s="159"/>
      <c r="O240" s="264"/>
      <c r="P240" s="265"/>
      <c r="Q240" s="264"/>
      <c r="R240" s="264"/>
    </row>
    <row r="241" spans="1:18" ht="156.75" customHeight="1" x14ac:dyDescent="0.25">
      <c r="A241" s="141" t="s">
        <v>969</v>
      </c>
      <c r="B241" s="2" t="s">
        <v>112</v>
      </c>
      <c r="C241" s="104" t="s">
        <v>304</v>
      </c>
      <c r="D241" s="104" t="s">
        <v>303</v>
      </c>
      <c r="E241" s="110" t="s">
        <v>390</v>
      </c>
      <c r="F241" s="99" t="s">
        <v>398</v>
      </c>
      <c r="G241" s="3">
        <v>2013011000219</v>
      </c>
      <c r="H241" s="32">
        <v>2238031</v>
      </c>
      <c r="I241" s="99" t="s">
        <v>818</v>
      </c>
      <c r="J241" s="73" t="s">
        <v>489</v>
      </c>
      <c r="K241" s="110" t="s">
        <v>970</v>
      </c>
      <c r="L241" s="97">
        <v>0</v>
      </c>
      <c r="M241" s="202" t="s">
        <v>877</v>
      </c>
      <c r="N241" s="97"/>
      <c r="O241" s="91"/>
      <c r="P241" s="266"/>
      <c r="Q241" s="21"/>
      <c r="R241" s="21"/>
    </row>
    <row r="242" spans="1:18" ht="150.75" customHeight="1" x14ac:dyDescent="0.25">
      <c r="A242" s="142"/>
      <c r="B242" s="2" t="s">
        <v>112</v>
      </c>
      <c r="C242" s="104" t="s">
        <v>304</v>
      </c>
      <c r="D242" s="104" t="s">
        <v>303</v>
      </c>
      <c r="E242" s="110" t="s">
        <v>390</v>
      </c>
      <c r="F242" s="99" t="s">
        <v>398</v>
      </c>
      <c r="G242" s="3">
        <v>2013011000219</v>
      </c>
      <c r="H242" s="32">
        <v>2238031</v>
      </c>
      <c r="I242" s="110" t="s">
        <v>818</v>
      </c>
      <c r="J242" s="73" t="s">
        <v>490</v>
      </c>
      <c r="K242" s="110" t="s">
        <v>970</v>
      </c>
      <c r="L242" s="97">
        <v>0</v>
      </c>
      <c r="M242" s="202" t="s">
        <v>877</v>
      </c>
      <c r="N242" s="97"/>
      <c r="O242" s="91"/>
      <c r="P242" s="266"/>
      <c r="Q242" s="21"/>
      <c r="R242" s="21"/>
    </row>
    <row r="243" spans="1:18" ht="156" customHeight="1" x14ac:dyDescent="0.25">
      <c r="A243" s="267" t="s">
        <v>971</v>
      </c>
      <c r="B243" s="2" t="s">
        <v>112</v>
      </c>
      <c r="C243" s="104" t="s">
        <v>65</v>
      </c>
      <c r="D243" s="104" t="s">
        <v>305</v>
      </c>
      <c r="E243" s="110" t="s">
        <v>214</v>
      </c>
      <c r="F243" s="99" t="s">
        <v>342</v>
      </c>
      <c r="G243" s="3">
        <v>2013011000219</v>
      </c>
      <c r="H243" s="32">
        <v>2238031</v>
      </c>
      <c r="I243" s="110" t="s">
        <v>818</v>
      </c>
      <c r="J243" s="73" t="s">
        <v>367</v>
      </c>
      <c r="K243" s="110" t="s">
        <v>972</v>
      </c>
      <c r="L243" s="97">
        <v>200000000</v>
      </c>
      <c r="M243" s="266" t="s">
        <v>828</v>
      </c>
      <c r="N243" s="97">
        <v>8</v>
      </c>
      <c r="O243" s="91" t="s">
        <v>829</v>
      </c>
      <c r="P243" s="266" t="s">
        <v>830</v>
      </c>
      <c r="Q243" s="268">
        <v>41944</v>
      </c>
      <c r="R243" s="268">
        <v>42036</v>
      </c>
    </row>
    <row r="244" spans="1:18" ht="184.5" customHeight="1" x14ac:dyDescent="0.25">
      <c r="A244" s="87" t="s">
        <v>886</v>
      </c>
      <c r="B244" s="2" t="s">
        <v>112</v>
      </c>
      <c r="C244" s="104" t="s">
        <v>385</v>
      </c>
      <c r="D244" s="104" t="s">
        <v>384</v>
      </c>
      <c r="E244" s="110" t="s">
        <v>215</v>
      </c>
      <c r="F244" s="110" t="s">
        <v>343</v>
      </c>
      <c r="G244" s="74">
        <v>2013011000219</v>
      </c>
      <c r="H244" s="32">
        <v>2238031</v>
      </c>
      <c r="I244" s="110" t="s">
        <v>818</v>
      </c>
      <c r="J244" s="73" t="s">
        <v>368</v>
      </c>
      <c r="K244" s="110" t="s">
        <v>973</v>
      </c>
      <c r="L244" s="103">
        <v>0</v>
      </c>
      <c r="M244" s="202" t="s">
        <v>877</v>
      </c>
      <c r="N244" s="97"/>
      <c r="O244" s="89"/>
      <c r="P244" s="266"/>
      <c r="Q244" s="97"/>
      <c r="R244" s="97"/>
    </row>
    <row r="245" spans="1:18" ht="255.75" customHeight="1" x14ac:dyDescent="0.25">
      <c r="A245" s="104"/>
      <c r="B245" s="2" t="s">
        <v>112</v>
      </c>
      <c r="C245" s="269" t="s">
        <v>32</v>
      </c>
      <c r="D245" s="104" t="s">
        <v>33</v>
      </c>
      <c r="E245" s="102" t="s">
        <v>36</v>
      </c>
      <c r="F245" s="133" t="s">
        <v>340</v>
      </c>
      <c r="G245" s="3">
        <v>1114003790000</v>
      </c>
      <c r="H245" s="73">
        <v>2118039</v>
      </c>
      <c r="I245" s="110" t="s">
        <v>491</v>
      </c>
      <c r="J245" s="25" t="s">
        <v>285</v>
      </c>
      <c r="K245" s="110" t="s">
        <v>290</v>
      </c>
      <c r="L245" s="157">
        <f>208586387+3468000000</f>
        <v>3676586387</v>
      </c>
      <c r="M245" s="14" t="s">
        <v>831</v>
      </c>
      <c r="N245" s="103">
        <v>1</v>
      </c>
      <c r="O245" s="14" t="s">
        <v>832</v>
      </c>
      <c r="P245" s="270" t="s">
        <v>833</v>
      </c>
      <c r="Q245" s="103" t="s">
        <v>837</v>
      </c>
      <c r="R245" s="73" t="s">
        <v>460</v>
      </c>
    </row>
    <row r="246" spans="1:18" ht="132" customHeight="1" x14ac:dyDescent="0.25">
      <c r="A246" s="104"/>
      <c r="B246" s="2" t="s">
        <v>112</v>
      </c>
      <c r="C246" s="269" t="s">
        <v>32</v>
      </c>
      <c r="D246" s="104" t="s">
        <v>33</v>
      </c>
      <c r="E246" s="269" t="s">
        <v>34</v>
      </c>
      <c r="F246" s="140"/>
      <c r="G246" s="3" t="s">
        <v>492</v>
      </c>
      <c r="H246" s="25" t="s">
        <v>493</v>
      </c>
      <c r="I246" s="110" t="s">
        <v>491</v>
      </c>
      <c r="J246" s="25" t="s">
        <v>286</v>
      </c>
      <c r="K246" s="110" t="s">
        <v>288</v>
      </c>
      <c r="L246" s="187"/>
      <c r="M246" s="14" t="s">
        <v>834</v>
      </c>
      <c r="N246" s="103">
        <v>40000</v>
      </c>
      <c r="O246" s="175" t="s">
        <v>835</v>
      </c>
      <c r="P246" s="270" t="s">
        <v>836</v>
      </c>
      <c r="Q246" s="103" t="s">
        <v>837</v>
      </c>
      <c r="R246" s="73" t="s">
        <v>460</v>
      </c>
    </row>
    <row r="247" spans="1:18" ht="112.5" x14ac:dyDescent="0.25">
      <c r="A247" s="104"/>
      <c r="B247" s="2" t="s">
        <v>112</v>
      </c>
      <c r="C247" s="269" t="s">
        <v>32</v>
      </c>
      <c r="D247" s="104" t="s">
        <v>33</v>
      </c>
      <c r="E247" s="102" t="s">
        <v>35</v>
      </c>
      <c r="F247" s="134"/>
      <c r="G247" s="3" t="s">
        <v>492</v>
      </c>
      <c r="H247" s="25" t="s">
        <v>493</v>
      </c>
      <c r="I247" s="110" t="s">
        <v>491</v>
      </c>
      <c r="J247" s="25" t="s">
        <v>287</v>
      </c>
      <c r="K247" s="110" t="s">
        <v>289</v>
      </c>
      <c r="L247" s="189"/>
      <c r="M247" s="14" t="s">
        <v>879</v>
      </c>
      <c r="N247" s="103"/>
      <c r="O247" s="175"/>
      <c r="P247" s="202"/>
      <c r="Q247" s="103"/>
      <c r="R247" s="73"/>
    </row>
    <row r="248" spans="1:18" s="184" customFormat="1" ht="181.5" customHeight="1" x14ac:dyDescent="0.25">
      <c r="A248" s="102"/>
      <c r="B248" s="104" t="s">
        <v>112</v>
      </c>
      <c r="C248" s="104" t="s">
        <v>37</v>
      </c>
      <c r="D248" s="104" t="s">
        <v>41</v>
      </c>
      <c r="E248" s="102" t="s">
        <v>42</v>
      </c>
      <c r="F248" s="94" t="s">
        <v>318</v>
      </c>
      <c r="G248" s="3">
        <v>1114000410000</v>
      </c>
      <c r="H248" s="172">
        <v>4108033</v>
      </c>
      <c r="I248" s="173" t="s">
        <v>443</v>
      </c>
      <c r="J248" s="25" t="s">
        <v>117</v>
      </c>
      <c r="K248" s="110" t="s">
        <v>974</v>
      </c>
      <c r="L248" s="167"/>
      <c r="M248" s="110" t="s">
        <v>876</v>
      </c>
      <c r="N248" s="103"/>
      <c r="O248" s="13"/>
      <c r="P248" s="81"/>
      <c r="Q248" s="38"/>
      <c r="R248" s="38"/>
    </row>
    <row r="249" spans="1:18" s="184" customFormat="1" ht="144.75" customHeight="1" x14ac:dyDescent="0.25">
      <c r="A249" s="102"/>
      <c r="B249" s="104" t="s">
        <v>112</v>
      </c>
      <c r="C249" s="104" t="s">
        <v>37</v>
      </c>
      <c r="D249" s="104" t="s">
        <v>41</v>
      </c>
      <c r="E249" s="102" t="s">
        <v>43</v>
      </c>
      <c r="F249" s="95"/>
      <c r="G249" s="3">
        <v>1114000410000</v>
      </c>
      <c r="H249" s="172">
        <v>4108033</v>
      </c>
      <c r="I249" s="173" t="s">
        <v>443</v>
      </c>
      <c r="J249" s="25" t="s">
        <v>118</v>
      </c>
      <c r="K249" s="110" t="s">
        <v>975</v>
      </c>
      <c r="L249" s="167"/>
      <c r="M249" s="110" t="s">
        <v>876</v>
      </c>
      <c r="N249" s="71"/>
      <c r="O249" s="77"/>
      <c r="P249" s="77"/>
      <c r="Q249" s="89"/>
      <c r="R249" s="87"/>
    </row>
    <row r="250" spans="1:18" s="184" customFormat="1" ht="144.75" customHeight="1" x14ac:dyDescent="0.25">
      <c r="A250" s="102"/>
      <c r="B250" s="104" t="s">
        <v>112</v>
      </c>
      <c r="C250" s="104" t="s">
        <v>37</v>
      </c>
      <c r="D250" s="104" t="s">
        <v>41</v>
      </c>
      <c r="E250" s="102" t="s">
        <v>44</v>
      </c>
      <c r="F250" s="95"/>
      <c r="G250" s="3">
        <v>1114000410000</v>
      </c>
      <c r="H250" s="172">
        <v>4108033</v>
      </c>
      <c r="I250" s="173" t="s">
        <v>443</v>
      </c>
      <c r="J250" s="25" t="s">
        <v>119</v>
      </c>
      <c r="K250" s="110" t="s">
        <v>976</v>
      </c>
      <c r="L250" s="167"/>
      <c r="M250" s="110" t="s">
        <v>876</v>
      </c>
      <c r="N250" s="71"/>
      <c r="O250" s="77"/>
      <c r="P250" s="77"/>
      <c r="Q250" s="89"/>
      <c r="R250" s="87"/>
    </row>
    <row r="251" spans="1:18" s="184" customFormat="1" ht="198" customHeight="1" x14ac:dyDescent="0.25">
      <c r="A251" s="102"/>
      <c r="B251" s="104" t="s">
        <v>112</v>
      </c>
      <c r="C251" s="104" t="s">
        <v>37</v>
      </c>
      <c r="D251" s="104" t="s">
        <v>41</v>
      </c>
      <c r="E251" s="102" t="s">
        <v>45</v>
      </c>
      <c r="F251" s="133"/>
      <c r="G251" s="3">
        <v>1114000410000</v>
      </c>
      <c r="H251" s="172">
        <v>4108033</v>
      </c>
      <c r="I251" s="173" t="s">
        <v>443</v>
      </c>
      <c r="J251" s="25" t="s">
        <v>120</v>
      </c>
      <c r="K251" s="110" t="s">
        <v>977</v>
      </c>
      <c r="L251" s="167"/>
      <c r="M251" s="110" t="s">
        <v>876</v>
      </c>
      <c r="N251" s="187"/>
      <c r="O251" s="188"/>
      <c r="P251" s="188"/>
      <c r="Q251" s="164"/>
      <c r="R251" s="164"/>
    </row>
    <row r="252" spans="1:18" s="184" customFormat="1" ht="120.75" customHeight="1" x14ac:dyDescent="0.25">
      <c r="A252" s="102"/>
      <c r="B252" s="104" t="s">
        <v>112</v>
      </c>
      <c r="C252" s="104" t="s">
        <v>37</v>
      </c>
      <c r="D252" s="104" t="s">
        <v>41</v>
      </c>
      <c r="E252" s="102" t="s">
        <v>156</v>
      </c>
      <c r="F252" s="134"/>
      <c r="G252" s="3">
        <v>1114000410000</v>
      </c>
      <c r="H252" s="172">
        <v>4108033</v>
      </c>
      <c r="I252" s="173" t="s">
        <v>443</v>
      </c>
      <c r="J252" s="25" t="s">
        <v>121</v>
      </c>
      <c r="K252" s="110" t="s">
        <v>154</v>
      </c>
      <c r="L252" s="167"/>
      <c r="M252" s="110" t="s">
        <v>876</v>
      </c>
      <c r="N252" s="189"/>
      <c r="O252" s="161"/>
      <c r="P252" s="161"/>
      <c r="Q252" s="165"/>
      <c r="R252" s="165"/>
    </row>
    <row r="253" spans="1:18" s="184" customFormat="1" ht="216" customHeight="1" x14ac:dyDescent="0.25">
      <c r="A253" s="102"/>
      <c r="B253" s="104" t="s">
        <v>112</v>
      </c>
      <c r="C253" s="104" t="s">
        <v>37</v>
      </c>
      <c r="D253" s="104" t="s">
        <v>46</v>
      </c>
      <c r="E253" s="102" t="s">
        <v>47</v>
      </c>
      <c r="F253" s="94" t="s">
        <v>319</v>
      </c>
      <c r="G253" s="3">
        <v>1114000410000</v>
      </c>
      <c r="H253" s="172">
        <v>4108033</v>
      </c>
      <c r="I253" s="173" t="s">
        <v>443</v>
      </c>
      <c r="J253" s="25" t="s">
        <v>122</v>
      </c>
      <c r="K253" s="110" t="s">
        <v>978</v>
      </c>
      <c r="L253" s="167"/>
      <c r="M253" s="160" t="s">
        <v>860</v>
      </c>
      <c r="N253" s="162">
        <v>1</v>
      </c>
      <c r="O253" s="160" t="s">
        <v>850</v>
      </c>
      <c r="P253" s="160" t="s">
        <v>861</v>
      </c>
      <c r="Q253" s="135">
        <v>41900</v>
      </c>
      <c r="R253" s="135">
        <v>42004</v>
      </c>
    </row>
    <row r="254" spans="1:18" s="184" customFormat="1" ht="204" x14ac:dyDescent="0.25">
      <c r="A254" s="102"/>
      <c r="B254" s="104" t="s">
        <v>112</v>
      </c>
      <c r="C254" s="104" t="s">
        <v>37</v>
      </c>
      <c r="D254" s="104" t="s">
        <v>46</v>
      </c>
      <c r="E254" s="102" t="s">
        <v>48</v>
      </c>
      <c r="F254" s="133"/>
      <c r="G254" s="3">
        <v>1114000410000</v>
      </c>
      <c r="H254" s="172">
        <v>4108033</v>
      </c>
      <c r="I254" s="173" t="s">
        <v>443</v>
      </c>
      <c r="J254" s="25" t="s">
        <v>123</v>
      </c>
      <c r="K254" s="110" t="s">
        <v>979</v>
      </c>
      <c r="L254" s="167"/>
      <c r="M254" s="161"/>
      <c r="N254" s="163"/>
      <c r="O254" s="161"/>
      <c r="P254" s="161"/>
      <c r="Q254" s="137"/>
      <c r="R254" s="137"/>
    </row>
    <row r="255" spans="1:18" s="184" customFormat="1" ht="204" x14ac:dyDescent="0.25">
      <c r="A255" s="102"/>
      <c r="B255" s="104" t="s">
        <v>112</v>
      </c>
      <c r="C255" s="104" t="s">
        <v>37</v>
      </c>
      <c r="D255" s="104" t="s">
        <v>46</v>
      </c>
      <c r="E255" s="102" t="s">
        <v>49</v>
      </c>
      <c r="F255" s="134"/>
      <c r="G255" s="3">
        <v>1114000410000</v>
      </c>
      <c r="H255" s="172">
        <v>4108033</v>
      </c>
      <c r="I255" s="173" t="s">
        <v>443</v>
      </c>
      <c r="J255" s="25" t="s">
        <v>124</v>
      </c>
      <c r="K255" s="110" t="s">
        <v>980</v>
      </c>
      <c r="L255" s="167"/>
      <c r="M255" s="110" t="s">
        <v>876</v>
      </c>
      <c r="N255" s="103"/>
      <c r="O255" s="103"/>
      <c r="P255" s="103"/>
      <c r="Q255" s="103"/>
      <c r="R255" s="102"/>
    </row>
    <row r="256" spans="1:18" s="184" customFormat="1" ht="297" customHeight="1" x14ac:dyDescent="0.25">
      <c r="A256" s="102"/>
      <c r="B256" s="104" t="s">
        <v>112</v>
      </c>
      <c r="C256" s="104" t="s">
        <v>37</v>
      </c>
      <c r="D256" s="104" t="s">
        <v>46</v>
      </c>
      <c r="E256" s="102" t="s">
        <v>155</v>
      </c>
      <c r="F256" s="76" t="s">
        <v>319</v>
      </c>
      <c r="G256" s="3">
        <v>1114000410000</v>
      </c>
      <c r="H256" s="172">
        <v>4108033</v>
      </c>
      <c r="I256" s="173" t="s">
        <v>443</v>
      </c>
      <c r="J256" s="25" t="s">
        <v>125</v>
      </c>
      <c r="K256" s="186" t="s">
        <v>981</v>
      </c>
      <c r="L256" s="167"/>
      <c r="M256" s="110" t="s">
        <v>876</v>
      </c>
      <c r="N256" s="229"/>
      <c r="O256" s="229"/>
      <c r="P256" s="229"/>
      <c r="Q256" s="229"/>
      <c r="R256" s="102"/>
    </row>
    <row r="257" spans="1:18" ht="157.5" customHeight="1" x14ac:dyDescent="0.25">
      <c r="A257" s="102"/>
      <c r="B257" s="104" t="s">
        <v>112</v>
      </c>
      <c r="C257" s="102" t="s">
        <v>37</v>
      </c>
      <c r="D257" s="104" t="s">
        <v>50</v>
      </c>
      <c r="E257" s="102" t="s">
        <v>51</v>
      </c>
      <c r="F257" s="87" t="s">
        <v>320</v>
      </c>
      <c r="G257" s="3">
        <v>1114000410000</v>
      </c>
      <c r="H257" s="3">
        <v>4108033</v>
      </c>
      <c r="I257" s="110" t="s">
        <v>443</v>
      </c>
      <c r="J257" s="25" t="s">
        <v>126</v>
      </c>
      <c r="K257" s="110" t="s">
        <v>128</v>
      </c>
      <c r="L257" s="167"/>
      <c r="M257" s="160" t="s">
        <v>862</v>
      </c>
      <c r="N257" s="162">
        <v>1</v>
      </c>
      <c r="O257" s="160" t="s">
        <v>863</v>
      </c>
      <c r="P257" s="160" t="s">
        <v>864</v>
      </c>
      <c r="Q257" s="135">
        <v>41906</v>
      </c>
      <c r="R257" s="135">
        <v>42094</v>
      </c>
    </row>
    <row r="258" spans="1:18" ht="180" x14ac:dyDescent="0.25">
      <c r="A258" s="102"/>
      <c r="B258" s="104" t="s">
        <v>112</v>
      </c>
      <c r="C258" s="102" t="s">
        <v>37</v>
      </c>
      <c r="D258" s="104" t="s">
        <v>50</v>
      </c>
      <c r="E258" s="102" t="s">
        <v>52</v>
      </c>
      <c r="F258" s="87"/>
      <c r="G258" s="3">
        <v>1114000410000</v>
      </c>
      <c r="H258" s="3">
        <v>4108033</v>
      </c>
      <c r="I258" s="110" t="s">
        <v>443</v>
      </c>
      <c r="J258" s="25" t="s">
        <v>127</v>
      </c>
      <c r="K258" s="110" t="s">
        <v>129</v>
      </c>
      <c r="L258" s="167"/>
      <c r="M258" s="161"/>
      <c r="N258" s="163"/>
      <c r="O258" s="161"/>
      <c r="P258" s="161"/>
      <c r="Q258" s="137"/>
      <c r="R258" s="137"/>
    </row>
    <row r="259" spans="1:18" s="184" customFormat="1" ht="107.25" customHeight="1" x14ac:dyDescent="0.25">
      <c r="A259" s="133" t="s">
        <v>494</v>
      </c>
      <c r="B259" s="2" t="s">
        <v>112</v>
      </c>
      <c r="C259" s="104" t="s">
        <v>37</v>
      </c>
      <c r="D259" s="104" t="s">
        <v>53</v>
      </c>
      <c r="E259" s="141" t="s">
        <v>495</v>
      </c>
      <c r="F259" s="141" t="s">
        <v>321</v>
      </c>
      <c r="G259" s="3">
        <v>1114000410000</v>
      </c>
      <c r="H259" s="172">
        <v>4108033</v>
      </c>
      <c r="I259" s="173" t="s">
        <v>443</v>
      </c>
      <c r="J259" s="73" t="s">
        <v>496</v>
      </c>
      <c r="K259" s="110" t="s">
        <v>376</v>
      </c>
      <c r="L259" s="167"/>
      <c r="M259" s="78" t="s">
        <v>865</v>
      </c>
      <c r="N259" s="19">
        <v>1</v>
      </c>
      <c r="O259" s="14" t="s">
        <v>866</v>
      </c>
      <c r="P259" s="103"/>
      <c r="Q259" s="64">
        <v>41905</v>
      </c>
      <c r="R259" s="64">
        <v>42124</v>
      </c>
    </row>
    <row r="260" spans="1:18" s="184" customFormat="1" ht="144" x14ac:dyDescent="0.25">
      <c r="A260" s="140"/>
      <c r="B260" s="2" t="s">
        <v>112</v>
      </c>
      <c r="C260" s="104" t="s">
        <v>37</v>
      </c>
      <c r="D260" s="104" t="s">
        <v>53</v>
      </c>
      <c r="E260" s="142"/>
      <c r="F260" s="142"/>
      <c r="G260" s="3">
        <v>1114000410000</v>
      </c>
      <c r="H260" s="172">
        <v>4108033</v>
      </c>
      <c r="I260" s="173" t="s">
        <v>443</v>
      </c>
      <c r="J260" s="73" t="s">
        <v>497</v>
      </c>
      <c r="K260" s="271" t="s">
        <v>498</v>
      </c>
      <c r="L260" s="167"/>
      <c r="M260" s="110" t="s">
        <v>876</v>
      </c>
      <c r="N260" s="69"/>
      <c r="O260" s="69"/>
      <c r="P260" s="69"/>
      <c r="Q260" s="69"/>
      <c r="R260" s="102"/>
    </row>
    <row r="261" spans="1:18" s="184" customFormat="1" ht="107.25" customHeight="1" x14ac:dyDescent="0.25">
      <c r="A261" s="133"/>
      <c r="B261" s="2" t="s">
        <v>112</v>
      </c>
      <c r="C261" s="104" t="s">
        <v>37</v>
      </c>
      <c r="D261" s="104" t="s">
        <v>54</v>
      </c>
      <c r="E261" s="96" t="s">
        <v>499</v>
      </c>
      <c r="F261" s="76" t="s">
        <v>322</v>
      </c>
      <c r="G261" s="3">
        <v>1114000410000</v>
      </c>
      <c r="H261" s="172">
        <v>4108033</v>
      </c>
      <c r="I261" s="173" t="s">
        <v>443</v>
      </c>
      <c r="J261" s="25" t="s">
        <v>130</v>
      </c>
      <c r="K261" s="100" t="s">
        <v>982</v>
      </c>
      <c r="L261" s="167"/>
      <c r="M261" s="78" t="s">
        <v>867</v>
      </c>
      <c r="N261" s="92">
        <v>1</v>
      </c>
      <c r="O261" s="14" t="s">
        <v>868</v>
      </c>
      <c r="P261" s="69"/>
      <c r="Q261" s="64">
        <v>41905</v>
      </c>
      <c r="R261" s="64">
        <v>42124</v>
      </c>
    </row>
    <row r="262" spans="1:18" s="184" customFormat="1" ht="107.25" customHeight="1" x14ac:dyDescent="0.25">
      <c r="A262" s="134"/>
      <c r="B262" s="2" t="s">
        <v>112</v>
      </c>
      <c r="C262" s="104" t="s">
        <v>37</v>
      </c>
      <c r="D262" s="104" t="s">
        <v>55</v>
      </c>
      <c r="E262" s="102" t="s">
        <v>500</v>
      </c>
      <c r="F262" s="76" t="s">
        <v>323</v>
      </c>
      <c r="G262" s="3">
        <v>1114000410000</v>
      </c>
      <c r="H262" s="172">
        <v>4108033</v>
      </c>
      <c r="I262" s="173" t="s">
        <v>443</v>
      </c>
      <c r="J262" s="25" t="s">
        <v>131</v>
      </c>
      <c r="K262" s="110" t="s">
        <v>983</v>
      </c>
      <c r="L262" s="167"/>
      <c r="M262" s="78" t="s">
        <v>869</v>
      </c>
      <c r="N262" s="19">
        <v>1</v>
      </c>
      <c r="O262" s="14" t="s">
        <v>870</v>
      </c>
      <c r="P262" s="103"/>
      <c r="Q262" s="64">
        <v>41905</v>
      </c>
      <c r="R262" s="64">
        <v>42124</v>
      </c>
    </row>
    <row r="263" spans="1:18" s="184" customFormat="1" ht="79.5" customHeight="1" x14ac:dyDescent="0.25">
      <c r="A263" s="102"/>
      <c r="B263" s="104" t="s">
        <v>112</v>
      </c>
      <c r="C263" s="104" t="s">
        <v>37</v>
      </c>
      <c r="D263" s="104" t="s">
        <v>38</v>
      </c>
      <c r="E263" s="102" t="s">
        <v>92</v>
      </c>
      <c r="F263" s="94"/>
      <c r="G263" s="3">
        <v>1114003460000</v>
      </c>
      <c r="H263" s="182">
        <v>41080334</v>
      </c>
      <c r="I263" s="173" t="s">
        <v>433</v>
      </c>
      <c r="J263" s="25" t="s">
        <v>113</v>
      </c>
      <c r="K263" s="110" t="s">
        <v>115</v>
      </c>
      <c r="L263" s="167"/>
      <c r="M263" s="160" t="s">
        <v>855</v>
      </c>
      <c r="N263" s="162">
        <v>1</v>
      </c>
      <c r="O263" s="160" t="s">
        <v>850</v>
      </c>
      <c r="P263" s="162"/>
      <c r="Q263" s="135">
        <v>41900</v>
      </c>
      <c r="R263" s="135">
        <v>42104</v>
      </c>
    </row>
    <row r="264" spans="1:18" s="184" customFormat="1" ht="102" customHeight="1" x14ac:dyDescent="0.25">
      <c r="A264" s="102"/>
      <c r="B264" s="104" t="s">
        <v>112</v>
      </c>
      <c r="C264" s="104" t="s">
        <v>37</v>
      </c>
      <c r="D264" s="104" t="s">
        <v>39</v>
      </c>
      <c r="E264" s="102" t="s">
        <v>40</v>
      </c>
      <c r="F264" s="96"/>
      <c r="G264" s="3">
        <v>1114003460000</v>
      </c>
      <c r="H264" s="182">
        <v>41080334</v>
      </c>
      <c r="I264" s="173" t="s">
        <v>433</v>
      </c>
      <c r="J264" s="25" t="s">
        <v>114</v>
      </c>
      <c r="K264" s="110" t="s">
        <v>116</v>
      </c>
      <c r="L264" s="72"/>
      <c r="M264" s="161"/>
      <c r="N264" s="163"/>
      <c r="O264" s="161"/>
      <c r="P264" s="163"/>
      <c r="Q264" s="137"/>
      <c r="R264" s="137"/>
    </row>
    <row r="265" spans="1:18" ht="156" customHeight="1" x14ac:dyDescent="0.25">
      <c r="A265" s="102"/>
      <c r="B265" s="104" t="s">
        <v>142</v>
      </c>
      <c r="C265" s="102" t="s">
        <v>56</v>
      </c>
      <c r="D265" s="104" t="s">
        <v>57</v>
      </c>
      <c r="E265" s="102" t="s">
        <v>58</v>
      </c>
      <c r="F265" s="141" t="s">
        <v>317</v>
      </c>
      <c r="G265" s="3">
        <v>1114003460000</v>
      </c>
      <c r="H265" s="25">
        <v>41080334</v>
      </c>
      <c r="I265" s="110" t="s">
        <v>433</v>
      </c>
      <c r="J265" s="25" t="s">
        <v>132</v>
      </c>
      <c r="K265" s="110" t="s">
        <v>133</v>
      </c>
      <c r="L265" s="167"/>
      <c r="M265" s="110" t="s">
        <v>883</v>
      </c>
      <c r="N265" s="103"/>
      <c r="O265" s="14" t="s">
        <v>850</v>
      </c>
      <c r="P265" s="14"/>
      <c r="Q265" s="103"/>
      <c r="R265" s="104"/>
    </row>
    <row r="266" spans="1:18" ht="110.25" customHeight="1" x14ac:dyDescent="0.25">
      <c r="A266" s="102"/>
      <c r="B266" s="104" t="s">
        <v>142</v>
      </c>
      <c r="C266" s="102" t="s">
        <v>56</v>
      </c>
      <c r="D266" s="104" t="s">
        <v>59</v>
      </c>
      <c r="E266" s="102" t="s">
        <v>60</v>
      </c>
      <c r="F266" s="142"/>
      <c r="G266" s="3">
        <v>1114003460000</v>
      </c>
      <c r="H266" s="25">
        <v>41080334</v>
      </c>
      <c r="I266" s="110" t="s">
        <v>433</v>
      </c>
      <c r="J266" s="230" t="s">
        <v>134</v>
      </c>
      <c r="K266" s="100" t="s">
        <v>135</v>
      </c>
      <c r="L266" s="167"/>
      <c r="M266" s="110" t="s">
        <v>876</v>
      </c>
      <c r="N266" s="69"/>
      <c r="O266" s="69"/>
      <c r="P266" s="69"/>
      <c r="Q266" s="69"/>
      <c r="R266" s="104"/>
    </row>
    <row r="267" spans="1:18" s="184" customFormat="1" ht="104.25" customHeight="1" x14ac:dyDescent="0.25">
      <c r="A267" s="133" t="s">
        <v>984</v>
      </c>
      <c r="B267" s="2" t="s">
        <v>142</v>
      </c>
      <c r="C267" s="104" t="s">
        <v>61</v>
      </c>
      <c r="D267" s="104" t="s">
        <v>62</v>
      </c>
      <c r="E267" s="87" t="s">
        <v>150</v>
      </c>
      <c r="F267" s="87" t="s">
        <v>324</v>
      </c>
      <c r="G267" s="3">
        <v>1114003460000</v>
      </c>
      <c r="H267" s="182">
        <v>41080334</v>
      </c>
      <c r="I267" s="173" t="s">
        <v>433</v>
      </c>
      <c r="J267" s="25" t="s">
        <v>153</v>
      </c>
      <c r="K267" s="110" t="s">
        <v>365</v>
      </c>
      <c r="L267" s="73"/>
      <c r="M267" s="78" t="s">
        <v>878</v>
      </c>
      <c r="N267" s="97"/>
      <c r="O267" s="97"/>
      <c r="P267" s="97"/>
      <c r="Q267" s="97"/>
      <c r="R267" s="102"/>
    </row>
    <row r="268" spans="1:18" s="184" customFormat="1" ht="146.25" customHeight="1" x14ac:dyDescent="0.25">
      <c r="A268" s="134"/>
      <c r="B268" s="2" t="s">
        <v>142</v>
      </c>
      <c r="C268" s="104" t="s">
        <v>61</v>
      </c>
      <c r="D268" s="104" t="s">
        <v>62</v>
      </c>
      <c r="E268" s="102" t="s">
        <v>150</v>
      </c>
      <c r="F268" s="76" t="s">
        <v>324</v>
      </c>
      <c r="G268" s="3">
        <v>1114003460000</v>
      </c>
      <c r="H268" s="182">
        <v>41080334</v>
      </c>
      <c r="I268" s="173" t="s">
        <v>433</v>
      </c>
      <c r="J268" s="230" t="s">
        <v>148</v>
      </c>
      <c r="K268" s="100" t="s">
        <v>149</v>
      </c>
      <c r="L268" s="73"/>
      <c r="M268" s="78" t="s">
        <v>878</v>
      </c>
      <c r="N268" s="69"/>
      <c r="O268" s="69"/>
      <c r="P268" s="69"/>
      <c r="Q268" s="69"/>
      <c r="R268" s="102"/>
    </row>
    <row r="269" spans="1:18" s="184" customFormat="1" ht="350.25" customHeight="1" x14ac:dyDescent="0.25">
      <c r="A269" s="272" t="s">
        <v>985</v>
      </c>
      <c r="B269" s="2" t="s">
        <v>142</v>
      </c>
      <c r="C269" s="104" t="s">
        <v>399</v>
      </c>
      <c r="D269" s="104" t="s">
        <v>402</v>
      </c>
      <c r="E269" s="102" t="s">
        <v>403</v>
      </c>
      <c r="F269" s="76" t="s">
        <v>325</v>
      </c>
      <c r="G269" s="3">
        <v>1114003460000</v>
      </c>
      <c r="H269" s="182">
        <v>41080334</v>
      </c>
      <c r="I269" s="173" t="s">
        <v>433</v>
      </c>
      <c r="J269" s="230" t="s">
        <v>151</v>
      </c>
      <c r="K269" s="100" t="s">
        <v>152</v>
      </c>
      <c r="L269" s="167"/>
      <c r="M269" s="110" t="s">
        <v>876</v>
      </c>
      <c r="N269" s="69"/>
      <c r="O269" s="90"/>
      <c r="P269" s="69"/>
      <c r="Q269" s="69"/>
      <c r="R269" s="102"/>
    </row>
    <row r="270" spans="1:18" ht="118.5" customHeight="1" x14ac:dyDescent="0.25">
      <c r="A270" s="140"/>
      <c r="B270" s="2" t="s">
        <v>142</v>
      </c>
      <c r="C270" s="104" t="s">
        <v>400</v>
      </c>
      <c r="D270" s="102" t="s">
        <v>401</v>
      </c>
      <c r="E270" s="102" t="s">
        <v>404</v>
      </c>
      <c r="F270" s="76" t="s">
        <v>326</v>
      </c>
      <c r="G270" s="3">
        <v>1114003460000</v>
      </c>
      <c r="H270" s="182">
        <v>41080334</v>
      </c>
      <c r="I270" s="173" t="s">
        <v>433</v>
      </c>
      <c r="J270" s="25" t="s">
        <v>143</v>
      </c>
      <c r="K270" s="110" t="s">
        <v>146</v>
      </c>
      <c r="L270" s="167"/>
      <c r="M270" s="110" t="s">
        <v>876</v>
      </c>
      <c r="N270" s="103"/>
      <c r="O270" s="103"/>
      <c r="P270" s="103"/>
      <c r="Q270" s="103"/>
      <c r="R270" s="102"/>
    </row>
    <row r="271" spans="1:18" ht="69.75" customHeight="1" x14ac:dyDescent="0.25">
      <c r="A271" s="273"/>
      <c r="B271" s="2" t="s">
        <v>142</v>
      </c>
      <c r="C271" s="104" t="s">
        <v>400</v>
      </c>
      <c r="D271" s="102"/>
      <c r="E271" s="102"/>
      <c r="F271" s="76"/>
      <c r="G271" s="3">
        <v>1114003460000</v>
      </c>
      <c r="H271" s="182">
        <v>41080334</v>
      </c>
      <c r="I271" s="173" t="s">
        <v>433</v>
      </c>
      <c r="J271" s="25" t="s">
        <v>144</v>
      </c>
      <c r="K271" s="110" t="s">
        <v>986</v>
      </c>
      <c r="L271" s="73"/>
      <c r="M271" s="14"/>
      <c r="N271" s="103"/>
      <c r="O271" s="103"/>
      <c r="P271" s="14"/>
      <c r="Q271" s="14"/>
      <c r="R271" s="104"/>
    </row>
    <row r="272" spans="1:18" ht="90.75" customHeight="1" x14ac:dyDescent="0.25">
      <c r="A272" s="134"/>
      <c r="B272" s="2" t="s">
        <v>142</v>
      </c>
      <c r="C272" s="104" t="s">
        <v>87</v>
      </c>
      <c r="D272" s="104" t="s">
        <v>87</v>
      </c>
      <c r="E272" s="102" t="s">
        <v>327</v>
      </c>
      <c r="F272" s="76" t="s">
        <v>296</v>
      </c>
      <c r="G272" s="3">
        <v>1114003460000</v>
      </c>
      <c r="H272" s="182">
        <v>41080334</v>
      </c>
      <c r="I272" s="173" t="s">
        <v>433</v>
      </c>
      <c r="J272" s="25" t="s">
        <v>145</v>
      </c>
      <c r="K272" s="110" t="s">
        <v>147</v>
      </c>
      <c r="L272" s="73"/>
      <c r="M272" s="110" t="s">
        <v>876</v>
      </c>
      <c r="N272" s="103"/>
      <c r="O272" s="103"/>
      <c r="P272" s="103"/>
      <c r="Q272" s="103"/>
      <c r="R272" s="102"/>
    </row>
    <row r="273" spans="1:18" s="184" customFormat="1" ht="297" customHeight="1" x14ac:dyDescent="0.25">
      <c r="A273" s="102" t="s">
        <v>471</v>
      </c>
      <c r="B273" s="2" t="s">
        <v>142</v>
      </c>
      <c r="C273" s="104" t="s">
        <v>387</v>
      </c>
      <c r="D273" s="110" t="s">
        <v>297</v>
      </c>
      <c r="E273" s="61" t="s">
        <v>300</v>
      </c>
      <c r="F273" s="274" t="s">
        <v>299</v>
      </c>
      <c r="G273" s="3">
        <v>1114000370000</v>
      </c>
      <c r="H273" s="25">
        <v>41080339</v>
      </c>
      <c r="I273" s="173" t="s">
        <v>442</v>
      </c>
      <c r="J273" s="25" t="s">
        <v>141</v>
      </c>
      <c r="K273" s="110" t="s">
        <v>987</v>
      </c>
      <c r="L273" s="167"/>
      <c r="M273" s="110" t="s">
        <v>876</v>
      </c>
      <c r="N273" s="103"/>
      <c r="O273" s="103"/>
      <c r="P273" s="103"/>
      <c r="Q273" s="103"/>
      <c r="R273" s="102"/>
    </row>
    <row r="274" spans="1:18" s="184" customFormat="1" ht="78.75" customHeight="1" x14ac:dyDescent="0.25">
      <c r="A274" s="141" t="s">
        <v>984</v>
      </c>
      <c r="B274" s="2" t="s">
        <v>142</v>
      </c>
      <c r="C274" s="104" t="s">
        <v>294</v>
      </c>
      <c r="D274" s="110" t="s">
        <v>295</v>
      </c>
      <c r="E274" s="102" t="s">
        <v>314</v>
      </c>
      <c r="F274" s="76" t="s">
        <v>315</v>
      </c>
      <c r="G274" s="3">
        <v>1114000410000</v>
      </c>
      <c r="H274" s="172">
        <v>4108033</v>
      </c>
      <c r="I274" s="173" t="s">
        <v>443</v>
      </c>
      <c r="J274" s="25" t="s">
        <v>139</v>
      </c>
      <c r="K274" s="110" t="s">
        <v>140</v>
      </c>
      <c r="L274" s="167"/>
      <c r="M274" s="110" t="s">
        <v>876</v>
      </c>
      <c r="N274" s="103"/>
      <c r="O274" s="103"/>
      <c r="P274" s="103"/>
      <c r="Q274" s="103"/>
      <c r="R274" s="102"/>
    </row>
    <row r="275" spans="1:18" ht="78.75" customHeight="1" x14ac:dyDescent="0.25">
      <c r="A275" s="142"/>
      <c r="B275" s="2" t="s">
        <v>142</v>
      </c>
      <c r="C275" s="104" t="s">
        <v>294</v>
      </c>
      <c r="D275" s="110" t="s">
        <v>295</v>
      </c>
      <c r="E275" s="102" t="s">
        <v>316</v>
      </c>
      <c r="F275" s="76" t="s">
        <v>317</v>
      </c>
      <c r="G275" s="3">
        <v>1114000410000</v>
      </c>
      <c r="H275" s="3">
        <v>4108033</v>
      </c>
      <c r="I275" s="110" t="s">
        <v>443</v>
      </c>
      <c r="J275" s="25" t="s">
        <v>136</v>
      </c>
      <c r="K275" s="110" t="s">
        <v>364</v>
      </c>
      <c r="L275" s="167"/>
      <c r="M275" s="110" t="s">
        <v>876</v>
      </c>
      <c r="N275" s="103"/>
      <c r="O275" s="103"/>
      <c r="P275" s="103"/>
      <c r="Q275" s="103"/>
      <c r="R275" s="102"/>
    </row>
    <row r="276" spans="1:18" s="184" customFormat="1" ht="211.5" customHeight="1" x14ac:dyDescent="0.25">
      <c r="A276" s="110" t="s">
        <v>968</v>
      </c>
      <c r="B276" s="2" t="s">
        <v>142</v>
      </c>
      <c r="C276" s="104" t="s">
        <v>63</v>
      </c>
      <c r="D276" s="104" t="s">
        <v>64</v>
      </c>
      <c r="E276" s="275" t="s">
        <v>212</v>
      </c>
      <c r="F276" s="76" t="s">
        <v>328</v>
      </c>
      <c r="G276" s="3" t="s">
        <v>501</v>
      </c>
      <c r="H276" s="182">
        <v>41080337</v>
      </c>
      <c r="I276" s="173" t="s">
        <v>502</v>
      </c>
      <c r="J276" s="25" t="s">
        <v>137</v>
      </c>
      <c r="K276" s="110" t="s">
        <v>138</v>
      </c>
      <c r="L276" s="156">
        <v>240586320</v>
      </c>
      <c r="M276" s="65" t="s">
        <v>871</v>
      </c>
      <c r="N276" s="66">
        <v>1</v>
      </c>
      <c r="O276" s="65" t="s">
        <v>872</v>
      </c>
      <c r="P276" s="65"/>
      <c r="Q276" s="64">
        <v>41894</v>
      </c>
      <c r="R276" s="64">
        <v>41973</v>
      </c>
    </row>
    <row r="277" spans="1:18" s="184" customFormat="1" ht="169.5" customHeight="1" x14ac:dyDescent="0.25">
      <c r="A277" s="110" t="s">
        <v>968</v>
      </c>
      <c r="B277" s="104" t="s">
        <v>142</v>
      </c>
      <c r="C277" s="104" t="s">
        <v>63</v>
      </c>
      <c r="D277" s="104" t="s">
        <v>64</v>
      </c>
      <c r="E277" s="275" t="s">
        <v>212</v>
      </c>
      <c r="F277" s="76" t="s">
        <v>328</v>
      </c>
      <c r="G277" s="3" t="s">
        <v>501</v>
      </c>
      <c r="H277" s="182">
        <v>41080337</v>
      </c>
      <c r="I277" s="173" t="s">
        <v>502</v>
      </c>
      <c r="J277" s="25" t="s">
        <v>137</v>
      </c>
      <c r="K277" s="110" t="s">
        <v>138</v>
      </c>
      <c r="L277" s="156"/>
      <c r="M277" s="65" t="s">
        <v>873</v>
      </c>
      <c r="N277" s="66">
        <v>1</v>
      </c>
      <c r="O277" s="65" t="s">
        <v>874</v>
      </c>
      <c r="P277" s="65" t="s">
        <v>875</v>
      </c>
      <c r="Q277" s="64">
        <v>41928</v>
      </c>
      <c r="R277" s="64">
        <v>42004</v>
      </c>
    </row>
    <row r="278" spans="1:18" x14ac:dyDescent="0.25">
      <c r="B278" s="166"/>
    </row>
    <row r="279" spans="1:18" x14ac:dyDescent="0.25">
      <c r="B279" s="166"/>
    </row>
    <row r="280" spans="1:18" x14ac:dyDescent="0.25">
      <c r="B280" s="166"/>
    </row>
    <row r="281" spans="1:18" x14ac:dyDescent="0.25">
      <c r="B281" s="166"/>
    </row>
    <row r="282" spans="1:18" x14ac:dyDescent="0.25">
      <c r="B282" s="166"/>
    </row>
    <row r="283" spans="1:18" x14ac:dyDescent="0.25">
      <c r="B283" s="166"/>
    </row>
    <row r="284" spans="1:18" x14ac:dyDescent="0.25">
      <c r="B284" s="166"/>
    </row>
    <row r="285" spans="1:18" x14ac:dyDescent="0.25">
      <c r="B285" s="166"/>
    </row>
    <row r="286" spans="1:18" x14ac:dyDescent="0.25">
      <c r="B286" s="166"/>
    </row>
    <row r="287" spans="1:18" x14ac:dyDescent="0.25">
      <c r="B287" s="166"/>
    </row>
    <row r="288" spans="1:18" x14ac:dyDescent="0.25">
      <c r="B288" s="166"/>
    </row>
    <row r="289" spans="2:2" x14ac:dyDescent="0.25">
      <c r="B289" s="166"/>
    </row>
    <row r="290" spans="2:2" x14ac:dyDescent="0.25">
      <c r="B290" s="166"/>
    </row>
    <row r="291" spans="2:2" x14ac:dyDescent="0.25">
      <c r="B291" s="166"/>
    </row>
    <row r="292" spans="2:2" x14ac:dyDescent="0.25">
      <c r="B292" s="166"/>
    </row>
    <row r="293" spans="2:2" x14ac:dyDescent="0.25">
      <c r="B293" s="166"/>
    </row>
    <row r="294" spans="2:2" x14ac:dyDescent="0.25">
      <c r="B294" s="166"/>
    </row>
    <row r="295" spans="2:2" x14ac:dyDescent="0.25">
      <c r="B295" s="166"/>
    </row>
    <row r="296" spans="2:2" x14ac:dyDescent="0.25">
      <c r="B296" s="166"/>
    </row>
    <row r="297" spans="2:2" x14ac:dyDescent="0.25">
      <c r="B297" s="166"/>
    </row>
    <row r="298" spans="2:2" x14ac:dyDescent="0.25">
      <c r="B298" s="166"/>
    </row>
    <row r="299" spans="2:2" x14ac:dyDescent="0.25">
      <c r="B299" s="166"/>
    </row>
    <row r="300" spans="2:2" x14ac:dyDescent="0.25">
      <c r="B300" s="166"/>
    </row>
    <row r="301" spans="2:2" x14ac:dyDescent="0.25">
      <c r="B301" s="166"/>
    </row>
    <row r="302" spans="2:2" x14ac:dyDescent="0.25">
      <c r="B302" s="166"/>
    </row>
    <row r="303" spans="2:2" x14ac:dyDescent="0.25">
      <c r="B303" s="166"/>
    </row>
    <row r="304" spans="2:2" x14ac:dyDescent="0.25">
      <c r="B304" s="166"/>
    </row>
    <row r="305" spans="2:2" x14ac:dyDescent="0.25">
      <c r="B305" s="166"/>
    </row>
    <row r="306" spans="2:2" x14ac:dyDescent="0.25">
      <c r="B306" s="166"/>
    </row>
    <row r="307" spans="2:2" x14ac:dyDescent="0.25">
      <c r="B307" s="166"/>
    </row>
    <row r="308" spans="2:2" x14ac:dyDescent="0.25">
      <c r="B308" s="166"/>
    </row>
    <row r="309" spans="2:2" x14ac:dyDescent="0.25">
      <c r="B309" s="166"/>
    </row>
    <row r="310" spans="2:2" x14ac:dyDescent="0.25">
      <c r="B310" s="166"/>
    </row>
    <row r="311" spans="2:2" x14ac:dyDescent="0.25">
      <c r="B311" s="166"/>
    </row>
    <row r="312" spans="2:2" x14ac:dyDescent="0.25">
      <c r="B312" s="166"/>
    </row>
    <row r="313" spans="2:2" x14ac:dyDescent="0.25">
      <c r="B313" s="166"/>
    </row>
    <row r="314" spans="2:2" x14ac:dyDescent="0.25">
      <c r="B314" s="166"/>
    </row>
    <row r="315" spans="2:2" x14ac:dyDescent="0.25">
      <c r="B315" s="166"/>
    </row>
    <row r="316" spans="2:2" x14ac:dyDescent="0.25">
      <c r="B316" s="166"/>
    </row>
    <row r="317" spans="2:2" x14ac:dyDescent="0.25">
      <c r="B317" s="166"/>
    </row>
    <row r="318" spans="2:2" x14ac:dyDescent="0.25">
      <c r="B318" s="166"/>
    </row>
    <row r="319" spans="2:2" x14ac:dyDescent="0.25">
      <c r="B319" s="166"/>
    </row>
    <row r="320" spans="2:2" x14ac:dyDescent="0.25">
      <c r="B320" s="166"/>
    </row>
    <row r="321" spans="2:2" x14ac:dyDescent="0.25">
      <c r="B321" s="166"/>
    </row>
    <row r="322" spans="2:2" x14ac:dyDescent="0.25">
      <c r="B322" s="166"/>
    </row>
    <row r="323" spans="2:2" x14ac:dyDescent="0.25">
      <c r="B323" s="166"/>
    </row>
    <row r="324" spans="2:2" x14ac:dyDescent="0.25">
      <c r="B324" s="166"/>
    </row>
    <row r="325" spans="2:2" x14ac:dyDescent="0.25">
      <c r="B325" s="166"/>
    </row>
    <row r="326" spans="2:2" x14ac:dyDescent="0.25">
      <c r="B326" s="166"/>
    </row>
    <row r="327" spans="2:2" x14ac:dyDescent="0.25">
      <c r="B327" s="166"/>
    </row>
    <row r="328" spans="2:2" x14ac:dyDescent="0.25">
      <c r="B328" s="166"/>
    </row>
    <row r="329" spans="2:2" x14ac:dyDescent="0.25">
      <c r="B329" s="166"/>
    </row>
    <row r="330" spans="2:2" x14ac:dyDescent="0.25">
      <c r="B330" s="166"/>
    </row>
    <row r="331" spans="2:2" x14ac:dyDescent="0.25">
      <c r="B331" s="166"/>
    </row>
    <row r="332" spans="2:2" x14ac:dyDescent="0.25">
      <c r="B332" s="166"/>
    </row>
    <row r="333" spans="2:2" x14ac:dyDescent="0.25">
      <c r="B333" s="166"/>
    </row>
    <row r="334" spans="2:2" x14ac:dyDescent="0.25">
      <c r="B334" s="166"/>
    </row>
    <row r="335" spans="2:2" x14ac:dyDescent="0.25">
      <c r="B335" s="166"/>
    </row>
    <row r="336" spans="2:2" x14ac:dyDescent="0.25">
      <c r="B336" s="166"/>
    </row>
    <row r="337" spans="2:2" x14ac:dyDescent="0.25">
      <c r="B337" s="166"/>
    </row>
    <row r="338" spans="2:2" x14ac:dyDescent="0.25">
      <c r="B338" s="166"/>
    </row>
    <row r="339" spans="2:2" x14ac:dyDescent="0.25">
      <c r="B339" s="166"/>
    </row>
    <row r="340" spans="2:2" x14ac:dyDescent="0.25">
      <c r="B340" s="166"/>
    </row>
    <row r="341" spans="2:2" x14ac:dyDescent="0.25">
      <c r="B341" s="166"/>
    </row>
    <row r="342" spans="2:2" x14ac:dyDescent="0.25">
      <c r="B342" s="166"/>
    </row>
    <row r="343" spans="2:2" x14ac:dyDescent="0.25">
      <c r="B343" s="166"/>
    </row>
    <row r="344" spans="2:2" x14ac:dyDescent="0.25">
      <c r="B344" s="166"/>
    </row>
    <row r="345" spans="2:2" x14ac:dyDescent="0.25">
      <c r="B345" s="166"/>
    </row>
    <row r="346" spans="2:2" x14ac:dyDescent="0.25">
      <c r="B346" s="166"/>
    </row>
    <row r="347" spans="2:2" x14ac:dyDescent="0.25">
      <c r="B347" s="166"/>
    </row>
    <row r="348" spans="2:2" x14ac:dyDescent="0.25">
      <c r="B348" s="166"/>
    </row>
    <row r="349" spans="2:2" x14ac:dyDescent="0.25">
      <c r="B349" s="166"/>
    </row>
    <row r="350" spans="2:2" x14ac:dyDescent="0.25">
      <c r="B350" s="166"/>
    </row>
    <row r="351" spans="2:2" x14ac:dyDescent="0.25">
      <c r="B351" s="166"/>
    </row>
    <row r="352" spans="2:2" x14ac:dyDescent="0.25">
      <c r="B352" s="166"/>
    </row>
    <row r="353" spans="2:2" x14ac:dyDescent="0.25">
      <c r="B353" s="166"/>
    </row>
    <row r="354" spans="2:2" x14ac:dyDescent="0.25">
      <c r="B354" s="166"/>
    </row>
    <row r="355" spans="2:2" x14ac:dyDescent="0.25">
      <c r="B355" s="166"/>
    </row>
    <row r="356" spans="2:2" x14ac:dyDescent="0.25">
      <c r="B356" s="166"/>
    </row>
    <row r="357" spans="2:2" x14ac:dyDescent="0.25">
      <c r="B357" s="166"/>
    </row>
    <row r="358" spans="2:2" x14ac:dyDescent="0.25">
      <c r="B358" s="166"/>
    </row>
    <row r="359" spans="2:2" x14ac:dyDescent="0.25">
      <c r="B359" s="166"/>
    </row>
    <row r="360" spans="2:2" x14ac:dyDescent="0.25">
      <c r="B360" s="166"/>
    </row>
    <row r="361" spans="2:2" x14ac:dyDescent="0.25">
      <c r="B361" s="166"/>
    </row>
    <row r="362" spans="2:2" x14ac:dyDescent="0.25">
      <c r="B362" s="166"/>
    </row>
    <row r="363" spans="2:2" x14ac:dyDescent="0.25">
      <c r="B363" s="166"/>
    </row>
    <row r="364" spans="2:2" x14ac:dyDescent="0.25">
      <c r="B364" s="166"/>
    </row>
    <row r="365" spans="2:2" x14ac:dyDescent="0.25">
      <c r="B365" s="166"/>
    </row>
    <row r="366" spans="2:2" x14ac:dyDescent="0.25">
      <c r="B366" s="166"/>
    </row>
    <row r="367" spans="2:2" x14ac:dyDescent="0.25">
      <c r="B367" s="166"/>
    </row>
    <row r="368" spans="2:2" x14ac:dyDescent="0.25">
      <c r="B368" s="166"/>
    </row>
    <row r="369" spans="2:2" x14ac:dyDescent="0.25">
      <c r="B369" s="166"/>
    </row>
    <row r="370" spans="2:2" x14ac:dyDescent="0.25">
      <c r="B370" s="166"/>
    </row>
    <row r="371" spans="2:2" x14ac:dyDescent="0.25">
      <c r="B371" s="166"/>
    </row>
    <row r="372" spans="2:2" x14ac:dyDescent="0.25">
      <c r="B372" s="166"/>
    </row>
    <row r="373" spans="2:2" x14ac:dyDescent="0.25">
      <c r="B373" s="166"/>
    </row>
    <row r="374" spans="2:2" x14ac:dyDescent="0.25">
      <c r="B374" s="166"/>
    </row>
    <row r="375" spans="2:2" x14ac:dyDescent="0.25">
      <c r="B375" s="166"/>
    </row>
    <row r="376" spans="2:2" x14ac:dyDescent="0.25">
      <c r="B376" s="166"/>
    </row>
    <row r="377" spans="2:2" x14ac:dyDescent="0.25">
      <c r="B377" s="166"/>
    </row>
    <row r="378" spans="2:2" x14ac:dyDescent="0.25">
      <c r="B378" s="166"/>
    </row>
    <row r="379" spans="2:2" x14ac:dyDescent="0.25">
      <c r="B379" s="166"/>
    </row>
    <row r="380" spans="2:2" x14ac:dyDescent="0.25">
      <c r="B380" s="166"/>
    </row>
    <row r="381" spans="2:2" x14ac:dyDescent="0.25">
      <c r="B381" s="166"/>
    </row>
    <row r="382" spans="2:2" x14ac:dyDescent="0.25">
      <c r="B382" s="166"/>
    </row>
    <row r="383" spans="2:2" x14ac:dyDescent="0.25">
      <c r="B383" s="166"/>
    </row>
    <row r="384" spans="2:2" x14ac:dyDescent="0.25">
      <c r="B384" s="166"/>
    </row>
    <row r="385" spans="2:2" x14ac:dyDescent="0.25">
      <c r="B385" s="166"/>
    </row>
    <row r="386" spans="2:2" x14ac:dyDescent="0.25">
      <c r="B386" s="166"/>
    </row>
    <row r="387" spans="2:2" x14ac:dyDescent="0.25">
      <c r="B387" s="166"/>
    </row>
    <row r="388" spans="2:2" x14ac:dyDescent="0.25">
      <c r="B388" s="166"/>
    </row>
    <row r="389" spans="2:2" x14ac:dyDescent="0.25">
      <c r="B389" s="166"/>
    </row>
    <row r="390" spans="2:2" x14ac:dyDescent="0.25">
      <c r="B390" s="166"/>
    </row>
    <row r="391" spans="2:2" x14ac:dyDescent="0.25">
      <c r="B391" s="166"/>
    </row>
    <row r="392" spans="2:2" x14ac:dyDescent="0.25">
      <c r="B392" s="166"/>
    </row>
    <row r="393" spans="2:2" x14ac:dyDescent="0.25">
      <c r="B393" s="166"/>
    </row>
    <row r="394" spans="2:2" x14ac:dyDescent="0.25">
      <c r="B394" s="166"/>
    </row>
    <row r="395" spans="2:2" x14ac:dyDescent="0.25">
      <c r="B395" s="166"/>
    </row>
    <row r="396" spans="2:2" x14ac:dyDescent="0.25">
      <c r="B396" s="166"/>
    </row>
    <row r="397" spans="2:2" x14ac:dyDescent="0.25">
      <c r="B397" s="166"/>
    </row>
    <row r="398" spans="2:2" x14ac:dyDescent="0.25">
      <c r="B398" s="166"/>
    </row>
    <row r="399" spans="2:2" x14ac:dyDescent="0.25">
      <c r="B399" s="166"/>
    </row>
    <row r="400" spans="2:2" x14ac:dyDescent="0.25">
      <c r="B400" s="166"/>
    </row>
    <row r="401" spans="2:2" x14ac:dyDescent="0.25">
      <c r="B401" s="166"/>
    </row>
    <row r="402" spans="2:2" x14ac:dyDescent="0.25">
      <c r="B402" s="166"/>
    </row>
    <row r="403" spans="2:2" x14ac:dyDescent="0.25">
      <c r="B403" s="166"/>
    </row>
    <row r="404" spans="2:2" x14ac:dyDescent="0.25">
      <c r="B404" s="166"/>
    </row>
    <row r="405" spans="2:2" x14ac:dyDescent="0.25">
      <c r="B405" s="166"/>
    </row>
    <row r="406" spans="2:2" x14ac:dyDescent="0.25">
      <c r="B406" s="166"/>
    </row>
    <row r="407" spans="2:2" x14ac:dyDescent="0.25">
      <c r="B407" s="166"/>
    </row>
    <row r="408" spans="2:2" x14ac:dyDescent="0.25">
      <c r="B408" s="166"/>
    </row>
    <row r="409" spans="2:2" x14ac:dyDescent="0.25">
      <c r="B409" s="166"/>
    </row>
    <row r="410" spans="2:2" x14ac:dyDescent="0.25">
      <c r="B410" s="166"/>
    </row>
    <row r="411" spans="2:2" x14ac:dyDescent="0.25">
      <c r="B411" s="166"/>
    </row>
    <row r="412" spans="2:2" x14ac:dyDescent="0.25">
      <c r="B412" s="166"/>
    </row>
    <row r="413" spans="2:2" x14ac:dyDescent="0.25">
      <c r="B413" s="166"/>
    </row>
    <row r="414" spans="2:2" x14ac:dyDescent="0.25">
      <c r="B414" s="166"/>
    </row>
    <row r="415" spans="2:2" x14ac:dyDescent="0.25">
      <c r="B415" s="166"/>
    </row>
    <row r="416" spans="2:2" x14ac:dyDescent="0.25">
      <c r="B416" s="166"/>
    </row>
    <row r="417" spans="2:2" x14ac:dyDescent="0.25">
      <c r="B417" s="166"/>
    </row>
    <row r="418" spans="2:2" x14ac:dyDescent="0.25">
      <c r="B418" s="166"/>
    </row>
    <row r="419" spans="2:2" x14ac:dyDescent="0.25">
      <c r="B419" s="166"/>
    </row>
    <row r="420" spans="2:2" x14ac:dyDescent="0.25">
      <c r="B420" s="166"/>
    </row>
    <row r="421" spans="2:2" x14ac:dyDescent="0.25">
      <c r="B421" s="166"/>
    </row>
    <row r="422" spans="2:2" x14ac:dyDescent="0.25">
      <c r="B422" s="166"/>
    </row>
    <row r="423" spans="2:2" x14ac:dyDescent="0.25">
      <c r="B423" s="166"/>
    </row>
    <row r="424" spans="2:2" x14ac:dyDescent="0.25">
      <c r="B424" s="166"/>
    </row>
    <row r="425" spans="2:2" x14ac:dyDescent="0.25">
      <c r="B425" s="166"/>
    </row>
    <row r="426" spans="2:2" x14ac:dyDescent="0.25">
      <c r="B426" s="166"/>
    </row>
    <row r="427" spans="2:2" x14ac:dyDescent="0.25">
      <c r="B427" s="166"/>
    </row>
    <row r="428" spans="2:2" x14ac:dyDescent="0.25">
      <c r="B428" s="166"/>
    </row>
    <row r="429" spans="2:2" x14ac:dyDescent="0.25">
      <c r="B429" s="166"/>
    </row>
    <row r="430" spans="2:2" x14ac:dyDescent="0.25">
      <c r="B430" s="166"/>
    </row>
    <row r="431" spans="2:2" x14ac:dyDescent="0.25">
      <c r="B431" s="166"/>
    </row>
    <row r="432" spans="2:2" x14ac:dyDescent="0.25">
      <c r="B432" s="166"/>
    </row>
    <row r="433" spans="2:2" x14ac:dyDescent="0.25">
      <c r="B433" s="166"/>
    </row>
    <row r="434" spans="2:2" x14ac:dyDescent="0.25">
      <c r="B434" s="166"/>
    </row>
    <row r="435" spans="2:2" x14ac:dyDescent="0.25">
      <c r="B435" s="166"/>
    </row>
    <row r="436" spans="2:2" x14ac:dyDescent="0.25">
      <c r="B436" s="166"/>
    </row>
    <row r="437" spans="2:2" x14ac:dyDescent="0.25">
      <c r="B437" s="166"/>
    </row>
    <row r="438" spans="2:2" x14ac:dyDescent="0.25">
      <c r="B438" s="166"/>
    </row>
    <row r="439" spans="2:2" x14ac:dyDescent="0.25">
      <c r="B439" s="166"/>
    </row>
    <row r="440" spans="2:2" x14ac:dyDescent="0.25">
      <c r="B440" s="166"/>
    </row>
    <row r="441" spans="2:2" x14ac:dyDescent="0.25">
      <c r="B441" s="166"/>
    </row>
    <row r="442" spans="2:2" x14ac:dyDescent="0.25">
      <c r="B442" s="166"/>
    </row>
    <row r="443" spans="2:2" x14ac:dyDescent="0.25">
      <c r="B443" s="166"/>
    </row>
    <row r="444" spans="2:2" x14ac:dyDescent="0.25">
      <c r="B444" s="166"/>
    </row>
    <row r="445" spans="2:2" x14ac:dyDescent="0.25">
      <c r="B445" s="166"/>
    </row>
    <row r="446" spans="2:2" x14ac:dyDescent="0.25">
      <c r="B446" s="166"/>
    </row>
    <row r="447" spans="2:2" x14ac:dyDescent="0.25">
      <c r="B447" s="166"/>
    </row>
    <row r="448" spans="2:2" x14ac:dyDescent="0.25">
      <c r="B448" s="166"/>
    </row>
    <row r="449" spans="2:2" x14ac:dyDescent="0.25">
      <c r="B449" s="166"/>
    </row>
    <row r="450" spans="2:2" x14ac:dyDescent="0.25">
      <c r="B450" s="166"/>
    </row>
    <row r="451" spans="2:2" x14ac:dyDescent="0.25">
      <c r="B451" s="166"/>
    </row>
    <row r="452" spans="2:2" x14ac:dyDescent="0.25">
      <c r="B452" s="166"/>
    </row>
    <row r="453" spans="2:2" x14ac:dyDescent="0.25">
      <c r="B453" s="166"/>
    </row>
    <row r="454" spans="2:2" x14ac:dyDescent="0.25">
      <c r="B454" s="166"/>
    </row>
    <row r="455" spans="2:2" x14ac:dyDescent="0.25">
      <c r="B455" s="166"/>
    </row>
    <row r="456" spans="2:2" x14ac:dyDescent="0.25">
      <c r="B456" s="166"/>
    </row>
    <row r="457" spans="2:2" x14ac:dyDescent="0.25">
      <c r="B457" s="166"/>
    </row>
    <row r="458" spans="2:2" x14ac:dyDescent="0.25">
      <c r="B458" s="166"/>
    </row>
    <row r="459" spans="2:2" x14ac:dyDescent="0.25">
      <c r="B459" s="166"/>
    </row>
    <row r="460" spans="2:2" x14ac:dyDescent="0.25">
      <c r="B460" s="166"/>
    </row>
    <row r="461" spans="2:2" x14ac:dyDescent="0.25">
      <c r="B461" s="166"/>
    </row>
    <row r="462" spans="2:2" x14ac:dyDescent="0.25">
      <c r="B462" s="166"/>
    </row>
    <row r="463" spans="2:2" x14ac:dyDescent="0.25">
      <c r="B463" s="166"/>
    </row>
    <row r="464" spans="2:2" x14ac:dyDescent="0.25">
      <c r="B464" s="166"/>
    </row>
    <row r="465" spans="2:2" x14ac:dyDescent="0.25">
      <c r="B465" s="166"/>
    </row>
    <row r="466" spans="2:2" x14ac:dyDescent="0.25">
      <c r="B466" s="166"/>
    </row>
    <row r="467" spans="2:2" x14ac:dyDescent="0.25">
      <c r="B467" s="166"/>
    </row>
    <row r="468" spans="2:2" x14ac:dyDescent="0.25">
      <c r="B468" s="166"/>
    </row>
    <row r="469" spans="2:2" x14ac:dyDescent="0.25">
      <c r="B469" s="166"/>
    </row>
    <row r="470" spans="2:2" x14ac:dyDescent="0.25">
      <c r="B470" s="166"/>
    </row>
    <row r="471" spans="2:2" x14ac:dyDescent="0.25">
      <c r="B471" s="166"/>
    </row>
    <row r="472" spans="2:2" x14ac:dyDescent="0.25">
      <c r="B472" s="166"/>
    </row>
    <row r="473" spans="2:2" x14ac:dyDescent="0.25">
      <c r="B473" s="166"/>
    </row>
    <row r="474" spans="2:2" x14ac:dyDescent="0.25">
      <c r="B474" s="166"/>
    </row>
    <row r="475" spans="2:2" x14ac:dyDescent="0.25">
      <c r="B475" s="166"/>
    </row>
    <row r="476" spans="2:2" x14ac:dyDescent="0.25">
      <c r="B476" s="166"/>
    </row>
    <row r="477" spans="2:2" x14ac:dyDescent="0.25">
      <c r="B477" s="166"/>
    </row>
    <row r="478" spans="2:2" x14ac:dyDescent="0.25">
      <c r="B478" s="166"/>
    </row>
    <row r="479" spans="2:2" x14ac:dyDescent="0.25">
      <c r="B479" s="166"/>
    </row>
    <row r="480" spans="2:2" x14ac:dyDescent="0.25">
      <c r="B480" s="166"/>
    </row>
    <row r="481" spans="2:2" x14ac:dyDescent="0.25">
      <c r="B481" s="166"/>
    </row>
    <row r="482" spans="2:2" x14ac:dyDescent="0.25">
      <c r="B482" s="166"/>
    </row>
    <row r="483" spans="2:2" x14ac:dyDescent="0.25">
      <c r="B483" s="166"/>
    </row>
    <row r="484" spans="2:2" x14ac:dyDescent="0.25">
      <c r="B484" s="166"/>
    </row>
    <row r="485" spans="2:2" x14ac:dyDescent="0.25">
      <c r="B485" s="166"/>
    </row>
    <row r="486" spans="2:2" x14ac:dyDescent="0.25">
      <c r="B486" s="166"/>
    </row>
    <row r="487" spans="2:2" x14ac:dyDescent="0.25">
      <c r="B487" s="166"/>
    </row>
    <row r="488" spans="2:2" x14ac:dyDescent="0.25">
      <c r="B488" s="166"/>
    </row>
    <row r="489" spans="2:2" x14ac:dyDescent="0.25">
      <c r="B489" s="166"/>
    </row>
    <row r="490" spans="2:2" x14ac:dyDescent="0.25">
      <c r="B490" s="166"/>
    </row>
    <row r="491" spans="2:2" x14ac:dyDescent="0.25">
      <c r="B491" s="166"/>
    </row>
    <row r="492" spans="2:2" x14ac:dyDescent="0.25">
      <c r="B492" s="166"/>
    </row>
    <row r="493" spans="2:2" x14ac:dyDescent="0.25">
      <c r="B493" s="166"/>
    </row>
    <row r="494" spans="2:2" x14ac:dyDescent="0.25">
      <c r="B494" s="166"/>
    </row>
    <row r="495" spans="2:2" x14ac:dyDescent="0.25">
      <c r="B495" s="166"/>
    </row>
    <row r="496" spans="2:2" x14ac:dyDescent="0.25">
      <c r="B496" s="166"/>
    </row>
    <row r="497" spans="2:2" x14ac:dyDescent="0.25">
      <c r="B497" s="166"/>
    </row>
    <row r="498" spans="2:2" x14ac:dyDescent="0.25">
      <c r="B498" s="166"/>
    </row>
    <row r="499" spans="2:2" x14ac:dyDescent="0.25">
      <c r="B499" s="166"/>
    </row>
    <row r="500" spans="2:2" x14ac:dyDescent="0.25">
      <c r="B500" s="166"/>
    </row>
    <row r="501" spans="2:2" x14ac:dyDescent="0.25">
      <c r="B501" s="166"/>
    </row>
    <row r="502" spans="2:2" x14ac:dyDescent="0.25">
      <c r="B502" s="166"/>
    </row>
    <row r="503" spans="2:2" x14ac:dyDescent="0.25">
      <c r="B503" s="166"/>
    </row>
    <row r="504" spans="2:2" x14ac:dyDescent="0.25">
      <c r="B504" s="166"/>
    </row>
    <row r="505" spans="2:2" x14ac:dyDescent="0.25">
      <c r="B505" s="166"/>
    </row>
    <row r="506" spans="2:2" x14ac:dyDescent="0.25">
      <c r="B506" s="166"/>
    </row>
    <row r="507" spans="2:2" x14ac:dyDescent="0.25">
      <c r="B507" s="166"/>
    </row>
    <row r="508" spans="2:2" x14ac:dyDescent="0.25">
      <c r="B508" s="166"/>
    </row>
    <row r="509" spans="2:2" x14ac:dyDescent="0.25">
      <c r="B509" s="166"/>
    </row>
    <row r="510" spans="2:2" x14ac:dyDescent="0.25">
      <c r="B510" s="166"/>
    </row>
    <row r="511" spans="2:2" x14ac:dyDescent="0.25">
      <c r="B511" s="166"/>
    </row>
    <row r="512" spans="2:2" x14ac:dyDescent="0.25">
      <c r="B512" s="166"/>
    </row>
    <row r="513" spans="2:2" x14ac:dyDescent="0.25">
      <c r="B513" s="166"/>
    </row>
    <row r="514" spans="2:2" x14ac:dyDescent="0.25">
      <c r="B514" s="166"/>
    </row>
    <row r="515" spans="2:2" x14ac:dyDescent="0.25">
      <c r="B515" s="166"/>
    </row>
    <row r="516" spans="2:2" x14ac:dyDescent="0.25">
      <c r="B516" s="166"/>
    </row>
    <row r="517" spans="2:2" x14ac:dyDescent="0.25">
      <c r="B517" s="166"/>
    </row>
    <row r="518" spans="2:2" x14ac:dyDescent="0.25">
      <c r="B518" s="166"/>
    </row>
    <row r="519" spans="2:2" x14ac:dyDescent="0.25">
      <c r="B519" s="166"/>
    </row>
    <row r="520" spans="2:2" x14ac:dyDescent="0.25">
      <c r="B520" s="166"/>
    </row>
    <row r="521" spans="2:2" x14ac:dyDescent="0.25">
      <c r="B521" s="166"/>
    </row>
    <row r="522" spans="2:2" x14ac:dyDescent="0.25">
      <c r="B522" s="166"/>
    </row>
    <row r="523" spans="2:2" x14ac:dyDescent="0.25">
      <c r="B523" s="166"/>
    </row>
    <row r="524" spans="2:2" x14ac:dyDescent="0.25">
      <c r="B524" s="166"/>
    </row>
    <row r="525" spans="2:2" x14ac:dyDescent="0.25">
      <c r="B525" s="166"/>
    </row>
    <row r="526" spans="2:2" x14ac:dyDescent="0.25">
      <c r="B526" s="166"/>
    </row>
    <row r="527" spans="2:2" x14ac:dyDescent="0.25">
      <c r="B527" s="166"/>
    </row>
    <row r="528" spans="2:2" x14ac:dyDescent="0.25">
      <c r="B528" s="166"/>
    </row>
    <row r="529" spans="2:2" x14ac:dyDescent="0.25">
      <c r="B529" s="166"/>
    </row>
    <row r="530" spans="2:2" x14ac:dyDescent="0.25">
      <c r="B530" s="166"/>
    </row>
    <row r="531" spans="2:2" x14ac:dyDescent="0.25">
      <c r="B531" s="166"/>
    </row>
    <row r="532" spans="2:2" x14ac:dyDescent="0.25">
      <c r="B532" s="166"/>
    </row>
    <row r="533" spans="2:2" x14ac:dyDescent="0.25">
      <c r="B533" s="166"/>
    </row>
    <row r="534" spans="2:2" x14ac:dyDescent="0.25">
      <c r="B534" s="166"/>
    </row>
    <row r="535" spans="2:2" x14ac:dyDescent="0.25">
      <c r="B535" s="166"/>
    </row>
    <row r="536" spans="2:2" x14ac:dyDescent="0.25">
      <c r="B536" s="166"/>
    </row>
    <row r="537" spans="2:2" x14ac:dyDescent="0.25">
      <c r="B537" s="166"/>
    </row>
    <row r="538" spans="2:2" x14ac:dyDescent="0.25">
      <c r="B538" s="166"/>
    </row>
    <row r="539" spans="2:2" x14ac:dyDescent="0.25">
      <c r="B539" s="166"/>
    </row>
    <row r="540" spans="2:2" x14ac:dyDescent="0.25">
      <c r="B540" s="166"/>
    </row>
    <row r="541" spans="2:2" x14ac:dyDescent="0.25">
      <c r="B541" s="166"/>
    </row>
    <row r="542" spans="2:2" x14ac:dyDescent="0.25">
      <c r="B542" s="166"/>
    </row>
    <row r="543" spans="2:2" x14ac:dyDescent="0.25">
      <c r="B543" s="166"/>
    </row>
    <row r="544" spans="2:2" x14ac:dyDescent="0.25">
      <c r="B544" s="166"/>
    </row>
    <row r="545" spans="2:2" x14ac:dyDescent="0.25">
      <c r="B545" s="166"/>
    </row>
    <row r="546" spans="2:2" x14ac:dyDescent="0.25">
      <c r="B546" s="166"/>
    </row>
    <row r="547" spans="2:2" x14ac:dyDescent="0.25">
      <c r="B547" s="166"/>
    </row>
    <row r="548" spans="2:2" x14ac:dyDescent="0.25">
      <c r="B548" s="166"/>
    </row>
    <row r="549" spans="2:2" x14ac:dyDescent="0.25">
      <c r="B549" s="166"/>
    </row>
    <row r="550" spans="2:2" x14ac:dyDescent="0.25">
      <c r="B550" s="166"/>
    </row>
    <row r="551" spans="2:2" x14ac:dyDescent="0.25">
      <c r="B551" s="166"/>
    </row>
    <row r="552" spans="2:2" x14ac:dyDescent="0.25">
      <c r="B552" s="166"/>
    </row>
    <row r="553" spans="2:2" x14ac:dyDescent="0.25">
      <c r="B553" s="166"/>
    </row>
    <row r="554" spans="2:2" x14ac:dyDescent="0.25">
      <c r="B554" s="166"/>
    </row>
    <row r="555" spans="2:2" x14ac:dyDescent="0.25">
      <c r="B555" s="166"/>
    </row>
    <row r="556" spans="2:2" x14ac:dyDescent="0.25">
      <c r="B556" s="166"/>
    </row>
    <row r="557" spans="2:2" x14ac:dyDescent="0.25">
      <c r="B557" s="166"/>
    </row>
    <row r="558" spans="2:2" x14ac:dyDescent="0.25">
      <c r="B558" s="166"/>
    </row>
    <row r="559" spans="2:2" x14ac:dyDescent="0.25">
      <c r="B559" s="166"/>
    </row>
    <row r="560" spans="2:2" x14ac:dyDescent="0.25">
      <c r="B560" s="166"/>
    </row>
    <row r="561" spans="2:2" x14ac:dyDescent="0.25">
      <c r="B561" s="166"/>
    </row>
    <row r="562" spans="2:2" x14ac:dyDescent="0.25">
      <c r="B562" s="166"/>
    </row>
    <row r="563" spans="2:2" x14ac:dyDescent="0.25">
      <c r="B563" s="166"/>
    </row>
    <row r="564" spans="2:2" x14ac:dyDescent="0.25">
      <c r="B564" s="166"/>
    </row>
    <row r="565" spans="2:2" x14ac:dyDescent="0.25">
      <c r="B565" s="166"/>
    </row>
    <row r="566" spans="2:2" x14ac:dyDescent="0.25">
      <c r="B566" s="166"/>
    </row>
    <row r="567" spans="2:2" x14ac:dyDescent="0.25">
      <c r="B567" s="166"/>
    </row>
    <row r="568" spans="2:2" x14ac:dyDescent="0.25">
      <c r="B568" s="166"/>
    </row>
    <row r="569" spans="2:2" x14ac:dyDescent="0.25">
      <c r="B569" s="166"/>
    </row>
    <row r="570" spans="2:2" x14ac:dyDescent="0.25">
      <c r="B570" s="166"/>
    </row>
    <row r="571" spans="2:2" x14ac:dyDescent="0.25">
      <c r="B571" s="166"/>
    </row>
    <row r="572" spans="2:2" x14ac:dyDescent="0.25">
      <c r="B572" s="166"/>
    </row>
    <row r="573" spans="2:2" x14ac:dyDescent="0.25">
      <c r="B573" s="166"/>
    </row>
    <row r="574" spans="2:2" x14ac:dyDescent="0.25">
      <c r="B574" s="166"/>
    </row>
    <row r="575" spans="2:2" x14ac:dyDescent="0.25">
      <c r="B575" s="166"/>
    </row>
    <row r="576" spans="2:2" x14ac:dyDescent="0.25">
      <c r="B576" s="166"/>
    </row>
    <row r="577" spans="2:2" x14ac:dyDescent="0.25">
      <c r="B577" s="166"/>
    </row>
    <row r="578" spans="2:2" x14ac:dyDescent="0.25">
      <c r="B578" s="166"/>
    </row>
    <row r="579" spans="2:2" x14ac:dyDescent="0.25">
      <c r="B579" s="166"/>
    </row>
    <row r="580" spans="2:2" x14ac:dyDescent="0.25">
      <c r="B580" s="166"/>
    </row>
    <row r="581" spans="2:2" x14ac:dyDescent="0.25">
      <c r="B581" s="166"/>
    </row>
    <row r="582" spans="2:2" x14ac:dyDescent="0.25">
      <c r="B582" s="166"/>
    </row>
    <row r="583" spans="2:2" x14ac:dyDescent="0.25">
      <c r="B583" s="166"/>
    </row>
    <row r="584" spans="2:2" x14ac:dyDescent="0.25">
      <c r="B584" s="166"/>
    </row>
    <row r="585" spans="2:2" x14ac:dyDescent="0.25">
      <c r="B585" s="166"/>
    </row>
    <row r="586" spans="2:2" x14ac:dyDescent="0.25">
      <c r="B586" s="166"/>
    </row>
    <row r="587" spans="2:2" x14ac:dyDescent="0.25">
      <c r="B587" s="166"/>
    </row>
    <row r="588" spans="2:2" x14ac:dyDescent="0.25">
      <c r="B588" s="166"/>
    </row>
    <row r="589" spans="2:2" x14ac:dyDescent="0.25">
      <c r="B589" s="166"/>
    </row>
    <row r="590" spans="2:2" x14ac:dyDescent="0.25">
      <c r="B590" s="166"/>
    </row>
    <row r="591" spans="2:2" x14ac:dyDescent="0.25">
      <c r="B591" s="166"/>
    </row>
    <row r="592" spans="2:2" x14ac:dyDescent="0.25">
      <c r="B592" s="166"/>
    </row>
    <row r="593" spans="2:2" x14ac:dyDescent="0.25">
      <c r="B593" s="166"/>
    </row>
    <row r="594" spans="2:2" x14ac:dyDescent="0.25">
      <c r="B594" s="166"/>
    </row>
    <row r="595" spans="2:2" x14ac:dyDescent="0.25">
      <c r="B595" s="166"/>
    </row>
    <row r="596" spans="2:2" x14ac:dyDescent="0.25">
      <c r="B596" s="166"/>
    </row>
    <row r="597" spans="2:2" x14ac:dyDescent="0.25">
      <c r="B597" s="166"/>
    </row>
    <row r="598" spans="2:2" x14ac:dyDescent="0.25">
      <c r="B598" s="166"/>
    </row>
    <row r="599" spans="2:2" x14ac:dyDescent="0.25">
      <c r="B599" s="166"/>
    </row>
    <row r="600" spans="2:2" x14ac:dyDescent="0.25">
      <c r="B600" s="166"/>
    </row>
    <row r="601" spans="2:2" x14ac:dyDescent="0.25">
      <c r="B601" s="166"/>
    </row>
    <row r="602" spans="2:2" x14ac:dyDescent="0.25">
      <c r="B602" s="166"/>
    </row>
    <row r="603" spans="2:2" x14ac:dyDescent="0.25">
      <c r="B603" s="166"/>
    </row>
    <row r="604" spans="2:2" x14ac:dyDescent="0.25">
      <c r="B604" s="166"/>
    </row>
    <row r="605" spans="2:2" x14ac:dyDescent="0.25">
      <c r="B605" s="166"/>
    </row>
    <row r="606" spans="2:2" x14ac:dyDescent="0.25">
      <c r="B606" s="166"/>
    </row>
    <row r="607" spans="2:2" x14ac:dyDescent="0.25">
      <c r="B607" s="166"/>
    </row>
    <row r="608" spans="2:2" x14ac:dyDescent="0.25">
      <c r="B608" s="166"/>
    </row>
    <row r="609" spans="2:2" x14ac:dyDescent="0.25">
      <c r="B609" s="166"/>
    </row>
    <row r="610" spans="2:2" x14ac:dyDescent="0.25">
      <c r="B610" s="166"/>
    </row>
    <row r="611" spans="2:2" x14ac:dyDescent="0.25">
      <c r="B611" s="166"/>
    </row>
    <row r="612" spans="2:2" x14ac:dyDescent="0.25">
      <c r="B612" s="166"/>
    </row>
    <row r="613" spans="2:2" x14ac:dyDescent="0.25">
      <c r="B613" s="166"/>
    </row>
    <row r="614" spans="2:2" x14ac:dyDescent="0.25">
      <c r="B614" s="166"/>
    </row>
    <row r="615" spans="2:2" x14ac:dyDescent="0.25">
      <c r="B615" s="166"/>
    </row>
    <row r="616" spans="2:2" x14ac:dyDescent="0.25">
      <c r="B616" s="166"/>
    </row>
    <row r="617" spans="2:2" x14ac:dyDescent="0.25">
      <c r="B617" s="166"/>
    </row>
    <row r="618" spans="2:2" x14ac:dyDescent="0.25">
      <c r="B618" s="166"/>
    </row>
    <row r="619" spans="2:2" x14ac:dyDescent="0.25">
      <c r="B619" s="166"/>
    </row>
    <row r="620" spans="2:2" x14ac:dyDescent="0.25">
      <c r="B620" s="166"/>
    </row>
    <row r="621" spans="2:2" x14ac:dyDescent="0.25">
      <c r="B621" s="166"/>
    </row>
    <row r="622" spans="2:2" x14ac:dyDescent="0.25">
      <c r="B622" s="166"/>
    </row>
    <row r="623" spans="2:2" x14ac:dyDescent="0.25">
      <c r="B623" s="166"/>
    </row>
    <row r="624" spans="2:2" x14ac:dyDescent="0.25">
      <c r="B624" s="166"/>
    </row>
    <row r="625" spans="2:2" x14ac:dyDescent="0.25">
      <c r="B625" s="166"/>
    </row>
    <row r="626" spans="2:2" x14ac:dyDescent="0.25">
      <c r="B626" s="166"/>
    </row>
    <row r="627" spans="2:2" x14ac:dyDescent="0.25">
      <c r="B627" s="166"/>
    </row>
    <row r="628" spans="2:2" x14ac:dyDescent="0.25">
      <c r="B628" s="166"/>
    </row>
    <row r="629" spans="2:2" x14ac:dyDescent="0.25">
      <c r="B629" s="166"/>
    </row>
    <row r="630" spans="2:2" x14ac:dyDescent="0.25">
      <c r="B630" s="166"/>
    </row>
    <row r="631" spans="2:2" x14ac:dyDescent="0.25">
      <c r="B631" s="166"/>
    </row>
    <row r="632" spans="2:2" x14ac:dyDescent="0.25">
      <c r="B632" s="166"/>
    </row>
    <row r="633" spans="2:2" x14ac:dyDescent="0.25">
      <c r="B633" s="166"/>
    </row>
    <row r="634" spans="2:2" x14ac:dyDescent="0.25">
      <c r="B634" s="166"/>
    </row>
    <row r="635" spans="2:2" x14ac:dyDescent="0.25">
      <c r="B635" s="166"/>
    </row>
    <row r="636" spans="2:2" x14ac:dyDescent="0.25">
      <c r="B636" s="166"/>
    </row>
    <row r="637" spans="2:2" x14ac:dyDescent="0.25">
      <c r="B637" s="166"/>
    </row>
    <row r="638" spans="2:2" x14ac:dyDescent="0.25">
      <c r="B638" s="166"/>
    </row>
    <row r="639" spans="2:2" x14ac:dyDescent="0.25">
      <c r="B639" s="166"/>
    </row>
    <row r="640" spans="2:2" x14ac:dyDescent="0.25">
      <c r="B640" s="166"/>
    </row>
    <row r="641" spans="2:2" x14ac:dyDescent="0.25">
      <c r="B641" s="166"/>
    </row>
    <row r="642" spans="2:2" x14ac:dyDescent="0.25">
      <c r="B642" s="166"/>
    </row>
    <row r="643" spans="2:2" x14ac:dyDescent="0.25">
      <c r="B643" s="166"/>
    </row>
    <row r="644" spans="2:2" x14ac:dyDescent="0.25">
      <c r="B644" s="166"/>
    </row>
    <row r="645" spans="2:2" x14ac:dyDescent="0.25">
      <c r="B645" s="166"/>
    </row>
    <row r="646" spans="2:2" x14ac:dyDescent="0.25">
      <c r="B646" s="166"/>
    </row>
    <row r="647" spans="2:2" x14ac:dyDescent="0.25">
      <c r="B647" s="166"/>
    </row>
    <row r="648" spans="2:2" x14ac:dyDescent="0.25">
      <c r="B648" s="166"/>
    </row>
    <row r="649" spans="2:2" x14ac:dyDescent="0.25">
      <c r="B649" s="166"/>
    </row>
    <row r="650" spans="2:2" x14ac:dyDescent="0.25">
      <c r="B650" s="166"/>
    </row>
    <row r="651" spans="2:2" x14ac:dyDescent="0.25">
      <c r="B651" s="166"/>
    </row>
    <row r="652" spans="2:2" x14ac:dyDescent="0.25">
      <c r="B652" s="166"/>
    </row>
    <row r="653" spans="2:2" x14ac:dyDescent="0.25">
      <c r="B653" s="166"/>
    </row>
    <row r="654" spans="2:2" x14ac:dyDescent="0.25">
      <c r="B654" s="166"/>
    </row>
    <row r="655" spans="2:2" x14ac:dyDescent="0.25">
      <c r="B655" s="166"/>
    </row>
    <row r="656" spans="2:2" x14ac:dyDescent="0.25">
      <c r="B656" s="166"/>
    </row>
    <row r="657" spans="2:2" x14ac:dyDescent="0.25">
      <c r="B657" s="166"/>
    </row>
    <row r="658" spans="2:2" x14ac:dyDescent="0.25">
      <c r="B658" s="166"/>
    </row>
    <row r="659" spans="2:2" x14ac:dyDescent="0.25">
      <c r="B659" s="166"/>
    </row>
    <row r="660" spans="2:2" x14ac:dyDescent="0.25">
      <c r="B660" s="166"/>
    </row>
    <row r="661" spans="2:2" x14ac:dyDescent="0.25">
      <c r="B661" s="166"/>
    </row>
    <row r="662" spans="2:2" x14ac:dyDescent="0.25">
      <c r="B662" s="166"/>
    </row>
    <row r="663" spans="2:2" x14ac:dyDescent="0.25">
      <c r="B663" s="166"/>
    </row>
    <row r="664" spans="2:2" x14ac:dyDescent="0.25">
      <c r="B664" s="166"/>
    </row>
    <row r="665" spans="2:2" x14ac:dyDescent="0.25">
      <c r="B665" s="166"/>
    </row>
    <row r="666" spans="2:2" x14ac:dyDescent="0.25">
      <c r="B666" s="166"/>
    </row>
    <row r="667" spans="2:2" x14ac:dyDescent="0.25">
      <c r="B667" s="166"/>
    </row>
    <row r="668" spans="2:2" x14ac:dyDescent="0.25">
      <c r="B668" s="166"/>
    </row>
    <row r="669" spans="2:2" x14ac:dyDescent="0.25">
      <c r="B669" s="166"/>
    </row>
    <row r="670" spans="2:2" x14ac:dyDescent="0.25">
      <c r="B670" s="166"/>
    </row>
    <row r="671" spans="2:2" x14ac:dyDescent="0.25">
      <c r="B671" s="166"/>
    </row>
    <row r="672" spans="2:2" x14ac:dyDescent="0.25">
      <c r="B672" s="166"/>
    </row>
    <row r="673" spans="2:2" x14ac:dyDescent="0.25">
      <c r="B673" s="166"/>
    </row>
    <row r="674" spans="2:2" x14ac:dyDescent="0.25">
      <c r="B674" s="166"/>
    </row>
    <row r="675" spans="2:2" x14ac:dyDescent="0.25">
      <c r="B675" s="166"/>
    </row>
    <row r="676" spans="2:2" x14ac:dyDescent="0.25">
      <c r="B676" s="166"/>
    </row>
    <row r="677" spans="2:2" x14ac:dyDescent="0.25">
      <c r="B677" s="166"/>
    </row>
    <row r="678" spans="2:2" x14ac:dyDescent="0.25">
      <c r="B678" s="166"/>
    </row>
    <row r="679" spans="2:2" x14ac:dyDescent="0.25">
      <c r="B679" s="166"/>
    </row>
    <row r="680" spans="2:2" x14ac:dyDescent="0.25">
      <c r="B680" s="166"/>
    </row>
    <row r="681" spans="2:2" x14ac:dyDescent="0.25">
      <c r="B681" s="166"/>
    </row>
    <row r="682" spans="2:2" x14ac:dyDescent="0.25">
      <c r="B682" s="166"/>
    </row>
    <row r="683" spans="2:2" x14ac:dyDescent="0.25">
      <c r="B683" s="166"/>
    </row>
    <row r="684" spans="2:2" x14ac:dyDescent="0.25">
      <c r="B684" s="166"/>
    </row>
    <row r="685" spans="2:2" x14ac:dyDescent="0.25">
      <c r="B685" s="166"/>
    </row>
    <row r="686" spans="2:2" x14ac:dyDescent="0.25">
      <c r="B686" s="166"/>
    </row>
    <row r="687" spans="2:2" x14ac:dyDescent="0.25">
      <c r="B687" s="166"/>
    </row>
    <row r="688" spans="2:2" x14ac:dyDescent="0.25">
      <c r="B688" s="166"/>
    </row>
    <row r="689" spans="2:2" x14ac:dyDescent="0.25">
      <c r="B689" s="166"/>
    </row>
    <row r="690" spans="2:2" x14ac:dyDescent="0.25">
      <c r="B690" s="166"/>
    </row>
    <row r="691" spans="2:2" x14ac:dyDescent="0.25">
      <c r="B691" s="166"/>
    </row>
    <row r="692" spans="2:2" x14ac:dyDescent="0.25">
      <c r="B692" s="166"/>
    </row>
    <row r="693" spans="2:2" x14ac:dyDescent="0.25">
      <c r="B693" s="166"/>
    </row>
    <row r="694" spans="2:2" x14ac:dyDescent="0.25">
      <c r="B694" s="166"/>
    </row>
    <row r="695" spans="2:2" x14ac:dyDescent="0.25">
      <c r="B695" s="166"/>
    </row>
    <row r="696" spans="2:2" x14ac:dyDescent="0.25">
      <c r="B696" s="166"/>
    </row>
    <row r="697" spans="2:2" x14ac:dyDescent="0.25">
      <c r="B697" s="166"/>
    </row>
    <row r="698" spans="2:2" x14ac:dyDescent="0.25">
      <c r="B698" s="166"/>
    </row>
    <row r="699" spans="2:2" x14ac:dyDescent="0.25">
      <c r="B699" s="166"/>
    </row>
    <row r="700" spans="2:2" x14ac:dyDescent="0.25">
      <c r="B700" s="166"/>
    </row>
    <row r="701" spans="2:2" x14ac:dyDescent="0.25">
      <c r="B701" s="166"/>
    </row>
    <row r="702" spans="2:2" x14ac:dyDescent="0.25">
      <c r="B702" s="166"/>
    </row>
    <row r="703" spans="2:2" x14ac:dyDescent="0.25">
      <c r="B703" s="166"/>
    </row>
    <row r="704" spans="2:2" x14ac:dyDescent="0.25">
      <c r="B704" s="166"/>
    </row>
    <row r="705" spans="2:2" x14ac:dyDescent="0.25">
      <c r="B705" s="166"/>
    </row>
    <row r="706" spans="2:2" x14ac:dyDescent="0.25">
      <c r="B706" s="166"/>
    </row>
    <row r="707" spans="2:2" x14ac:dyDescent="0.25">
      <c r="B707" s="166"/>
    </row>
    <row r="708" spans="2:2" x14ac:dyDescent="0.25">
      <c r="B708" s="166"/>
    </row>
    <row r="709" spans="2:2" x14ac:dyDescent="0.25">
      <c r="B709" s="166"/>
    </row>
    <row r="710" spans="2:2" x14ac:dyDescent="0.25">
      <c r="B710" s="166"/>
    </row>
    <row r="711" spans="2:2" x14ac:dyDescent="0.25">
      <c r="B711" s="166"/>
    </row>
    <row r="712" spans="2:2" x14ac:dyDescent="0.25">
      <c r="B712" s="166"/>
    </row>
    <row r="713" spans="2:2" x14ac:dyDescent="0.25">
      <c r="B713" s="166"/>
    </row>
    <row r="714" spans="2:2" x14ac:dyDescent="0.25">
      <c r="B714" s="166"/>
    </row>
    <row r="715" spans="2:2" x14ac:dyDescent="0.25">
      <c r="B715" s="166"/>
    </row>
    <row r="716" spans="2:2" x14ac:dyDescent="0.25">
      <c r="B716" s="166"/>
    </row>
    <row r="717" spans="2:2" x14ac:dyDescent="0.25">
      <c r="B717" s="166"/>
    </row>
    <row r="718" spans="2:2" x14ac:dyDescent="0.25">
      <c r="B718" s="166"/>
    </row>
    <row r="719" spans="2:2" x14ac:dyDescent="0.25">
      <c r="B719" s="166"/>
    </row>
    <row r="720" spans="2:2" x14ac:dyDescent="0.25">
      <c r="B720" s="166"/>
    </row>
    <row r="721" spans="2:2" x14ac:dyDescent="0.25">
      <c r="B721" s="166"/>
    </row>
    <row r="722" spans="2:2" x14ac:dyDescent="0.25">
      <c r="B722" s="166"/>
    </row>
    <row r="723" spans="2:2" x14ac:dyDescent="0.25">
      <c r="B723" s="166"/>
    </row>
    <row r="724" spans="2:2" x14ac:dyDescent="0.25">
      <c r="B724" s="166"/>
    </row>
    <row r="725" spans="2:2" x14ac:dyDescent="0.25">
      <c r="B725" s="166"/>
    </row>
    <row r="726" spans="2:2" x14ac:dyDescent="0.25">
      <c r="B726" s="166"/>
    </row>
    <row r="727" spans="2:2" x14ac:dyDescent="0.25">
      <c r="B727" s="166"/>
    </row>
    <row r="728" spans="2:2" x14ac:dyDescent="0.25">
      <c r="B728" s="166"/>
    </row>
    <row r="729" spans="2:2" x14ac:dyDescent="0.25">
      <c r="B729" s="166"/>
    </row>
    <row r="730" spans="2:2" x14ac:dyDescent="0.25">
      <c r="B730" s="166"/>
    </row>
    <row r="731" spans="2:2" x14ac:dyDescent="0.25">
      <c r="B731" s="166"/>
    </row>
    <row r="732" spans="2:2" x14ac:dyDescent="0.25">
      <c r="B732" s="166"/>
    </row>
    <row r="733" spans="2:2" x14ac:dyDescent="0.25">
      <c r="B733" s="166"/>
    </row>
    <row r="734" spans="2:2" x14ac:dyDescent="0.25">
      <c r="B734" s="166"/>
    </row>
    <row r="735" spans="2:2" x14ac:dyDescent="0.25">
      <c r="B735" s="166"/>
    </row>
    <row r="736" spans="2:2" x14ac:dyDescent="0.25">
      <c r="B736" s="166"/>
    </row>
    <row r="737" spans="2:2" x14ac:dyDescent="0.25">
      <c r="B737" s="166"/>
    </row>
    <row r="738" spans="2:2" x14ac:dyDescent="0.25">
      <c r="B738" s="166"/>
    </row>
    <row r="739" spans="2:2" x14ac:dyDescent="0.25">
      <c r="B739" s="166"/>
    </row>
    <row r="740" spans="2:2" x14ac:dyDescent="0.25">
      <c r="B740" s="166"/>
    </row>
    <row r="741" spans="2:2" x14ac:dyDescent="0.25">
      <c r="B741" s="166"/>
    </row>
    <row r="742" spans="2:2" x14ac:dyDescent="0.25">
      <c r="B742" s="166"/>
    </row>
    <row r="743" spans="2:2" x14ac:dyDescent="0.25">
      <c r="B743" s="166"/>
    </row>
    <row r="744" spans="2:2" x14ac:dyDescent="0.25">
      <c r="B744" s="166"/>
    </row>
    <row r="745" spans="2:2" x14ac:dyDescent="0.25">
      <c r="B745" s="166"/>
    </row>
    <row r="746" spans="2:2" x14ac:dyDescent="0.25">
      <c r="B746" s="166"/>
    </row>
    <row r="747" spans="2:2" x14ac:dyDescent="0.25">
      <c r="B747" s="166"/>
    </row>
    <row r="748" spans="2:2" x14ac:dyDescent="0.25">
      <c r="B748" s="166"/>
    </row>
    <row r="749" spans="2:2" x14ac:dyDescent="0.25">
      <c r="B749" s="166"/>
    </row>
    <row r="750" spans="2:2" x14ac:dyDescent="0.25">
      <c r="B750" s="166"/>
    </row>
    <row r="751" spans="2:2" x14ac:dyDescent="0.25">
      <c r="B751" s="166"/>
    </row>
    <row r="752" spans="2:2" x14ac:dyDescent="0.25">
      <c r="B752" s="166"/>
    </row>
    <row r="753" spans="2:2" x14ac:dyDescent="0.25">
      <c r="B753" s="166"/>
    </row>
    <row r="754" spans="2:2" x14ac:dyDescent="0.25">
      <c r="B754" s="166"/>
    </row>
    <row r="755" spans="2:2" x14ac:dyDescent="0.25">
      <c r="B755" s="166"/>
    </row>
    <row r="756" spans="2:2" x14ac:dyDescent="0.25">
      <c r="B756" s="166"/>
    </row>
    <row r="757" spans="2:2" x14ac:dyDescent="0.25">
      <c r="B757" s="166"/>
    </row>
    <row r="758" spans="2:2" x14ac:dyDescent="0.25">
      <c r="B758" s="166"/>
    </row>
    <row r="759" spans="2:2" x14ac:dyDescent="0.25">
      <c r="B759" s="166"/>
    </row>
    <row r="760" spans="2:2" x14ac:dyDescent="0.25">
      <c r="B760" s="166"/>
    </row>
    <row r="761" spans="2:2" x14ac:dyDescent="0.25">
      <c r="B761" s="166"/>
    </row>
    <row r="762" spans="2:2" x14ac:dyDescent="0.25">
      <c r="B762" s="166"/>
    </row>
    <row r="763" spans="2:2" x14ac:dyDescent="0.25">
      <c r="B763" s="166"/>
    </row>
    <row r="764" spans="2:2" x14ac:dyDescent="0.25">
      <c r="B764" s="166"/>
    </row>
    <row r="765" spans="2:2" x14ac:dyDescent="0.25">
      <c r="B765" s="166"/>
    </row>
    <row r="766" spans="2:2" x14ac:dyDescent="0.25">
      <c r="B766" s="166"/>
    </row>
    <row r="767" spans="2:2" x14ac:dyDescent="0.25">
      <c r="B767" s="166"/>
    </row>
    <row r="768" spans="2:2" x14ac:dyDescent="0.25">
      <c r="B768" s="166"/>
    </row>
    <row r="769" spans="2:2" x14ac:dyDescent="0.25">
      <c r="B769" s="166"/>
    </row>
    <row r="770" spans="2:2" x14ac:dyDescent="0.25">
      <c r="B770" s="166"/>
    </row>
    <row r="771" spans="2:2" x14ac:dyDescent="0.25">
      <c r="B771" s="166"/>
    </row>
    <row r="772" spans="2:2" x14ac:dyDescent="0.25">
      <c r="B772" s="166"/>
    </row>
    <row r="773" spans="2:2" x14ac:dyDescent="0.25">
      <c r="B773" s="166"/>
    </row>
    <row r="774" spans="2:2" x14ac:dyDescent="0.25">
      <c r="B774" s="166"/>
    </row>
    <row r="775" spans="2:2" x14ac:dyDescent="0.25">
      <c r="B775" s="166"/>
    </row>
    <row r="776" spans="2:2" x14ac:dyDescent="0.25">
      <c r="B776" s="166"/>
    </row>
    <row r="777" spans="2:2" x14ac:dyDescent="0.25">
      <c r="B777" s="166"/>
    </row>
    <row r="778" spans="2:2" x14ac:dyDescent="0.25">
      <c r="B778" s="166"/>
    </row>
    <row r="779" spans="2:2" x14ac:dyDescent="0.25">
      <c r="B779" s="166"/>
    </row>
    <row r="780" spans="2:2" x14ac:dyDescent="0.25">
      <c r="B780" s="166"/>
    </row>
    <row r="781" spans="2:2" x14ac:dyDescent="0.25">
      <c r="B781" s="166"/>
    </row>
    <row r="782" spans="2:2" x14ac:dyDescent="0.25">
      <c r="B782" s="166"/>
    </row>
    <row r="783" spans="2:2" x14ac:dyDescent="0.25">
      <c r="B783" s="166"/>
    </row>
    <row r="784" spans="2:2" x14ac:dyDescent="0.25">
      <c r="B784" s="166"/>
    </row>
    <row r="785" spans="2:2" x14ac:dyDescent="0.25">
      <c r="B785" s="166"/>
    </row>
    <row r="786" spans="2:2" x14ac:dyDescent="0.25">
      <c r="B786" s="166"/>
    </row>
    <row r="787" spans="2:2" x14ac:dyDescent="0.25">
      <c r="B787" s="166"/>
    </row>
    <row r="788" spans="2:2" x14ac:dyDescent="0.25">
      <c r="B788" s="166"/>
    </row>
    <row r="789" spans="2:2" x14ac:dyDescent="0.25">
      <c r="B789" s="166"/>
    </row>
    <row r="790" spans="2:2" x14ac:dyDescent="0.25">
      <c r="B790" s="166"/>
    </row>
    <row r="791" spans="2:2" x14ac:dyDescent="0.25">
      <c r="B791" s="166"/>
    </row>
    <row r="792" spans="2:2" x14ac:dyDescent="0.25">
      <c r="B792" s="166"/>
    </row>
    <row r="793" spans="2:2" x14ac:dyDescent="0.25">
      <c r="B793" s="166"/>
    </row>
    <row r="794" spans="2:2" x14ac:dyDescent="0.25">
      <c r="B794" s="166"/>
    </row>
    <row r="795" spans="2:2" x14ac:dyDescent="0.25">
      <c r="B795" s="166"/>
    </row>
    <row r="796" spans="2:2" x14ac:dyDescent="0.25">
      <c r="B796" s="166"/>
    </row>
    <row r="797" spans="2:2" x14ac:dyDescent="0.25">
      <c r="B797" s="166"/>
    </row>
    <row r="798" spans="2:2" x14ac:dyDescent="0.25">
      <c r="B798" s="166"/>
    </row>
    <row r="799" spans="2:2" x14ac:dyDescent="0.25">
      <c r="B799" s="166"/>
    </row>
    <row r="800" spans="2:2" x14ac:dyDescent="0.25">
      <c r="B800" s="166"/>
    </row>
    <row r="801" spans="2:2" x14ac:dyDescent="0.25">
      <c r="B801" s="166"/>
    </row>
    <row r="802" spans="2:2" x14ac:dyDescent="0.25">
      <c r="B802" s="166"/>
    </row>
    <row r="803" spans="2:2" x14ac:dyDescent="0.25">
      <c r="B803" s="166"/>
    </row>
    <row r="804" spans="2:2" x14ac:dyDescent="0.25">
      <c r="B804" s="166"/>
    </row>
    <row r="805" spans="2:2" x14ac:dyDescent="0.25">
      <c r="B805" s="166"/>
    </row>
    <row r="806" spans="2:2" x14ac:dyDescent="0.25">
      <c r="B806" s="166"/>
    </row>
    <row r="807" spans="2:2" x14ac:dyDescent="0.25">
      <c r="B807" s="166"/>
    </row>
    <row r="808" spans="2:2" x14ac:dyDescent="0.25">
      <c r="B808" s="166"/>
    </row>
    <row r="809" spans="2:2" x14ac:dyDescent="0.25">
      <c r="B809" s="166"/>
    </row>
    <row r="810" spans="2:2" x14ac:dyDescent="0.25">
      <c r="B810" s="166"/>
    </row>
    <row r="811" spans="2:2" x14ac:dyDescent="0.25">
      <c r="B811" s="166"/>
    </row>
    <row r="812" spans="2:2" x14ac:dyDescent="0.25">
      <c r="B812" s="166"/>
    </row>
    <row r="813" spans="2:2" x14ac:dyDescent="0.25">
      <c r="B813" s="166"/>
    </row>
    <row r="814" spans="2:2" x14ac:dyDescent="0.25">
      <c r="B814" s="166"/>
    </row>
    <row r="815" spans="2:2" x14ac:dyDescent="0.25">
      <c r="B815" s="166"/>
    </row>
    <row r="816" spans="2:2" x14ac:dyDescent="0.25">
      <c r="B816" s="166"/>
    </row>
    <row r="817" spans="2:2" x14ac:dyDescent="0.25">
      <c r="B817" s="166"/>
    </row>
    <row r="818" spans="2:2" x14ac:dyDescent="0.25">
      <c r="B818" s="166"/>
    </row>
    <row r="819" spans="2:2" x14ac:dyDescent="0.25">
      <c r="B819" s="166"/>
    </row>
    <row r="820" spans="2:2" x14ac:dyDescent="0.25">
      <c r="B820" s="166"/>
    </row>
    <row r="821" spans="2:2" x14ac:dyDescent="0.25">
      <c r="B821" s="166"/>
    </row>
    <row r="822" spans="2:2" x14ac:dyDescent="0.25">
      <c r="B822" s="166"/>
    </row>
    <row r="823" spans="2:2" x14ac:dyDescent="0.25">
      <c r="B823" s="166"/>
    </row>
    <row r="824" spans="2:2" x14ac:dyDescent="0.25">
      <c r="B824" s="166"/>
    </row>
    <row r="825" spans="2:2" x14ac:dyDescent="0.25">
      <c r="B825" s="166"/>
    </row>
    <row r="826" spans="2:2" x14ac:dyDescent="0.25">
      <c r="B826" s="166"/>
    </row>
    <row r="827" spans="2:2" x14ac:dyDescent="0.25">
      <c r="B827" s="166"/>
    </row>
    <row r="828" spans="2:2" x14ac:dyDescent="0.25">
      <c r="B828" s="166"/>
    </row>
    <row r="829" spans="2:2" x14ac:dyDescent="0.25">
      <c r="B829" s="166"/>
    </row>
    <row r="830" spans="2:2" x14ac:dyDescent="0.25">
      <c r="B830" s="166"/>
    </row>
    <row r="831" spans="2:2" x14ac:dyDescent="0.25">
      <c r="B831" s="166"/>
    </row>
    <row r="832" spans="2:2" x14ac:dyDescent="0.25">
      <c r="B832" s="166"/>
    </row>
    <row r="833" spans="2:2" x14ac:dyDescent="0.25">
      <c r="B833" s="166"/>
    </row>
    <row r="834" spans="2:2" x14ac:dyDescent="0.25">
      <c r="B834" s="166"/>
    </row>
    <row r="835" spans="2:2" x14ac:dyDescent="0.25">
      <c r="B835" s="166"/>
    </row>
    <row r="836" spans="2:2" x14ac:dyDescent="0.25">
      <c r="B836" s="166"/>
    </row>
    <row r="837" spans="2:2" x14ac:dyDescent="0.25">
      <c r="B837" s="166"/>
    </row>
    <row r="838" spans="2:2" x14ac:dyDescent="0.25">
      <c r="B838" s="166"/>
    </row>
    <row r="839" spans="2:2" x14ac:dyDescent="0.25">
      <c r="B839" s="166"/>
    </row>
    <row r="840" spans="2:2" x14ac:dyDescent="0.25">
      <c r="B840" s="166"/>
    </row>
    <row r="841" spans="2:2" x14ac:dyDescent="0.25">
      <c r="B841" s="166"/>
    </row>
    <row r="842" spans="2:2" x14ac:dyDescent="0.25">
      <c r="B842" s="166"/>
    </row>
    <row r="843" spans="2:2" x14ac:dyDescent="0.25">
      <c r="B843" s="166"/>
    </row>
    <row r="844" spans="2:2" x14ac:dyDescent="0.25">
      <c r="B844" s="166"/>
    </row>
    <row r="845" spans="2:2" x14ac:dyDescent="0.25">
      <c r="B845" s="166"/>
    </row>
    <row r="846" spans="2:2" x14ac:dyDescent="0.25">
      <c r="B846" s="166"/>
    </row>
    <row r="847" spans="2:2" x14ac:dyDescent="0.25">
      <c r="B847" s="166"/>
    </row>
    <row r="848" spans="2:2" x14ac:dyDescent="0.25">
      <c r="B848" s="166"/>
    </row>
    <row r="849" spans="2:2" x14ac:dyDescent="0.25">
      <c r="B849" s="166"/>
    </row>
    <row r="850" spans="2:2" x14ac:dyDescent="0.25">
      <c r="B850" s="166"/>
    </row>
    <row r="851" spans="2:2" x14ac:dyDescent="0.25">
      <c r="B851" s="166"/>
    </row>
    <row r="852" spans="2:2" x14ac:dyDescent="0.25">
      <c r="B852" s="166"/>
    </row>
    <row r="853" spans="2:2" x14ac:dyDescent="0.25">
      <c r="B853" s="166"/>
    </row>
    <row r="854" spans="2:2" x14ac:dyDescent="0.25">
      <c r="B854" s="166"/>
    </row>
    <row r="855" spans="2:2" x14ac:dyDescent="0.25">
      <c r="B855" s="166"/>
    </row>
    <row r="856" spans="2:2" x14ac:dyDescent="0.25">
      <c r="B856" s="166"/>
    </row>
    <row r="857" spans="2:2" x14ac:dyDescent="0.25">
      <c r="B857" s="166"/>
    </row>
    <row r="858" spans="2:2" x14ac:dyDescent="0.25">
      <c r="B858" s="166"/>
    </row>
    <row r="859" spans="2:2" x14ac:dyDescent="0.25">
      <c r="B859" s="166"/>
    </row>
    <row r="860" spans="2:2" x14ac:dyDescent="0.25">
      <c r="B860" s="166"/>
    </row>
    <row r="861" spans="2:2" x14ac:dyDescent="0.25">
      <c r="B861" s="166"/>
    </row>
    <row r="862" spans="2:2" x14ac:dyDescent="0.25">
      <c r="B862" s="166"/>
    </row>
    <row r="863" spans="2:2" x14ac:dyDescent="0.25">
      <c r="B863" s="166"/>
    </row>
    <row r="864" spans="2:2" x14ac:dyDescent="0.25">
      <c r="B864" s="166"/>
    </row>
    <row r="865" spans="2:2" x14ac:dyDescent="0.25">
      <c r="B865" s="166"/>
    </row>
    <row r="866" spans="2:2" x14ac:dyDescent="0.25">
      <c r="B866" s="166"/>
    </row>
    <row r="867" spans="2:2" x14ac:dyDescent="0.25">
      <c r="B867" s="166"/>
    </row>
    <row r="868" spans="2:2" x14ac:dyDescent="0.25">
      <c r="B868" s="166"/>
    </row>
    <row r="869" spans="2:2" x14ac:dyDescent="0.25">
      <c r="B869" s="166"/>
    </row>
    <row r="870" spans="2:2" x14ac:dyDescent="0.25">
      <c r="B870" s="166"/>
    </row>
    <row r="871" spans="2:2" x14ac:dyDescent="0.25">
      <c r="B871" s="166"/>
    </row>
    <row r="872" spans="2:2" x14ac:dyDescent="0.25">
      <c r="B872" s="166"/>
    </row>
    <row r="873" spans="2:2" x14ac:dyDescent="0.25">
      <c r="B873" s="166"/>
    </row>
    <row r="874" spans="2:2" x14ac:dyDescent="0.25">
      <c r="B874" s="166"/>
    </row>
    <row r="875" spans="2:2" x14ac:dyDescent="0.25">
      <c r="B875" s="166"/>
    </row>
    <row r="876" spans="2:2" x14ac:dyDescent="0.25">
      <c r="B876" s="166"/>
    </row>
    <row r="877" spans="2:2" x14ac:dyDescent="0.25">
      <c r="B877" s="166"/>
    </row>
    <row r="878" spans="2:2" x14ac:dyDescent="0.25">
      <c r="B878" s="166"/>
    </row>
    <row r="879" spans="2:2" x14ac:dyDescent="0.25">
      <c r="B879" s="166"/>
    </row>
    <row r="880" spans="2:2" x14ac:dyDescent="0.25">
      <c r="B880" s="166"/>
    </row>
    <row r="881" spans="2:2" x14ac:dyDescent="0.25">
      <c r="B881" s="166"/>
    </row>
    <row r="882" spans="2:2" x14ac:dyDescent="0.25">
      <c r="B882" s="166"/>
    </row>
    <row r="883" spans="2:2" x14ac:dyDescent="0.25">
      <c r="B883" s="166"/>
    </row>
    <row r="884" spans="2:2" x14ac:dyDescent="0.25">
      <c r="B884" s="166"/>
    </row>
    <row r="885" spans="2:2" x14ac:dyDescent="0.25">
      <c r="B885" s="166"/>
    </row>
    <row r="886" spans="2:2" x14ac:dyDescent="0.25">
      <c r="B886" s="166"/>
    </row>
    <row r="887" spans="2:2" x14ac:dyDescent="0.25">
      <c r="B887" s="166"/>
    </row>
    <row r="888" spans="2:2" x14ac:dyDescent="0.25">
      <c r="B888" s="166"/>
    </row>
    <row r="889" spans="2:2" x14ac:dyDescent="0.25">
      <c r="B889" s="166"/>
    </row>
    <row r="890" spans="2:2" x14ac:dyDescent="0.25">
      <c r="B890" s="166"/>
    </row>
    <row r="891" spans="2:2" x14ac:dyDescent="0.25">
      <c r="B891" s="166"/>
    </row>
    <row r="892" spans="2:2" x14ac:dyDescent="0.25">
      <c r="B892" s="166"/>
    </row>
    <row r="893" spans="2:2" x14ac:dyDescent="0.25">
      <c r="B893" s="166"/>
    </row>
    <row r="894" spans="2:2" x14ac:dyDescent="0.25">
      <c r="B894" s="166"/>
    </row>
    <row r="895" spans="2:2" x14ac:dyDescent="0.25">
      <c r="B895" s="166"/>
    </row>
    <row r="896" spans="2:2" x14ac:dyDescent="0.25">
      <c r="B896" s="166"/>
    </row>
    <row r="897" spans="2:2" x14ac:dyDescent="0.25">
      <c r="B897" s="166"/>
    </row>
    <row r="898" spans="2:2" x14ac:dyDescent="0.25">
      <c r="B898" s="166"/>
    </row>
    <row r="899" spans="2:2" x14ac:dyDescent="0.25">
      <c r="B899" s="166"/>
    </row>
    <row r="900" spans="2:2" x14ac:dyDescent="0.25">
      <c r="B900" s="166"/>
    </row>
    <row r="901" spans="2:2" x14ac:dyDescent="0.25">
      <c r="B901" s="166"/>
    </row>
    <row r="902" spans="2:2" x14ac:dyDescent="0.25">
      <c r="B902" s="166"/>
    </row>
    <row r="903" spans="2:2" x14ac:dyDescent="0.25">
      <c r="B903" s="166"/>
    </row>
    <row r="904" spans="2:2" x14ac:dyDescent="0.25">
      <c r="B904" s="166"/>
    </row>
    <row r="905" spans="2:2" x14ac:dyDescent="0.25">
      <c r="B905" s="166"/>
    </row>
    <row r="906" spans="2:2" x14ac:dyDescent="0.25">
      <c r="B906" s="166"/>
    </row>
    <row r="907" spans="2:2" x14ac:dyDescent="0.25">
      <c r="B907" s="166"/>
    </row>
    <row r="908" spans="2:2" x14ac:dyDescent="0.25">
      <c r="B908" s="166"/>
    </row>
    <row r="909" spans="2:2" x14ac:dyDescent="0.25">
      <c r="B909" s="166"/>
    </row>
    <row r="910" spans="2:2" x14ac:dyDescent="0.25">
      <c r="B910" s="166"/>
    </row>
    <row r="911" spans="2:2" x14ac:dyDescent="0.25">
      <c r="B911" s="166"/>
    </row>
    <row r="912" spans="2:2" x14ac:dyDescent="0.25">
      <c r="B912" s="166"/>
    </row>
    <row r="913" spans="2:2" x14ac:dyDescent="0.25">
      <c r="B913" s="166"/>
    </row>
    <row r="914" spans="2:2" x14ac:dyDescent="0.25">
      <c r="B914" s="166"/>
    </row>
    <row r="915" spans="2:2" x14ac:dyDescent="0.25">
      <c r="B915" s="166"/>
    </row>
    <row r="916" spans="2:2" x14ac:dyDescent="0.25">
      <c r="B916" s="166"/>
    </row>
    <row r="917" spans="2:2" x14ac:dyDescent="0.25">
      <c r="B917" s="166"/>
    </row>
    <row r="918" spans="2:2" x14ac:dyDescent="0.25">
      <c r="B918" s="166"/>
    </row>
    <row r="919" spans="2:2" x14ac:dyDescent="0.25">
      <c r="B919" s="166"/>
    </row>
    <row r="920" spans="2:2" x14ac:dyDescent="0.25">
      <c r="B920" s="166"/>
    </row>
    <row r="921" spans="2:2" x14ac:dyDescent="0.25">
      <c r="B921" s="166"/>
    </row>
    <row r="922" spans="2:2" x14ac:dyDescent="0.25">
      <c r="B922" s="166"/>
    </row>
    <row r="923" spans="2:2" x14ac:dyDescent="0.25">
      <c r="B923" s="166"/>
    </row>
    <row r="924" spans="2:2" x14ac:dyDescent="0.25">
      <c r="B924" s="166"/>
    </row>
    <row r="925" spans="2:2" x14ac:dyDescent="0.25">
      <c r="B925" s="166"/>
    </row>
    <row r="926" spans="2:2" x14ac:dyDescent="0.25">
      <c r="B926" s="166"/>
    </row>
    <row r="927" spans="2:2" x14ac:dyDescent="0.25">
      <c r="B927" s="166"/>
    </row>
    <row r="928" spans="2:2" x14ac:dyDescent="0.25">
      <c r="B928" s="166"/>
    </row>
    <row r="929" spans="2:2" x14ac:dyDescent="0.25">
      <c r="B929" s="166"/>
    </row>
    <row r="930" spans="2:2" x14ac:dyDescent="0.25">
      <c r="B930" s="166"/>
    </row>
    <row r="931" spans="2:2" x14ac:dyDescent="0.25">
      <c r="B931" s="166"/>
    </row>
    <row r="932" spans="2:2" x14ac:dyDescent="0.25">
      <c r="B932" s="166"/>
    </row>
    <row r="933" spans="2:2" x14ac:dyDescent="0.25">
      <c r="B933" s="166"/>
    </row>
    <row r="934" spans="2:2" x14ac:dyDescent="0.25">
      <c r="B934" s="166"/>
    </row>
    <row r="935" spans="2:2" x14ac:dyDescent="0.25">
      <c r="B935" s="166"/>
    </row>
    <row r="936" spans="2:2" x14ac:dyDescent="0.25">
      <c r="B936" s="166"/>
    </row>
    <row r="937" spans="2:2" x14ac:dyDescent="0.25">
      <c r="B937" s="166"/>
    </row>
    <row r="938" spans="2:2" x14ac:dyDescent="0.25">
      <c r="B938" s="166"/>
    </row>
    <row r="939" spans="2:2" x14ac:dyDescent="0.25">
      <c r="B939" s="166"/>
    </row>
    <row r="940" spans="2:2" x14ac:dyDescent="0.25">
      <c r="B940" s="166"/>
    </row>
    <row r="941" spans="2:2" x14ac:dyDescent="0.25">
      <c r="B941" s="166"/>
    </row>
    <row r="942" spans="2:2" x14ac:dyDescent="0.25">
      <c r="B942" s="166"/>
    </row>
    <row r="943" spans="2:2" x14ac:dyDescent="0.25">
      <c r="B943" s="166"/>
    </row>
    <row r="944" spans="2:2" x14ac:dyDescent="0.25">
      <c r="B944" s="166"/>
    </row>
    <row r="945" spans="2:2" x14ac:dyDescent="0.25">
      <c r="B945" s="166"/>
    </row>
    <row r="946" spans="2:2" x14ac:dyDescent="0.25">
      <c r="B946" s="166"/>
    </row>
    <row r="947" spans="2:2" x14ac:dyDescent="0.25">
      <c r="B947" s="166"/>
    </row>
    <row r="948" spans="2:2" x14ac:dyDescent="0.25">
      <c r="B948" s="166"/>
    </row>
    <row r="949" spans="2:2" x14ac:dyDescent="0.25">
      <c r="B949" s="166"/>
    </row>
    <row r="950" spans="2:2" x14ac:dyDescent="0.25">
      <c r="B950" s="166"/>
    </row>
    <row r="951" spans="2:2" x14ac:dyDescent="0.25">
      <c r="B951" s="166"/>
    </row>
    <row r="952" spans="2:2" x14ac:dyDescent="0.25">
      <c r="B952" s="166"/>
    </row>
    <row r="953" spans="2:2" x14ac:dyDescent="0.25">
      <c r="B953" s="166"/>
    </row>
    <row r="954" spans="2:2" x14ac:dyDescent="0.25">
      <c r="B954" s="166"/>
    </row>
    <row r="955" spans="2:2" x14ac:dyDescent="0.25">
      <c r="B955" s="166"/>
    </row>
    <row r="956" spans="2:2" x14ac:dyDescent="0.25">
      <c r="B956" s="166"/>
    </row>
    <row r="957" spans="2:2" x14ac:dyDescent="0.25">
      <c r="B957" s="166"/>
    </row>
    <row r="958" spans="2:2" x14ac:dyDescent="0.25">
      <c r="B958" s="166"/>
    </row>
    <row r="959" spans="2:2" x14ac:dyDescent="0.25">
      <c r="B959" s="166"/>
    </row>
    <row r="960" spans="2:2" x14ac:dyDescent="0.25">
      <c r="B960" s="166"/>
    </row>
    <row r="961" spans="2:2" x14ac:dyDescent="0.25">
      <c r="B961" s="166"/>
    </row>
    <row r="962" spans="2:2" x14ac:dyDescent="0.25">
      <c r="B962" s="166"/>
    </row>
    <row r="963" spans="2:2" x14ac:dyDescent="0.25">
      <c r="B963" s="166"/>
    </row>
    <row r="964" spans="2:2" x14ac:dyDescent="0.25">
      <c r="B964" s="166"/>
    </row>
    <row r="965" spans="2:2" x14ac:dyDescent="0.25">
      <c r="B965" s="166"/>
    </row>
    <row r="966" spans="2:2" x14ac:dyDescent="0.25">
      <c r="B966" s="166"/>
    </row>
    <row r="967" spans="2:2" x14ac:dyDescent="0.25">
      <c r="B967" s="166"/>
    </row>
    <row r="968" spans="2:2" x14ac:dyDescent="0.25">
      <c r="B968" s="166"/>
    </row>
    <row r="969" spans="2:2" x14ac:dyDescent="0.25">
      <c r="B969" s="166"/>
    </row>
    <row r="970" spans="2:2" x14ac:dyDescent="0.25">
      <c r="B970" s="166"/>
    </row>
    <row r="971" spans="2:2" x14ac:dyDescent="0.25">
      <c r="B971" s="166"/>
    </row>
    <row r="972" spans="2:2" x14ac:dyDescent="0.25">
      <c r="B972" s="166"/>
    </row>
    <row r="973" spans="2:2" x14ac:dyDescent="0.25">
      <c r="B973" s="166"/>
    </row>
    <row r="974" spans="2:2" x14ac:dyDescent="0.25">
      <c r="B974" s="166"/>
    </row>
    <row r="975" spans="2:2" x14ac:dyDescent="0.25">
      <c r="B975" s="166"/>
    </row>
    <row r="976" spans="2:2" x14ac:dyDescent="0.25">
      <c r="B976" s="166"/>
    </row>
    <row r="977" spans="2:2" x14ac:dyDescent="0.25">
      <c r="B977" s="166"/>
    </row>
    <row r="978" spans="2:2" x14ac:dyDescent="0.25">
      <c r="B978" s="166"/>
    </row>
    <row r="979" spans="2:2" x14ac:dyDescent="0.25">
      <c r="B979" s="166"/>
    </row>
    <row r="980" spans="2:2" x14ac:dyDescent="0.25">
      <c r="B980" s="166"/>
    </row>
    <row r="981" spans="2:2" x14ac:dyDescent="0.25">
      <c r="B981" s="166"/>
    </row>
    <row r="982" spans="2:2" x14ac:dyDescent="0.25">
      <c r="B982" s="166"/>
    </row>
    <row r="983" spans="2:2" x14ac:dyDescent="0.25">
      <c r="B983" s="166"/>
    </row>
    <row r="984" spans="2:2" x14ac:dyDescent="0.25">
      <c r="B984" s="166"/>
    </row>
    <row r="985" spans="2:2" x14ac:dyDescent="0.25">
      <c r="B985" s="166"/>
    </row>
    <row r="986" spans="2:2" x14ac:dyDescent="0.25">
      <c r="B986" s="166"/>
    </row>
    <row r="987" spans="2:2" x14ac:dyDescent="0.25">
      <c r="B987" s="166"/>
    </row>
    <row r="988" spans="2:2" x14ac:dyDescent="0.25">
      <c r="B988" s="166"/>
    </row>
    <row r="989" spans="2:2" x14ac:dyDescent="0.25">
      <c r="B989" s="166"/>
    </row>
    <row r="990" spans="2:2" x14ac:dyDescent="0.25">
      <c r="B990" s="166"/>
    </row>
    <row r="991" spans="2:2" x14ac:dyDescent="0.25">
      <c r="B991" s="166"/>
    </row>
    <row r="992" spans="2:2" x14ac:dyDescent="0.25">
      <c r="B992" s="166"/>
    </row>
    <row r="993" spans="2:2" x14ac:dyDescent="0.25">
      <c r="B993" s="166"/>
    </row>
    <row r="994" spans="2:2" x14ac:dyDescent="0.25">
      <c r="B994" s="166"/>
    </row>
    <row r="995" spans="2:2" x14ac:dyDescent="0.25">
      <c r="B995" s="166"/>
    </row>
    <row r="996" spans="2:2" x14ac:dyDescent="0.25">
      <c r="B996" s="166"/>
    </row>
    <row r="997" spans="2:2" x14ac:dyDescent="0.25">
      <c r="B997" s="166"/>
    </row>
    <row r="998" spans="2:2" x14ac:dyDescent="0.25">
      <c r="B998" s="166"/>
    </row>
    <row r="999" spans="2:2" x14ac:dyDescent="0.25">
      <c r="B999" s="166"/>
    </row>
    <row r="1000" spans="2:2" x14ac:dyDescent="0.25">
      <c r="B1000" s="166"/>
    </row>
    <row r="1001" spans="2:2" x14ac:dyDescent="0.25">
      <c r="B1001" s="166"/>
    </row>
    <row r="1002" spans="2:2" x14ac:dyDescent="0.25">
      <c r="B1002" s="166"/>
    </row>
    <row r="1003" spans="2:2" x14ac:dyDescent="0.25">
      <c r="B1003" s="166"/>
    </row>
    <row r="1004" spans="2:2" x14ac:dyDescent="0.25">
      <c r="B1004" s="166"/>
    </row>
    <row r="1005" spans="2:2" x14ac:dyDescent="0.25">
      <c r="B1005" s="166"/>
    </row>
    <row r="1006" spans="2:2" x14ac:dyDescent="0.25">
      <c r="B1006" s="166"/>
    </row>
    <row r="1007" spans="2:2" x14ac:dyDescent="0.25">
      <c r="B1007" s="166"/>
    </row>
    <row r="1008" spans="2:2" x14ac:dyDescent="0.25">
      <c r="B1008" s="166"/>
    </row>
    <row r="1009" spans="2:2" x14ac:dyDescent="0.25">
      <c r="B1009" s="166"/>
    </row>
    <row r="1010" spans="2:2" x14ac:dyDescent="0.25">
      <c r="B1010" s="166"/>
    </row>
    <row r="1011" spans="2:2" x14ac:dyDescent="0.25">
      <c r="B1011" s="166"/>
    </row>
    <row r="1012" spans="2:2" x14ac:dyDescent="0.25">
      <c r="B1012" s="166"/>
    </row>
    <row r="1013" spans="2:2" x14ac:dyDescent="0.25">
      <c r="B1013" s="166"/>
    </row>
    <row r="1014" spans="2:2" x14ac:dyDescent="0.25">
      <c r="B1014" s="166"/>
    </row>
    <row r="1015" spans="2:2" x14ac:dyDescent="0.25">
      <c r="B1015" s="166"/>
    </row>
    <row r="1016" spans="2:2" x14ac:dyDescent="0.25">
      <c r="B1016" s="166"/>
    </row>
    <row r="1017" spans="2:2" x14ac:dyDescent="0.25">
      <c r="B1017" s="166"/>
    </row>
    <row r="1018" spans="2:2" x14ac:dyDescent="0.25">
      <c r="B1018" s="166"/>
    </row>
    <row r="1019" spans="2:2" x14ac:dyDescent="0.25">
      <c r="B1019" s="166"/>
    </row>
    <row r="1020" spans="2:2" x14ac:dyDescent="0.25">
      <c r="B1020" s="166"/>
    </row>
    <row r="1021" spans="2:2" x14ac:dyDescent="0.25">
      <c r="B1021" s="166"/>
    </row>
    <row r="1022" spans="2:2" x14ac:dyDescent="0.25">
      <c r="B1022" s="166"/>
    </row>
    <row r="1023" spans="2:2" x14ac:dyDescent="0.25">
      <c r="B1023" s="166"/>
    </row>
    <row r="1024" spans="2:2" x14ac:dyDescent="0.25">
      <c r="B1024" s="166"/>
    </row>
    <row r="1025" spans="2:2" x14ac:dyDescent="0.25">
      <c r="B1025" s="166"/>
    </row>
    <row r="1026" spans="2:2" x14ac:dyDescent="0.25">
      <c r="B1026" s="166"/>
    </row>
    <row r="1027" spans="2:2" x14ac:dyDescent="0.25">
      <c r="B1027" s="166"/>
    </row>
    <row r="1028" spans="2:2" x14ac:dyDescent="0.25">
      <c r="B1028" s="166"/>
    </row>
    <row r="1029" spans="2:2" x14ac:dyDescent="0.25">
      <c r="B1029" s="166"/>
    </row>
    <row r="1030" spans="2:2" x14ac:dyDescent="0.25">
      <c r="B1030" s="166"/>
    </row>
    <row r="1031" spans="2:2" x14ac:dyDescent="0.25">
      <c r="B1031" s="166"/>
    </row>
    <row r="1032" spans="2:2" x14ac:dyDescent="0.25">
      <c r="B1032" s="166"/>
    </row>
    <row r="1033" spans="2:2" x14ac:dyDescent="0.25">
      <c r="B1033" s="166"/>
    </row>
    <row r="1034" spans="2:2" x14ac:dyDescent="0.25">
      <c r="B1034" s="166"/>
    </row>
    <row r="1035" spans="2:2" x14ac:dyDescent="0.25">
      <c r="B1035" s="166"/>
    </row>
    <row r="1036" spans="2:2" x14ac:dyDescent="0.25">
      <c r="B1036" s="166"/>
    </row>
    <row r="1037" spans="2:2" x14ac:dyDescent="0.25">
      <c r="B1037" s="166"/>
    </row>
    <row r="1038" spans="2:2" x14ac:dyDescent="0.25">
      <c r="B1038" s="166"/>
    </row>
    <row r="1039" spans="2:2" x14ac:dyDescent="0.25">
      <c r="B1039" s="166"/>
    </row>
    <row r="1040" spans="2:2" x14ac:dyDescent="0.25">
      <c r="B1040" s="166"/>
    </row>
    <row r="1041" spans="2:2" x14ac:dyDescent="0.25">
      <c r="B1041" s="166"/>
    </row>
    <row r="1042" spans="2:2" x14ac:dyDescent="0.25">
      <c r="B1042" s="166"/>
    </row>
    <row r="1043" spans="2:2" x14ac:dyDescent="0.25">
      <c r="B1043" s="166"/>
    </row>
    <row r="1044" spans="2:2" x14ac:dyDescent="0.25">
      <c r="B1044" s="166"/>
    </row>
    <row r="1045" spans="2:2" x14ac:dyDescent="0.25">
      <c r="B1045" s="166"/>
    </row>
    <row r="1046" spans="2:2" x14ac:dyDescent="0.25">
      <c r="B1046" s="166"/>
    </row>
    <row r="1047" spans="2:2" x14ac:dyDescent="0.25">
      <c r="B1047" s="166"/>
    </row>
    <row r="1048" spans="2:2" x14ac:dyDescent="0.25">
      <c r="B1048" s="166"/>
    </row>
    <row r="1049" spans="2:2" x14ac:dyDescent="0.25">
      <c r="B1049" s="166"/>
    </row>
    <row r="1050" spans="2:2" x14ac:dyDescent="0.25">
      <c r="B1050" s="166"/>
    </row>
    <row r="1051" spans="2:2" x14ac:dyDescent="0.25">
      <c r="B1051" s="166"/>
    </row>
    <row r="1052" spans="2:2" x14ac:dyDescent="0.25">
      <c r="B1052" s="166"/>
    </row>
    <row r="1053" spans="2:2" x14ac:dyDescent="0.25">
      <c r="B1053" s="166"/>
    </row>
    <row r="1054" spans="2:2" x14ac:dyDescent="0.25">
      <c r="B1054" s="166"/>
    </row>
    <row r="1055" spans="2:2" x14ac:dyDescent="0.25">
      <c r="B1055" s="166"/>
    </row>
    <row r="1056" spans="2:2" x14ac:dyDescent="0.25">
      <c r="B1056" s="166"/>
    </row>
    <row r="1057" spans="2:2" x14ac:dyDescent="0.25">
      <c r="B1057" s="166"/>
    </row>
    <row r="1058" spans="2:2" x14ac:dyDescent="0.25">
      <c r="B1058" s="166"/>
    </row>
    <row r="1059" spans="2:2" x14ac:dyDescent="0.25">
      <c r="B1059" s="166"/>
    </row>
    <row r="1060" spans="2:2" x14ac:dyDescent="0.25">
      <c r="B1060" s="166"/>
    </row>
    <row r="1061" spans="2:2" x14ac:dyDescent="0.25">
      <c r="B1061" s="166"/>
    </row>
    <row r="1062" spans="2:2" x14ac:dyDescent="0.25">
      <c r="B1062" s="166"/>
    </row>
    <row r="1063" spans="2:2" x14ac:dyDescent="0.25">
      <c r="B1063" s="166"/>
    </row>
    <row r="1064" spans="2:2" x14ac:dyDescent="0.25">
      <c r="B1064" s="166"/>
    </row>
    <row r="1065" spans="2:2" x14ac:dyDescent="0.25">
      <c r="B1065" s="166"/>
    </row>
    <row r="1066" spans="2:2" x14ac:dyDescent="0.25">
      <c r="B1066" s="166"/>
    </row>
    <row r="1067" spans="2:2" x14ac:dyDescent="0.25">
      <c r="B1067" s="166"/>
    </row>
    <row r="1068" spans="2:2" x14ac:dyDescent="0.25">
      <c r="B1068" s="166"/>
    </row>
    <row r="1069" spans="2:2" x14ac:dyDescent="0.25">
      <c r="B1069" s="166"/>
    </row>
    <row r="1070" spans="2:2" x14ac:dyDescent="0.25">
      <c r="B1070" s="166"/>
    </row>
    <row r="1071" spans="2:2" x14ac:dyDescent="0.25">
      <c r="B1071" s="166"/>
    </row>
    <row r="1072" spans="2:2" x14ac:dyDescent="0.25">
      <c r="B1072" s="166"/>
    </row>
    <row r="1073" spans="2:2" x14ac:dyDescent="0.25">
      <c r="B1073" s="166"/>
    </row>
    <row r="1074" spans="2:2" x14ac:dyDescent="0.25">
      <c r="B1074" s="166"/>
    </row>
    <row r="1075" spans="2:2" x14ac:dyDescent="0.25">
      <c r="B1075" s="166"/>
    </row>
    <row r="1076" spans="2:2" x14ac:dyDescent="0.25">
      <c r="B1076" s="166"/>
    </row>
    <row r="1077" spans="2:2" x14ac:dyDescent="0.25">
      <c r="B1077" s="166"/>
    </row>
    <row r="1078" spans="2:2" x14ac:dyDescent="0.25">
      <c r="B1078" s="166"/>
    </row>
    <row r="1079" spans="2:2" x14ac:dyDescent="0.25">
      <c r="B1079" s="166"/>
    </row>
    <row r="1080" spans="2:2" x14ac:dyDescent="0.25">
      <c r="B1080" s="166"/>
    </row>
    <row r="1081" spans="2:2" x14ac:dyDescent="0.25">
      <c r="B1081" s="166"/>
    </row>
    <row r="1082" spans="2:2" x14ac:dyDescent="0.25">
      <c r="B1082" s="166"/>
    </row>
    <row r="1083" spans="2:2" x14ac:dyDescent="0.25">
      <c r="B1083" s="166"/>
    </row>
    <row r="1084" spans="2:2" x14ac:dyDescent="0.25">
      <c r="B1084" s="166"/>
    </row>
    <row r="1085" spans="2:2" x14ac:dyDescent="0.25">
      <c r="B1085" s="166"/>
    </row>
    <row r="1086" spans="2:2" x14ac:dyDescent="0.25">
      <c r="B1086" s="166"/>
    </row>
    <row r="1087" spans="2:2" x14ac:dyDescent="0.25">
      <c r="B1087" s="166"/>
    </row>
    <row r="1088" spans="2:2" x14ac:dyDescent="0.25">
      <c r="B1088" s="166"/>
    </row>
    <row r="1089" spans="2:2" x14ac:dyDescent="0.25">
      <c r="B1089" s="166"/>
    </row>
    <row r="1090" spans="2:2" x14ac:dyDescent="0.25">
      <c r="B1090" s="166"/>
    </row>
    <row r="1091" spans="2:2" x14ac:dyDescent="0.25">
      <c r="B1091" s="166"/>
    </row>
    <row r="1092" spans="2:2" x14ac:dyDescent="0.25">
      <c r="B1092" s="166"/>
    </row>
    <row r="1093" spans="2:2" x14ac:dyDescent="0.25">
      <c r="B1093" s="166"/>
    </row>
    <row r="1094" spans="2:2" x14ac:dyDescent="0.25">
      <c r="B1094" s="166"/>
    </row>
    <row r="1095" spans="2:2" x14ac:dyDescent="0.25">
      <c r="B1095" s="166"/>
    </row>
    <row r="1096" spans="2:2" x14ac:dyDescent="0.25">
      <c r="B1096" s="166"/>
    </row>
    <row r="1097" spans="2:2" x14ac:dyDescent="0.25">
      <c r="B1097" s="166"/>
    </row>
    <row r="1098" spans="2:2" x14ac:dyDescent="0.25">
      <c r="B1098" s="166"/>
    </row>
    <row r="1099" spans="2:2" x14ac:dyDescent="0.25">
      <c r="B1099" s="166"/>
    </row>
    <row r="1100" spans="2:2" x14ac:dyDescent="0.25">
      <c r="B1100" s="166"/>
    </row>
    <row r="1101" spans="2:2" x14ac:dyDescent="0.25">
      <c r="B1101" s="166"/>
    </row>
    <row r="1102" spans="2:2" x14ac:dyDescent="0.25">
      <c r="B1102" s="166"/>
    </row>
    <row r="1103" spans="2:2" x14ac:dyDescent="0.25">
      <c r="B1103" s="166"/>
    </row>
    <row r="1104" spans="2:2" x14ac:dyDescent="0.25">
      <c r="B1104" s="166"/>
    </row>
    <row r="1105" spans="2:2" x14ac:dyDescent="0.25">
      <c r="B1105" s="166"/>
    </row>
    <row r="1106" spans="2:2" x14ac:dyDescent="0.25">
      <c r="B1106" s="166"/>
    </row>
    <row r="1107" spans="2:2" x14ac:dyDescent="0.25">
      <c r="B1107" s="166"/>
    </row>
    <row r="1108" spans="2:2" x14ac:dyDescent="0.25">
      <c r="B1108" s="166"/>
    </row>
    <row r="1109" spans="2:2" x14ac:dyDescent="0.25">
      <c r="B1109" s="166"/>
    </row>
    <row r="1110" spans="2:2" x14ac:dyDescent="0.25">
      <c r="B1110" s="166"/>
    </row>
    <row r="1111" spans="2:2" x14ac:dyDescent="0.25">
      <c r="B1111" s="166"/>
    </row>
    <row r="1112" spans="2:2" x14ac:dyDescent="0.25">
      <c r="B1112" s="166"/>
    </row>
    <row r="1113" spans="2:2" x14ac:dyDescent="0.25">
      <c r="B1113" s="166"/>
    </row>
    <row r="1114" spans="2:2" x14ac:dyDescent="0.25">
      <c r="B1114" s="166"/>
    </row>
    <row r="1115" spans="2:2" x14ac:dyDescent="0.25">
      <c r="B1115" s="166"/>
    </row>
    <row r="1116" spans="2:2" x14ac:dyDescent="0.25">
      <c r="B1116" s="166"/>
    </row>
    <row r="1117" spans="2:2" x14ac:dyDescent="0.25">
      <c r="B1117" s="166"/>
    </row>
    <row r="1118" spans="2:2" x14ac:dyDescent="0.25">
      <c r="B1118" s="166"/>
    </row>
    <row r="1119" spans="2:2" x14ac:dyDescent="0.25">
      <c r="B1119" s="166"/>
    </row>
    <row r="1120" spans="2:2" x14ac:dyDescent="0.25">
      <c r="B1120" s="166"/>
    </row>
    <row r="1121" spans="2:2" x14ac:dyDescent="0.25">
      <c r="B1121" s="166"/>
    </row>
    <row r="1122" spans="2:2" x14ac:dyDescent="0.25">
      <c r="B1122" s="166"/>
    </row>
    <row r="1123" spans="2:2" x14ac:dyDescent="0.25">
      <c r="B1123" s="166"/>
    </row>
    <row r="1124" spans="2:2" x14ac:dyDescent="0.25">
      <c r="B1124" s="166"/>
    </row>
    <row r="1125" spans="2:2" x14ac:dyDescent="0.25">
      <c r="B1125" s="166"/>
    </row>
    <row r="1126" spans="2:2" x14ac:dyDescent="0.25">
      <c r="B1126" s="166"/>
    </row>
    <row r="1127" spans="2:2" x14ac:dyDescent="0.25">
      <c r="B1127" s="166"/>
    </row>
    <row r="1128" spans="2:2" x14ac:dyDescent="0.25">
      <c r="B1128" s="166"/>
    </row>
    <row r="1129" spans="2:2" x14ac:dyDescent="0.25">
      <c r="B1129" s="166"/>
    </row>
    <row r="1130" spans="2:2" x14ac:dyDescent="0.25">
      <c r="B1130" s="166"/>
    </row>
    <row r="1131" spans="2:2" x14ac:dyDescent="0.25">
      <c r="B1131" s="166"/>
    </row>
    <row r="1132" spans="2:2" x14ac:dyDescent="0.25">
      <c r="B1132" s="166"/>
    </row>
    <row r="1133" spans="2:2" x14ac:dyDescent="0.25">
      <c r="B1133" s="166"/>
    </row>
    <row r="1134" spans="2:2" x14ac:dyDescent="0.25">
      <c r="B1134" s="166"/>
    </row>
    <row r="1135" spans="2:2" x14ac:dyDescent="0.25">
      <c r="B1135" s="166"/>
    </row>
    <row r="1136" spans="2:2" x14ac:dyDescent="0.25">
      <c r="B1136" s="166"/>
    </row>
    <row r="1137" spans="2:2" x14ac:dyDescent="0.25">
      <c r="B1137" s="166"/>
    </row>
    <row r="1138" spans="2:2" x14ac:dyDescent="0.25">
      <c r="B1138" s="166"/>
    </row>
    <row r="1139" spans="2:2" x14ac:dyDescent="0.25">
      <c r="B1139" s="166"/>
    </row>
    <row r="1140" spans="2:2" x14ac:dyDescent="0.25">
      <c r="B1140" s="166"/>
    </row>
    <row r="1141" spans="2:2" x14ac:dyDescent="0.25">
      <c r="B1141" s="166"/>
    </row>
    <row r="1142" spans="2:2" x14ac:dyDescent="0.25">
      <c r="B1142" s="166"/>
    </row>
    <row r="1143" spans="2:2" x14ac:dyDescent="0.25">
      <c r="B1143" s="166"/>
    </row>
    <row r="1144" spans="2:2" x14ac:dyDescent="0.25">
      <c r="B1144" s="166"/>
    </row>
    <row r="1145" spans="2:2" x14ac:dyDescent="0.25">
      <c r="B1145" s="166"/>
    </row>
    <row r="1146" spans="2:2" x14ac:dyDescent="0.25">
      <c r="B1146" s="166"/>
    </row>
    <row r="1147" spans="2:2" x14ac:dyDescent="0.25">
      <c r="B1147" s="166"/>
    </row>
    <row r="1148" spans="2:2" x14ac:dyDescent="0.25">
      <c r="B1148" s="166"/>
    </row>
    <row r="1149" spans="2:2" x14ac:dyDescent="0.25">
      <c r="B1149" s="166"/>
    </row>
    <row r="1150" spans="2:2" x14ac:dyDescent="0.25">
      <c r="B1150" s="166"/>
    </row>
    <row r="1151" spans="2:2" x14ac:dyDescent="0.25">
      <c r="B1151" s="166"/>
    </row>
    <row r="1152" spans="2:2" x14ac:dyDescent="0.25">
      <c r="B1152" s="166"/>
    </row>
    <row r="1153" spans="2:2" x14ac:dyDescent="0.25">
      <c r="B1153" s="166"/>
    </row>
    <row r="1154" spans="2:2" x14ac:dyDescent="0.25">
      <c r="B1154" s="166"/>
    </row>
    <row r="1155" spans="2:2" x14ac:dyDescent="0.25">
      <c r="B1155" s="166"/>
    </row>
    <row r="1156" spans="2:2" x14ac:dyDescent="0.25">
      <c r="B1156" s="166"/>
    </row>
    <row r="1157" spans="2:2" x14ac:dyDescent="0.25">
      <c r="B1157" s="166"/>
    </row>
    <row r="1158" spans="2:2" x14ac:dyDescent="0.25">
      <c r="B1158" s="166"/>
    </row>
    <row r="1159" spans="2:2" x14ac:dyDescent="0.25">
      <c r="B1159" s="166"/>
    </row>
    <row r="1160" spans="2:2" x14ac:dyDescent="0.25">
      <c r="B1160" s="166"/>
    </row>
    <row r="1161" spans="2:2" x14ac:dyDescent="0.25">
      <c r="B1161" s="166"/>
    </row>
    <row r="1162" spans="2:2" x14ac:dyDescent="0.25">
      <c r="B1162" s="166"/>
    </row>
    <row r="1163" spans="2:2" x14ac:dyDescent="0.25">
      <c r="B1163" s="166"/>
    </row>
    <row r="1164" spans="2:2" x14ac:dyDescent="0.25">
      <c r="B1164" s="166"/>
    </row>
    <row r="1165" spans="2:2" x14ac:dyDescent="0.25">
      <c r="B1165" s="166"/>
    </row>
    <row r="1166" spans="2:2" x14ac:dyDescent="0.25">
      <c r="B1166" s="166"/>
    </row>
    <row r="1167" spans="2:2" x14ac:dyDescent="0.25">
      <c r="B1167" s="166"/>
    </row>
    <row r="1168" spans="2:2" x14ac:dyDescent="0.25">
      <c r="B1168" s="166"/>
    </row>
    <row r="1169" spans="2:2" x14ac:dyDescent="0.25">
      <c r="B1169" s="166"/>
    </row>
    <row r="1170" spans="2:2" x14ac:dyDescent="0.25">
      <c r="B1170" s="166"/>
    </row>
    <row r="1171" spans="2:2" x14ac:dyDescent="0.25">
      <c r="B1171" s="166"/>
    </row>
    <row r="1172" spans="2:2" x14ac:dyDescent="0.25">
      <c r="B1172" s="166"/>
    </row>
    <row r="1173" spans="2:2" x14ac:dyDescent="0.25">
      <c r="B1173" s="166"/>
    </row>
    <row r="1174" spans="2:2" x14ac:dyDescent="0.25">
      <c r="B1174" s="166"/>
    </row>
    <row r="1175" spans="2:2" x14ac:dyDescent="0.25">
      <c r="B1175" s="166"/>
    </row>
    <row r="1176" spans="2:2" x14ac:dyDescent="0.25">
      <c r="B1176" s="166"/>
    </row>
    <row r="1177" spans="2:2" x14ac:dyDescent="0.25">
      <c r="B1177" s="166"/>
    </row>
    <row r="1178" spans="2:2" x14ac:dyDescent="0.25">
      <c r="B1178" s="166"/>
    </row>
    <row r="1179" spans="2:2" x14ac:dyDescent="0.25">
      <c r="B1179" s="166"/>
    </row>
    <row r="1180" spans="2:2" x14ac:dyDescent="0.25">
      <c r="B1180" s="166"/>
    </row>
    <row r="1181" spans="2:2" x14ac:dyDescent="0.25">
      <c r="B1181" s="166"/>
    </row>
    <row r="1182" spans="2:2" x14ac:dyDescent="0.25">
      <c r="B1182" s="166"/>
    </row>
    <row r="1183" spans="2:2" x14ac:dyDescent="0.25">
      <c r="B1183" s="166"/>
    </row>
    <row r="1184" spans="2:2" x14ac:dyDescent="0.25">
      <c r="B1184" s="166"/>
    </row>
    <row r="1185" spans="2:2" x14ac:dyDescent="0.25">
      <c r="B1185" s="166"/>
    </row>
    <row r="1186" spans="2:2" x14ac:dyDescent="0.25">
      <c r="B1186" s="166"/>
    </row>
    <row r="1187" spans="2:2" x14ac:dyDescent="0.25">
      <c r="B1187" s="166"/>
    </row>
    <row r="1188" spans="2:2" x14ac:dyDescent="0.25">
      <c r="B1188" s="166"/>
    </row>
    <row r="1189" spans="2:2" x14ac:dyDescent="0.25">
      <c r="B1189" s="166"/>
    </row>
    <row r="1190" spans="2:2" x14ac:dyDescent="0.25">
      <c r="B1190" s="166"/>
    </row>
    <row r="1191" spans="2:2" x14ac:dyDescent="0.25">
      <c r="B1191" s="166"/>
    </row>
    <row r="1192" spans="2:2" x14ac:dyDescent="0.25">
      <c r="B1192" s="166"/>
    </row>
    <row r="1193" spans="2:2" x14ac:dyDescent="0.25">
      <c r="B1193" s="166"/>
    </row>
    <row r="1194" spans="2:2" x14ac:dyDescent="0.25">
      <c r="B1194" s="166"/>
    </row>
    <row r="1195" spans="2:2" x14ac:dyDescent="0.25">
      <c r="B1195" s="166"/>
    </row>
    <row r="1196" spans="2:2" x14ac:dyDescent="0.25">
      <c r="B1196" s="166"/>
    </row>
    <row r="1197" spans="2:2" x14ac:dyDescent="0.25">
      <c r="B1197" s="166"/>
    </row>
    <row r="1198" spans="2:2" x14ac:dyDescent="0.25">
      <c r="B1198" s="166"/>
    </row>
    <row r="1199" spans="2:2" x14ac:dyDescent="0.25">
      <c r="B1199" s="166"/>
    </row>
    <row r="1200" spans="2:2" x14ac:dyDescent="0.25">
      <c r="B1200" s="166"/>
    </row>
    <row r="1201" spans="2:2" x14ac:dyDescent="0.25">
      <c r="B1201" s="166"/>
    </row>
    <row r="1202" spans="2:2" x14ac:dyDescent="0.25">
      <c r="B1202" s="166"/>
    </row>
    <row r="1203" spans="2:2" x14ac:dyDescent="0.25">
      <c r="B1203" s="166"/>
    </row>
    <row r="1204" spans="2:2" x14ac:dyDescent="0.25">
      <c r="B1204" s="166"/>
    </row>
    <row r="1205" spans="2:2" x14ac:dyDescent="0.25">
      <c r="B1205" s="166"/>
    </row>
    <row r="1206" spans="2:2" x14ac:dyDescent="0.25">
      <c r="B1206" s="166"/>
    </row>
    <row r="1207" spans="2:2" x14ac:dyDescent="0.25">
      <c r="B1207" s="166"/>
    </row>
    <row r="1208" spans="2:2" x14ac:dyDescent="0.25">
      <c r="B1208" s="166"/>
    </row>
    <row r="1209" spans="2:2" x14ac:dyDescent="0.25">
      <c r="B1209" s="166"/>
    </row>
    <row r="1210" spans="2:2" x14ac:dyDescent="0.25">
      <c r="B1210" s="166"/>
    </row>
    <row r="1211" spans="2:2" x14ac:dyDescent="0.25">
      <c r="B1211" s="166"/>
    </row>
    <row r="1212" spans="2:2" x14ac:dyDescent="0.25">
      <c r="B1212" s="166"/>
    </row>
    <row r="1213" spans="2:2" x14ac:dyDescent="0.25">
      <c r="B1213" s="166"/>
    </row>
    <row r="1214" spans="2:2" x14ac:dyDescent="0.25">
      <c r="B1214" s="166"/>
    </row>
    <row r="1215" spans="2:2" x14ac:dyDescent="0.25">
      <c r="B1215" s="166"/>
    </row>
    <row r="1216" spans="2:2" x14ac:dyDescent="0.25">
      <c r="B1216" s="166"/>
    </row>
    <row r="1217" spans="2:2" x14ac:dyDescent="0.25">
      <c r="B1217" s="166"/>
    </row>
    <row r="1218" spans="2:2" x14ac:dyDescent="0.25">
      <c r="B1218" s="166"/>
    </row>
    <row r="1219" spans="2:2" x14ac:dyDescent="0.25">
      <c r="B1219" s="166"/>
    </row>
    <row r="1220" spans="2:2" x14ac:dyDescent="0.25">
      <c r="B1220" s="166"/>
    </row>
    <row r="1221" spans="2:2" x14ac:dyDescent="0.25">
      <c r="B1221" s="166"/>
    </row>
    <row r="1222" spans="2:2" x14ac:dyDescent="0.25">
      <c r="B1222" s="166"/>
    </row>
    <row r="1223" spans="2:2" x14ac:dyDescent="0.25">
      <c r="B1223" s="166"/>
    </row>
    <row r="1224" spans="2:2" x14ac:dyDescent="0.25">
      <c r="B1224" s="166"/>
    </row>
    <row r="1225" spans="2:2" x14ac:dyDescent="0.25">
      <c r="B1225" s="166"/>
    </row>
    <row r="1226" spans="2:2" x14ac:dyDescent="0.25">
      <c r="B1226" s="166"/>
    </row>
    <row r="1227" spans="2:2" x14ac:dyDescent="0.25">
      <c r="B1227" s="166"/>
    </row>
    <row r="1228" spans="2:2" x14ac:dyDescent="0.25">
      <c r="B1228" s="166"/>
    </row>
    <row r="1229" spans="2:2" x14ac:dyDescent="0.25">
      <c r="B1229" s="166"/>
    </row>
    <row r="1230" spans="2:2" x14ac:dyDescent="0.25">
      <c r="B1230" s="166"/>
    </row>
    <row r="1231" spans="2:2" x14ac:dyDescent="0.25">
      <c r="B1231" s="166"/>
    </row>
    <row r="1232" spans="2:2" x14ac:dyDescent="0.25">
      <c r="B1232" s="166"/>
    </row>
    <row r="1233" spans="2:2" x14ac:dyDescent="0.25">
      <c r="B1233" s="166"/>
    </row>
    <row r="1234" spans="2:2" x14ac:dyDescent="0.25">
      <c r="B1234" s="166"/>
    </row>
    <row r="1235" spans="2:2" x14ac:dyDescent="0.25">
      <c r="B1235" s="166"/>
    </row>
    <row r="1236" spans="2:2" x14ac:dyDescent="0.25">
      <c r="B1236" s="166"/>
    </row>
    <row r="1237" spans="2:2" x14ac:dyDescent="0.25">
      <c r="B1237" s="166"/>
    </row>
    <row r="1238" spans="2:2" x14ac:dyDescent="0.25">
      <c r="B1238" s="166"/>
    </row>
    <row r="1239" spans="2:2" x14ac:dyDescent="0.25">
      <c r="B1239" s="166"/>
    </row>
    <row r="1240" spans="2:2" x14ac:dyDescent="0.25">
      <c r="B1240" s="166"/>
    </row>
    <row r="1241" spans="2:2" x14ac:dyDescent="0.25">
      <c r="B1241" s="166"/>
    </row>
    <row r="1242" spans="2:2" x14ac:dyDescent="0.25">
      <c r="B1242" s="166"/>
    </row>
    <row r="1243" spans="2:2" x14ac:dyDescent="0.25">
      <c r="B1243" s="166"/>
    </row>
    <row r="1244" spans="2:2" x14ac:dyDescent="0.25">
      <c r="B1244" s="166"/>
    </row>
    <row r="1245" spans="2:2" x14ac:dyDescent="0.25">
      <c r="B1245" s="166"/>
    </row>
    <row r="1246" spans="2:2" x14ac:dyDescent="0.25">
      <c r="B1246" s="166"/>
    </row>
    <row r="1247" spans="2:2" x14ac:dyDescent="0.25">
      <c r="B1247" s="166"/>
    </row>
    <row r="1248" spans="2:2" x14ac:dyDescent="0.25">
      <c r="B1248" s="166"/>
    </row>
    <row r="1249" spans="2:2" x14ac:dyDescent="0.25">
      <c r="B1249" s="166"/>
    </row>
    <row r="1250" spans="2:2" x14ac:dyDescent="0.25">
      <c r="B1250" s="166"/>
    </row>
    <row r="1251" spans="2:2" x14ac:dyDescent="0.25">
      <c r="B1251" s="166"/>
    </row>
    <row r="1252" spans="2:2" x14ac:dyDescent="0.25">
      <c r="B1252" s="166"/>
    </row>
    <row r="1253" spans="2:2" x14ac:dyDescent="0.25">
      <c r="B1253" s="166"/>
    </row>
    <row r="1254" spans="2:2" x14ac:dyDescent="0.25">
      <c r="B1254" s="166"/>
    </row>
    <row r="1255" spans="2:2" x14ac:dyDescent="0.25">
      <c r="B1255" s="166"/>
    </row>
    <row r="1256" spans="2:2" x14ac:dyDescent="0.25">
      <c r="B1256" s="166"/>
    </row>
    <row r="1257" spans="2:2" x14ac:dyDescent="0.25">
      <c r="B1257" s="166"/>
    </row>
    <row r="1258" spans="2:2" x14ac:dyDescent="0.25">
      <c r="B1258" s="166"/>
    </row>
    <row r="1259" spans="2:2" x14ac:dyDescent="0.25">
      <c r="B1259" s="166"/>
    </row>
    <row r="1260" spans="2:2" x14ac:dyDescent="0.25">
      <c r="B1260" s="166"/>
    </row>
    <row r="1261" spans="2:2" x14ac:dyDescent="0.25">
      <c r="B1261" s="166"/>
    </row>
    <row r="1262" spans="2:2" x14ac:dyDescent="0.25">
      <c r="B1262" s="166"/>
    </row>
    <row r="1263" spans="2:2" x14ac:dyDescent="0.25">
      <c r="B1263" s="166"/>
    </row>
    <row r="1264" spans="2:2" x14ac:dyDescent="0.25">
      <c r="B1264" s="166"/>
    </row>
    <row r="1265" spans="2:2" x14ac:dyDescent="0.25">
      <c r="B1265" s="166"/>
    </row>
    <row r="1266" spans="2:2" x14ac:dyDescent="0.25">
      <c r="B1266" s="166"/>
    </row>
    <row r="1267" spans="2:2" x14ac:dyDescent="0.25">
      <c r="B1267" s="166"/>
    </row>
    <row r="1268" spans="2:2" x14ac:dyDescent="0.25">
      <c r="B1268" s="166"/>
    </row>
    <row r="1269" spans="2:2" x14ac:dyDescent="0.25">
      <c r="B1269" s="166"/>
    </row>
    <row r="1270" spans="2:2" x14ac:dyDescent="0.25">
      <c r="B1270" s="166"/>
    </row>
    <row r="1271" spans="2:2" x14ac:dyDescent="0.25">
      <c r="B1271" s="166"/>
    </row>
    <row r="1272" spans="2:2" x14ac:dyDescent="0.25">
      <c r="B1272" s="166"/>
    </row>
    <row r="1273" spans="2:2" x14ac:dyDescent="0.25">
      <c r="B1273" s="166"/>
    </row>
    <row r="1274" spans="2:2" x14ac:dyDescent="0.25">
      <c r="B1274" s="166"/>
    </row>
    <row r="1275" spans="2:2" x14ac:dyDescent="0.25">
      <c r="B1275" s="166"/>
    </row>
    <row r="1276" spans="2:2" x14ac:dyDescent="0.25">
      <c r="B1276" s="166"/>
    </row>
    <row r="1277" spans="2:2" x14ac:dyDescent="0.25">
      <c r="B1277" s="166"/>
    </row>
    <row r="1278" spans="2:2" x14ac:dyDescent="0.25">
      <c r="B1278" s="166"/>
    </row>
    <row r="1279" spans="2:2" x14ac:dyDescent="0.25">
      <c r="B1279" s="166"/>
    </row>
    <row r="1280" spans="2:2" x14ac:dyDescent="0.25">
      <c r="B1280" s="166"/>
    </row>
    <row r="1281" spans="2:2" x14ac:dyDescent="0.25">
      <c r="B1281" s="166"/>
    </row>
    <row r="1282" spans="2:2" x14ac:dyDescent="0.25">
      <c r="B1282" s="166"/>
    </row>
    <row r="1283" spans="2:2" x14ac:dyDescent="0.25">
      <c r="B1283" s="166"/>
    </row>
    <row r="1284" spans="2:2" x14ac:dyDescent="0.25">
      <c r="B1284" s="166"/>
    </row>
    <row r="1285" spans="2:2" x14ac:dyDescent="0.25">
      <c r="B1285" s="166"/>
    </row>
    <row r="1286" spans="2:2" x14ac:dyDescent="0.25">
      <c r="B1286" s="166"/>
    </row>
    <row r="1287" spans="2:2" x14ac:dyDescent="0.25">
      <c r="B1287" s="166"/>
    </row>
    <row r="1288" spans="2:2" x14ac:dyDescent="0.25">
      <c r="B1288" s="166"/>
    </row>
    <row r="1289" spans="2:2" x14ac:dyDescent="0.25">
      <c r="B1289" s="166"/>
    </row>
    <row r="1290" spans="2:2" x14ac:dyDescent="0.25">
      <c r="B1290" s="166"/>
    </row>
    <row r="1291" spans="2:2" x14ac:dyDescent="0.25">
      <c r="B1291" s="166"/>
    </row>
    <row r="1292" spans="2:2" x14ac:dyDescent="0.25">
      <c r="B1292" s="166"/>
    </row>
    <row r="1293" spans="2:2" x14ac:dyDescent="0.25">
      <c r="B1293" s="166"/>
    </row>
    <row r="1294" spans="2:2" x14ac:dyDescent="0.25">
      <c r="B1294" s="166"/>
    </row>
    <row r="1295" spans="2:2" x14ac:dyDescent="0.25">
      <c r="B1295" s="166"/>
    </row>
    <row r="1296" spans="2:2" x14ac:dyDescent="0.25">
      <c r="B1296" s="166"/>
    </row>
    <row r="1297" spans="2:2" x14ac:dyDescent="0.25">
      <c r="B1297" s="166"/>
    </row>
    <row r="1298" spans="2:2" x14ac:dyDescent="0.25">
      <c r="B1298" s="166"/>
    </row>
    <row r="1299" spans="2:2" x14ac:dyDescent="0.25">
      <c r="B1299" s="166"/>
    </row>
    <row r="1300" spans="2:2" x14ac:dyDescent="0.25">
      <c r="B1300" s="166"/>
    </row>
    <row r="1301" spans="2:2" x14ac:dyDescent="0.25">
      <c r="B1301" s="166"/>
    </row>
    <row r="1302" spans="2:2" x14ac:dyDescent="0.25">
      <c r="B1302" s="166"/>
    </row>
    <row r="1303" spans="2:2" x14ac:dyDescent="0.25">
      <c r="B1303" s="166"/>
    </row>
    <row r="1304" spans="2:2" x14ac:dyDescent="0.25">
      <c r="B1304" s="166"/>
    </row>
    <row r="1305" spans="2:2" x14ac:dyDescent="0.25">
      <c r="B1305" s="166"/>
    </row>
    <row r="1306" spans="2:2" x14ac:dyDescent="0.25">
      <c r="B1306" s="166"/>
    </row>
    <row r="1307" spans="2:2" x14ac:dyDescent="0.25">
      <c r="B1307" s="166"/>
    </row>
    <row r="1308" spans="2:2" x14ac:dyDescent="0.25">
      <c r="B1308" s="166"/>
    </row>
    <row r="1309" spans="2:2" x14ac:dyDescent="0.25">
      <c r="B1309" s="166"/>
    </row>
    <row r="1310" spans="2:2" x14ac:dyDescent="0.25">
      <c r="B1310" s="166"/>
    </row>
    <row r="1311" spans="2:2" x14ac:dyDescent="0.25">
      <c r="B1311" s="166"/>
    </row>
    <row r="1312" spans="2:2" x14ac:dyDescent="0.25">
      <c r="B1312" s="166"/>
    </row>
    <row r="1313" spans="2:2" x14ac:dyDescent="0.25">
      <c r="B1313" s="166"/>
    </row>
    <row r="1314" spans="2:2" x14ac:dyDescent="0.25">
      <c r="B1314" s="166"/>
    </row>
    <row r="1315" spans="2:2" x14ac:dyDescent="0.25">
      <c r="B1315" s="166"/>
    </row>
    <row r="1316" spans="2:2" x14ac:dyDescent="0.25">
      <c r="B1316" s="166"/>
    </row>
    <row r="1317" spans="2:2" x14ac:dyDescent="0.25">
      <c r="B1317" s="166"/>
    </row>
    <row r="1318" spans="2:2" x14ac:dyDescent="0.25">
      <c r="B1318" s="166"/>
    </row>
    <row r="1319" spans="2:2" x14ac:dyDescent="0.25">
      <c r="B1319" s="166"/>
    </row>
    <row r="1320" spans="2:2" x14ac:dyDescent="0.25">
      <c r="B1320" s="166"/>
    </row>
    <row r="1321" spans="2:2" x14ac:dyDescent="0.25">
      <c r="B1321" s="166"/>
    </row>
    <row r="1322" spans="2:2" x14ac:dyDescent="0.25">
      <c r="B1322" s="166"/>
    </row>
    <row r="1323" spans="2:2" x14ac:dyDescent="0.25">
      <c r="B1323" s="166"/>
    </row>
    <row r="1324" spans="2:2" x14ac:dyDescent="0.25">
      <c r="B1324" s="166"/>
    </row>
    <row r="1325" spans="2:2" x14ac:dyDescent="0.25">
      <c r="B1325" s="166"/>
    </row>
    <row r="1326" spans="2:2" x14ac:dyDescent="0.25">
      <c r="B1326" s="166"/>
    </row>
    <row r="1327" spans="2:2" x14ac:dyDescent="0.25">
      <c r="B1327" s="166"/>
    </row>
    <row r="1328" spans="2:2" x14ac:dyDescent="0.25">
      <c r="B1328" s="166"/>
    </row>
    <row r="1329" spans="2:2" x14ac:dyDescent="0.25">
      <c r="B1329" s="166"/>
    </row>
    <row r="1330" spans="2:2" x14ac:dyDescent="0.25">
      <c r="B1330" s="166"/>
    </row>
    <row r="1331" spans="2:2" x14ac:dyDescent="0.25">
      <c r="B1331" s="166"/>
    </row>
    <row r="1332" spans="2:2" x14ac:dyDescent="0.25">
      <c r="B1332" s="166"/>
    </row>
    <row r="1333" spans="2:2" x14ac:dyDescent="0.25">
      <c r="B1333" s="166"/>
    </row>
    <row r="1334" spans="2:2" x14ac:dyDescent="0.25">
      <c r="B1334" s="166"/>
    </row>
    <row r="1335" spans="2:2" x14ac:dyDescent="0.25">
      <c r="B1335" s="166"/>
    </row>
    <row r="1336" spans="2:2" x14ac:dyDescent="0.25">
      <c r="B1336" s="166"/>
    </row>
    <row r="1337" spans="2:2" x14ac:dyDescent="0.25">
      <c r="B1337" s="166"/>
    </row>
    <row r="1338" spans="2:2" x14ac:dyDescent="0.25">
      <c r="B1338" s="166"/>
    </row>
    <row r="1339" spans="2:2" x14ac:dyDescent="0.25">
      <c r="B1339" s="166"/>
    </row>
    <row r="1340" spans="2:2" x14ac:dyDescent="0.25">
      <c r="B1340" s="166"/>
    </row>
    <row r="1341" spans="2:2" x14ac:dyDescent="0.25">
      <c r="B1341" s="166"/>
    </row>
    <row r="1342" spans="2:2" x14ac:dyDescent="0.25">
      <c r="B1342" s="166"/>
    </row>
    <row r="1343" spans="2:2" x14ac:dyDescent="0.25">
      <c r="B1343" s="166"/>
    </row>
    <row r="1344" spans="2:2" x14ac:dyDescent="0.25">
      <c r="B1344" s="166"/>
    </row>
    <row r="1345" spans="2:2" x14ac:dyDescent="0.25">
      <c r="B1345" s="166"/>
    </row>
    <row r="1346" spans="2:2" x14ac:dyDescent="0.25">
      <c r="B1346" s="166"/>
    </row>
    <row r="1347" spans="2:2" x14ac:dyDescent="0.25">
      <c r="B1347" s="166"/>
    </row>
    <row r="1348" spans="2:2" x14ac:dyDescent="0.25">
      <c r="B1348" s="166"/>
    </row>
    <row r="1349" spans="2:2" x14ac:dyDescent="0.25">
      <c r="B1349" s="166"/>
    </row>
    <row r="1350" spans="2:2" x14ac:dyDescent="0.25">
      <c r="B1350" s="166"/>
    </row>
    <row r="1351" spans="2:2" x14ac:dyDescent="0.25">
      <c r="B1351" s="166"/>
    </row>
    <row r="1352" spans="2:2" x14ac:dyDescent="0.25">
      <c r="B1352" s="166"/>
    </row>
    <row r="1353" spans="2:2" x14ac:dyDescent="0.25">
      <c r="B1353" s="166"/>
    </row>
    <row r="1354" spans="2:2" x14ac:dyDescent="0.25">
      <c r="B1354" s="166"/>
    </row>
    <row r="1355" spans="2:2" x14ac:dyDescent="0.25">
      <c r="B1355" s="166"/>
    </row>
    <row r="1356" spans="2:2" x14ac:dyDescent="0.25">
      <c r="B1356" s="166"/>
    </row>
    <row r="1357" spans="2:2" x14ac:dyDescent="0.25">
      <c r="B1357" s="166"/>
    </row>
    <row r="1358" spans="2:2" x14ac:dyDescent="0.25">
      <c r="B1358" s="166"/>
    </row>
    <row r="1359" spans="2:2" x14ac:dyDescent="0.25">
      <c r="B1359" s="166"/>
    </row>
    <row r="1360" spans="2:2" x14ac:dyDescent="0.25">
      <c r="B1360" s="166"/>
    </row>
    <row r="1361" spans="2:2" x14ac:dyDescent="0.25">
      <c r="B1361" s="166"/>
    </row>
    <row r="1362" spans="2:2" x14ac:dyDescent="0.25">
      <c r="B1362" s="166"/>
    </row>
    <row r="1363" spans="2:2" x14ac:dyDescent="0.25">
      <c r="B1363" s="166"/>
    </row>
    <row r="1364" spans="2:2" x14ac:dyDescent="0.25">
      <c r="B1364" s="166"/>
    </row>
    <row r="1365" spans="2:2" x14ac:dyDescent="0.25">
      <c r="B1365" s="166"/>
    </row>
    <row r="1366" spans="2:2" x14ac:dyDescent="0.25">
      <c r="B1366" s="166"/>
    </row>
    <row r="1367" spans="2:2" x14ac:dyDescent="0.25">
      <c r="B1367" s="166"/>
    </row>
    <row r="1368" spans="2:2" x14ac:dyDescent="0.25">
      <c r="B1368" s="166"/>
    </row>
    <row r="1369" spans="2:2" x14ac:dyDescent="0.25">
      <c r="B1369" s="166"/>
    </row>
    <row r="1370" spans="2:2" x14ac:dyDescent="0.25">
      <c r="B1370" s="166"/>
    </row>
    <row r="1371" spans="2:2" x14ac:dyDescent="0.25">
      <c r="B1371" s="166"/>
    </row>
    <row r="1372" spans="2:2" x14ac:dyDescent="0.25">
      <c r="B1372" s="166"/>
    </row>
    <row r="1373" spans="2:2" x14ac:dyDescent="0.25">
      <c r="B1373" s="166"/>
    </row>
    <row r="1374" spans="2:2" x14ac:dyDescent="0.25">
      <c r="B1374" s="166"/>
    </row>
    <row r="1375" spans="2:2" x14ac:dyDescent="0.25">
      <c r="B1375" s="166"/>
    </row>
    <row r="1376" spans="2:2" x14ac:dyDescent="0.25">
      <c r="B1376" s="166"/>
    </row>
    <row r="1377" spans="2:2" x14ac:dyDescent="0.25">
      <c r="B1377" s="166"/>
    </row>
    <row r="1378" spans="2:2" x14ac:dyDescent="0.25">
      <c r="B1378" s="166"/>
    </row>
    <row r="1379" spans="2:2" x14ac:dyDescent="0.25">
      <c r="B1379" s="166"/>
    </row>
    <row r="1380" spans="2:2" x14ac:dyDescent="0.25">
      <c r="B1380" s="166"/>
    </row>
    <row r="1381" spans="2:2" x14ac:dyDescent="0.25">
      <c r="B1381" s="166"/>
    </row>
    <row r="1382" spans="2:2" x14ac:dyDescent="0.25">
      <c r="B1382" s="166"/>
    </row>
    <row r="1383" spans="2:2" x14ac:dyDescent="0.25">
      <c r="B1383" s="166"/>
    </row>
    <row r="1384" spans="2:2" x14ac:dyDescent="0.25">
      <c r="B1384" s="166"/>
    </row>
    <row r="1385" spans="2:2" x14ac:dyDescent="0.25">
      <c r="B1385" s="166"/>
    </row>
    <row r="1386" spans="2:2" x14ac:dyDescent="0.25">
      <c r="B1386" s="166"/>
    </row>
    <row r="1387" spans="2:2" x14ac:dyDescent="0.25">
      <c r="B1387" s="166"/>
    </row>
    <row r="1388" spans="2:2" x14ac:dyDescent="0.25">
      <c r="B1388" s="166"/>
    </row>
    <row r="1389" spans="2:2" x14ac:dyDescent="0.25">
      <c r="B1389" s="166"/>
    </row>
    <row r="1390" spans="2:2" x14ac:dyDescent="0.25">
      <c r="B1390" s="166"/>
    </row>
    <row r="1391" spans="2:2" x14ac:dyDescent="0.25">
      <c r="B1391" s="166"/>
    </row>
    <row r="1392" spans="2:2" x14ac:dyDescent="0.25">
      <c r="B1392" s="166"/>
    </row>
    <row r="1393" spans="2:2" x14ac:dyDescent="0.25">
      <c r="B1393" s="166"/>
    </row>
    <row r="1394" spans="2:2" x14ac:dyDescent="0.25">
      <c r="B1394" s="166"/>
    </row>
    <row r="1395" spans="2:2" x14ac:dyDescent="0.25">
      <c r="B1395" s="166"/>
    </row>
    <row r="1396" spans="2:2" x14ac:dyDescent="0.25">
      <c r="B1396" s="166"/>
    </row>
    <row r="1397" spans="2:2" x14ac:dyDescent="0.25">
      <c r="B1397" s="166"/>
    </row>
    <row r="1398" spans="2:2" x14ac:dyDescent="0.25">
      <c r="B1398" s="166"/>
    </row>
    <row r="1399" spans="2:2" x14ac:dyDescent="0.25">
      <c r="B1399" s="166"/>
    </row>
    <row r="1400" spans="2:2" x14ac:dyDescent="0.25">
      <c r="B1400" s="166"/>
    </row>
    <row r="1401" spans="2:2" x14ac:dyDescent="0.25">
      <c r="B1401" s="166"/>
    </row>
    <row r="1402" spans="2:2" x14ac:dyDescent="0.25">
      <c r="B1402" s="166"/>
    </row>
    <row r="1403" spans="2:2" x14ac:dyDescent="0.25">
      <c r="B1403" s="166"/>
    </row>
    <row r="1404" spans="2:2" x14ac:dyDescent="0.25">
      <c r="B1404" s="166"/>
    </row>
    <row r="1405" spans="2:2" x14ac:dyDescent="0.25">
      <c r="B1405" s="166"/>
    </row>
    <row r="1406" spans="2:2" x14ac:dyDescent="0.25">
      <c r="B1406" s="166"/>
    </row>
    <row r="1407" spans="2:2" x14ac:dyDescent="0.25">
      <c r="B1407" s="166"/>
    </row>
    <row r="1408" spans="2:2" x14ac:dyDescent="0.25">
      <c r="B1408" s="166"/>
    </row>
    <row r="1409" spans="2:2" x14ac:dyDescent="0.25">
      <c r="B1409" s="166"/>
    </row>
    <row r="1410" spans="2:2" x14ac:dyDescent="0.25">
      <c r="B1410" s="166"/>
    </row>
    <row r="1411" spans="2:2" x14ac:dyDescent="0.25">
      <c r="B1411" s="166"/>
    </row>
    <row r="1412" spans="2:2" x14ac:dyDescent="0.25">
      <c r="B1412" s="166"/>
    </row>
    <row r="1413" spans="2:2" x14ac:dyDescent="0.25">
      <c r="B1413" s="166"/>
    </row>
    <row r="1414" spans="2:2" x14ac:dyDescent="0.25">
      <c r="B1414" s="166"/>
    </row>
    <row r="1415" spans="2:2" x14ac:dyDescent="0.25">
      <c r="B1415" s="166"/>
    </row>
    <row r="1416" spans="2:2" x14ac:dyDescent="0.25">
      <c r="B1416" s="166"/>
    </row>
    <row r="1417" spans="2:2" x14ac:dyDescent="0.25">
      <c r="B1417" s="166"/>
    </row>
    <row r="1418" spans="2:2" x14ac:dyDescent="0.25">
      <c r="B1418" s="166"/>
    </row>
    <row r="1419" spans="2:2" x14ac:dyDescent="0.25">
      <c r="B1419" s="166"/>
    </row>
    <row r="1420" spans="2:2" x14ac:dyDescent="0.25">
      <c r="B1420" s="166"/>
    </row>
    <row r="1421" spans="2:2" x14ac:dyDescent="0.25">
      <c r="B1421" s="166"/>
    </row>
    <row r="1422" spans="2:2" x14ac:dyDescent="0.25">
      <c r="B1422" s="166"/>
    </row>
    <row r="1423" spans="2:2" x14ac:dyDescent="0.25">
      <c r="B1423" s="166"/>
    </row>
    <row r="1424" spans="2:2" x14ac:dyDescent="0.25">
      <c r="B1424" s="166"/>
    </row>
    <row r="1425" spans="2:2" x14ac:dyDescent="0.25">
      <c r="B1425" s="166"/>
    </row>
    <row r="1426" spans="2:2" x14ac:dyDescent="0.25">
      <c r="B1426" s="166"/>
    </row>
    <row r="1427" spans="2:2" x14ac:dyDescent="0.25">
      <c r="B1427" s="166"/>
    </row>
    <row r="1428" spans="2:2" x14ac:dyDescent="0.25">
      <c r="B1428" s="166"/>
    </row>
    <row r="1429" spans="2:2" x14ac:dyDescent="0.25">
      <c r="B1429" s="166"/>
    </row>
    <row r="1430" spans="2:2" x14ac:dyDescent="0.25">
      <c r="B1430" s="166"/>
    </row>
    <row r="1431" spans="2:2" x14ac:dyDescent="0.25">
      <c r="B1431" s="166"/>
    </row>
    <row r="1432" spans="2:2" x14ac:dyDescent="0.25">
      <c r="B1432" s="166"/>
    </row>
    <row r="1433" spans="2:2" x14ac:dyDescent="0.25">
      <c r="B1433" s="166"/>
    </row>
    <row r="1434" spans="2:2" x14ac:dyDescent="0.25">
      <c r="B1434" s="166"/>
    </row>
    <row r="1435" spans="2:2" x14ac:dyDescent="0.25">
      <c r="B1435" s="166"/>
    </row>
    <row r="1436" spans="2:2" x14ac:dyDescent="0.25">
      <c r="B1436" s="166"/>
    </row>
    <row r="1437" spans="2:2" x14ac:dyDescent="0.25">
      <c r="B1437" s="166"/>
    </row>
    <row r="1438" spans="2:2" x14ac:dyDescent="0.25">
      <c r="B1438" s="166"/>
    </row>
    <row r="1439" spans="2:2" x14ac:dyDescent="0.25">
      <c r="B1439" s="166"/>
    </row>
    <row r="1440" spans="2:2" x14ac:dyDescent="0.25">
      <c r="B1440" s="166"/>
    </row>
    <row r="1441" spans="2:2" x14ac:dyDescent="0.25">
      <c r="B1441" s="166"/>
    </row>
    <row r="1442" spans="2:2" x14ac:dyDescent="0.25">
      <c r="B1442" s="166"/>
    </row>
    <row r="1443" spans="2:2" x14ac:dyDescent="0.25">
      <c r="B1443" s="166"/>
    </row>
    <row r="1444" spans="2:2" x14ac:dyDescent="0.25">
      <c r="B1444" s="166"/>
    </row>
    <row r="1445" spans="2:2" x14ac:dyDescent="0.25">
      <c r="B1445" s="166"/>
    </row>
    <row r="1446" spans="2:2" x14ac:dyDescent="0.25">
      <c r="B1446" s="166"/>
    </row>
    <row r="1447" spans="2:2" x14ac:dyDescent="0.25">
      <c r="B1447" s="166"/>
    </row>
    <row r="1448" spans="2:2" x14ac:dyDescent="0.25">
      <c r="B1448" s="166"/>
    </row>
    <row r="1449" spans="2:2" x14ac:dyDescent="0.25">
      <c r="B1449" s="166"/>
    </row>
    <row r="1450" spans="2:2" x14ac:dyDescent="0.25">
      <c r="B1450" s="166"/>
    </row>
    <row r="1451" spans="2:2" x14ac:dyDescent="0.25">
      <c r="B1451" s="166"/>
    </row>
    <row r="1452" spans="2:2" x14ac:dyDescent="0.25">
      <c r="B1452" s="166"/>
    </row>
    <row r="1453" spans="2:2" x14ac:dyDescent="0.25">
      <c r="B1453" s="166"/>
    </row>
    <row r="1454" spans="2:2" x14ac:dyDescent="0.25">
      <c r="B1454" s="166"/>
    </row>
    <row r="1455" spans="2:2" x14ac:dyDescent="0.25">
      <c r="B1455" s="166"/>
    </row>
    <row r="1456" spans="2:2" x14ac:dyDescent="0.25">
      <c r="B1456" s="166"/>
    </row>
    <row r="1457" spans="2:2" x14ac:dyDescent="0.25">
      <c r="B1457" s="166"/>
    </row>
    <row r="1458" spans="2:2" x14ac:dyDescent="0.25">
      <c r="B1458" s="166"/>
    </row>
    <row r="1459" spans="2:2" x14ac:dyDescent="0.25">
      <c r="B1459" s="166"/>
    </row>
    <row r="1460" spans="2:2" x14ac:dyDescent="0.25">
      <c r="B1460" s="166"/>
    </row>
    <row r="1461" spans="2:2" x14ac:dyDescent="0.25">
      <c r="B1461" s="166"/>
    </row>
    <row r="1462" spans="2:2" x14ac:dyDescent="0.25">
      <c r="B1462" s="166"/>
    </row>
    <row r="1463" spans="2:2" x14ac:dyDescent="0.25">
      <c r="B1463" s="166"/>
    </row>
    <row r="1464" spans="2:2" x14ac:dyDescent="0.25">
      <c r="B1464" s="166"/>
    </row>
    <row r="1465" spans="2:2" x14ac:dyDescent="0.25">
      <c r="B1465" s="166"/>
    </row>
    <row r="1466" spans="2:2" x14ac:dyDescent="0.25">
      <c r="B1466" s="166"/>
    </row>
    <row r="1467" spans="2:2" x14ac:dyDescent="0.25">
      <c r="B1467" s="166"/>
    </row>
    <row r="1468" spans="2:2" x14ac:dyDescent="0.25">
      <c r="B1468" s="166"/>
    </row>
    <row r="1469" spans="2:2" x14ac:dyDescent="0.25">
      <c r="B1469" s="166"/>
    </row>
    <row r="1470" spans="2:2" x14ac:dyDescent="0.25">
      <c r="B1470" s="166"/>
    </row>
    <row r="1471" spans="2:2" x14ac:dyDescent="0.25">
      <c r="B1471" s="166"/>
    </row>
    <row r="1472" spans="2:2" x14ac:dyDescent="0.25">
      <c r="B1472" s="166"/>
    </row>
    <row r="1473" spans="2:2" x14ac:dyDescent="0.25">
      <c r="B1473" s="166"/>
    </row>
    <row r="1474" spans="2:2" x14ac:dyDescent="0.25">
      <c r="B1474" s="166"/>
    </row>
    <row r="1475" spans="2:2" x14ac:dyDescent="0.25">
      <c r="B1475" s="166"/>
    </row>
    <row r="1476" spans="2:2" x14ac:dyDescent="0.25">
      <c r="B1476" s="166"/>
    </row>
    <row r="1477" spans="2:2" x14ac:dyDescent="0.25">
      <c r="B1477" s="166"/>
    </row>
    <row r="1478" spans="2:2" x14ac:dyDescent="0.25">
      <c r="B1478" s="166"/>
    </row>
    <row r="1479" spans="2:2" x14ac:dyDescent="0.25">
      <c r="B1479" s="166"/>
    </row>
    <row r="1480" spans="2:2" x14ac:dyDescent="0.25">
      <c r="B1480" s="166"/>
    </row>
    <row r="1481" spans="2:2" x14ac:dyDescent="0.25">
      <c r="B1481" s="166"/>
    </row>
    <row r="1482" spans="2:2" x14ac:dyDescent="0.25">
      <c r="B1482" s="166"/>
    </row>
    <row r="1483" spans="2:2" x14ac:dyDescent="0.25">
      <c r="B1483" s="166"/>
    </row>
    <row r="1484" spans="2:2" x14ac:dyDescent="0.25">
      <c r="B1484" s="166"/>
    </row>
    <row r="1485" spans="2:2" x14ac:dyDescent="0.25">
      <c r="B1485" s="166"/>
    </row>
    <row r="1486" spans="2:2" x14ac:dyDescent="0.25">
      <c r="B1486" s="166"/>
    </row>
    <row r="1487" spans="2:2" x14ac:dyDescent="0.25">
      <c r="B1487" s="166"/>
    </row>
    <row r="1488" spans="2:2" x14ac:dyDescent="0.25">
      <c r="B1488" s="166"/>
    </row>
    <row r="1489" spans="2:2" x14ac:dyDescent="0.25">
      <c r="B1489" s="166"/>
    </row>
    <row r="1490" spans="2:2" x14ac:dyDescent="0.25">
      <c r="B1490" s="166"/>
    </row>
    <row r="1491" spans="2:2" x14ac:dyDescent="0.25">
      <c r="B1491" s="166"/>
    </row>
    <row r="1492" spans="2:2" x14ac:dyDescent="0.25">
      <c r="B1492" s="166"/>
    </row>
    <row r="1493" spans="2:2" x14ac:dyDescent="0.25">
      <c r="B1493" s="166"/>
    </row>
    <row r="1494" spans="2:2" x14ac:dyDescent="0.25">
      <c r="B1494" s="166"/>
    </row>
    <row r="1495" spans="2:2" x14ac:dyDescent="0.25">
      <c r="B1495" s="166"/>
    </row>
    <row r="1496" spans="2:2" x14ac:dyDescent="0.25">
      <c r="B1496" s="166"/>
    </row>
    <row r="1497" spans="2:2" x14ac:dyDescent="0.25">
      <c r="B1497" s="166"/>
    </row>
    <row r="1498" spans="2:2" x14ac:dyDescent="0.25">
      <c r="B1498" s="166"/>
    </row>
    <row r="1499" spans="2:2" x14ac:dyDescent="0.25">
      <c r="B1499" s="166"/>
    </row>
    <row r="1500" spans="2:2" x14ac:dyDescent="0.25">
      <c r="B1500" s="166"/>
    </row>
    <row r="1501" spans="2:2" x14ac:dyDescent="0.25">
      <c r="B1501" s="166"/>
    </row>
    <row r="1502" spans="2:2" x14ac:dyDescent="0.25">
      <c r="B1502" s="166"/>
    </row>
    <row r="1503" spans="2:2" x14ac:dyDescent="0.25">
      <c r="B1503" s="166"/>
    </row>
    <row r="1504" spans="2:2" x14ac:dyDescent="0.25">
      <c r="B1504" s="166"/>
    </row>
    <row r="1505" spans="2:2" x14ac:dyDescent="0.25">
      <c r="B1505" s="166"/>
    </row>
    <row r="1506" spans="2:2" x14ac:dyDescent="0.25">
      <c r="B1506" s="166"/>
    </row>
    <row r="1507" spans="2:2" x14ac:dyDescent="0.25">
      <c r="B1507" s="166"/>
    </row>
    <row r="1508" spans="2:2" x14ac:dyDescent="0.25">
      <c r="B1508" s="166"/>
    </row>
    <row r="1509" spans="2:2" x14ac:dyDescent="0.25">
      <c r="B1509" s="166"/>
    </row>
    <row r="1510" spans="2:2" x14ac:dyDescent="0.25">
      <c r="B1510" s="166"/>
    </row>
    <row r="1511" spans="2:2" x14ac:dyDescent="0.25">
      <c r="B1511" s="166"/>
    </row>
    <row r="1512" spans="2:2" x14ac:dyDescent="0.25">
      <c r="B1512" s="166"/>
    </row>
    <row r="1513" spans="2:2" x14ac:dyDescent="0.25">
      <c r="B1513" s="166"/>
    </row>
    <row r="1514" spans="2:2" x14ac:dyDescent="0.25">
      <c r="B1514" s="166"/>
    </row>
    <row r="1515" spans="2:2" x14ac:dyDescent="0.25">
      <c r="B1515" s="166"/>
    </row>
    <row r="1516" spans="2:2" x14ac:dyDescent="0.25">
      <c r="B1516" s="166"/>
    </row>
    <row r="1517" spans="2:2" x14ac:dyDescent="0.25">
      <c r="B1517" s="166"/>
    </row>
    <row r="1518" spans="2:2" x14ac:dyDescent="0.25">
      <c r="B1518" s="166"/>
    </row>
    <row r="1519" spans="2:2" x14ac:dyDescent="0.25">
      <c r="B1519" s="166"/>
    </row>
    <row r="1520" spans="2:2" x14ac:dyDescent="0.25">
      <c r="B1520" s="166"/>
    </row>
    <row r="1521" spans="2:2" x14ac:dyDescent="0.25">
      <c r="B1521" s="166"/>
    </row>
    <row r="1522" spans="2:2" x14ac:dyDescent="0.25">
      <c r="B1522" s="166"/>
    </row>
    <row r="1523" spans="2:2" x14ac:dyDescent="0.25">
      <c r="B1523" s="166"/>
    </row>
    <row r="1524" spans="2:2" x14ac:dyDescent="0.25">
      <c r="B1524" s="166"/>
    </row>
    <row r="1525" spans="2:2" x14ac:dyDescent="0.25">
      <c r="B1525" s="166"/>
    </row>
    <row r="1526" spans="2:2" x14ac:dyDescent="0.25">
      <c r="B1526" s="166"/>
    </row>
    <row r="1527" spans="2:2" x14ac:dyDescent="0.25">
      <c r="B1527" s="166"/>
    </row>
    <row r="1528" spans="2:2" x14ac:dyDescent="0.25">
      <c r="B1528" s="166"/>
    </row>
    <row r="1529" spans="2:2" x14ac:dyDescent="0.25">
      <c r="B1529" s="166"/>
    </row>
    <row r="1530" spans="2:2" x14ac:dyDescent="0.25">
      <c r="B1530" s="166"/>
    </row>
    <row r="1531" spans="2:2" x14ac:dyDescent="0.25">
      <c r="B1531" s="166"/>
    </row>
    <row r="1532" spans="2:2" x14ac:dyDescent="0.25">
      <c r="B1532" s="166"/>
    </row>
    <row r="1533" spans="2:2" x14ac:dyDescent="0.25">
      <c r="B1533" s="166"/>
    </row>
    <row r="1534" spans="2:2" x14ac:dyDescent="0.25">
      <c r="B1534" s="166"/>
    </row>
    <row r="1535" spans="2:2" x14ac:dyDescent="0.25">
      <c r="B1535" s="166"/>
    </row>
    <row r="1536" spans="2:2" x14ac:dyDescent="0.25">
      <c r="B1536" s="166"/>
    </row>
    <row r="1537" spans="2:2" x14ac:dyDescent="0.25">
      <c r="B1537" s="166"/>
    </row>
    <row r="1538" spans="2:2" x14ac:dyDescent="0.25">
      <c r="B1538" s="166"/>
    </row>
    <row r="1539" spans="2:2" x14ac:dyDescent="0.25">
      <c r="B1539" s="166"/>
    </row>
    <row r="1540" spans="2:2" x14ac:dyDescent="0.25">
      <c r="B1540" s="166"/>
    </row>
    <row r="1541" spans="2:2" x14ac:dyDescent="0.25">
      <c r="B1541" s="166"/>
    </row>
    <row r="1542" spans="2:2" x14ac:dyDescent="0.25">
      <c r="B1542" s="166"/>
    </row>
    <row r="1543" spans="2:2" x14ac:dyDescent="0.25">
      <c r="B1543" s="166"/>
    </row>
    <row r="1544" spans="2:2" x14ac:dyDescent="0.25">
      <c r="B1544" s="166"/>
    </row>
    <row r="1545" spans="2:2" x14ac:dyDescent="0.25">
      <c r="B1545" s="166"/>
    </row>
    <row r="1546" spans="2:2" x14ac:dyDescent="0.25">
      <c r="B1546" s="166"/>
    </row>
    <row r="1547" spans="2:2" x14ac:dyDescent="0.25">
      <c r="B1547" s="166"/>
    </row>
    <row r="1548" spans="2:2" x14ac:dyDescent="0.25">
      <c r="B1548" s="166"/>
    </row>
    <row r="1549" spans="2:2" x14ac:dyDescent="0.25">
      <c r="B1549" s="166"/>
    </row>
    <row r="1550" spans="2:2" x14ac:dyDescent="0.25">
      <c r="B1550" s="166"/>
    </row>
    <row r="1551" spans="2:2" x14ac:dyDescent="0.25">
      <c r="B1551" s="166"/>
    </row>
    <row r="1552" spans="2:2" x14ac:dyDescent="0.25">
      <c r="B1552" s="166"/>
    </row>
    <row r="1553" spans="2:2" x14ac:dyDescent="0.25">
      <c r="B1553" s="166"/>
    </row>
    <row r="1554" spans="2:2" x14ac:dyDescent="0.25">
      <c r="B1554" s="166"/>
    </row>
    <row r="1555" spans="2:2" x14ac:dyDescent="0.25">
      <c r="B1555" s="166"/>
    </row>
    <row r="1556" spans="2:2" x14ac:dyDescent="0.25">
      <c r="B1556" s="166"/>
    </row>
    <row r="1557" spans="2:2" x14ac:dyDescent="0.25">
      <c r="B1557" s="166"/>
    </row>
    <row r="1558" spans="2:2" x14ac:dyDescent="0.25">
      <c r="B1558" s="166"/>
    </row>
    <row r="1559" spans="2:2" x14ac:dyDescent="0.25">
      <c r="B1559" s="166"/>
    </row>
    <row r="1560" spans="2:2" x14ac:dyDescent="0.25">
      <c r="B1560" s="166"/>
    </row>
    <row r="1561" spans="2:2" x14ac:dyDescent="0.25">
      <c r="B1561" s="166"/>
    </row>
    <row r="1562" spans="2:2" x14ac:dyDescent="0.25">
      <c r="B1562" s="166"/>
    </row>
    <row r="1563" spans="2:2" x14ac:dyDescent="0.25">
      <c r="B1563" s="166"/>
    </row>
    <row r="1564" spans="2:2" x14ac:dyDescent="0.25">
      <c r="B1564" s="166"/>
    </row>
    <row r="1565" spans="2:2" x14ac:dyDescent="0.25">
      <c r="B1565" s="166"/>
    </row>
    <row r="1566" spans="2:2" x14ac:dyDescent="0.25">
      <c r="B1566" s="166"/>
    </row>
    <row r="1567" spans="2:2" x14ac:dyDescent="0.25">
      <c r="B1567" s="166"/>
    </row>
    <row r="1568" spans="2:2" x14ac:dyDescent="0.25">
      <c r="B1568" s="166"/>
    </row>
    <row r="1569" spans="2:2" x14ac:dyDescent="0.25">
      <c r="B1569" s="166"/>
    </row>
    <row r="1570" spans="2:2" x14ac:dyDescent="0.25">
      <c r="B1570" s="166"/>
    </row>
    <row r="1571" spans="2:2" x14ac:dyDescent="0.25">
      <c r="B1571" s="166"/>
    </row>
    <row r="1572" spans="2:2" x14ac:dyDescent="0.25">
      <c r="B1572" s="166"/>
    </row>
    <row r="1573" spans="2:2" x14ac:dyDescent="0.25">
      <c r="B1573" s="166"/>
    </row>
    <row r="1574" spans="2:2" x14ac:dyDescent="0.25">
      <c r="B1574" s="166"/>
    </row>
    <row r="1575" spans="2:2" x14ac:dyDescent="0.25">
      <c r="B1575" s="166"/>
    </row>
    <row r="1576" spans="2:2" x14ac:dyDescent="0.25">
      <c r="B1576" s="166"/>
    </row>
    <row r="1577" spans="2:2" x14ac:dyDescent="0.25">
      <c r="B1577" s="166"/>
    </row>
    <row r="1578" spans="2:2" x14ac:dyDescent="0.25">
      <c r="B1578" s="166"/>
    </row>
    <row r="1579" spans="2:2" x14ac:dyDescent="0.25">
      <c r="B1579" s="166"/>
    </row>
    <row r="1580" spans="2:2" x14ac:dyDescent="0.25">
      <c r="B1580" s="166"/>
    </row>
    <row r="1581" spans="2:2" x14ac:dyDescent="0.25">
      <c r="B1581" s="166"/>
    </row>
    <row r="1582" spans="2:2" x14ac:dyDescent="0.25">
      <c r="B1582" s="166"/>
    </row>
    <row r="1583" spans="2:2" x14ac:dyDescent="0.25">
      <c r="B1583" s="166"/>
    </row>
    <row r="1584" spans="2:2" x14ac:dyDescent="0.25">
      <c r="B1584" s="166"/>
    </row>
    <row r="1585" spans="2:2" x14ac:dyDescent="0.25">
      <c r="B1585" s="166"/>
    </row>
    <row r="1586" spans="2:2" x14ac:dyDescent="0.25">
      <c r="B1586" s="166"/>
    </row>
    <row r="1587" spans="2:2" x14ac:dyDescent="0.25">
      <c r="B1587" s="166"/>
    </row>
    <row r="1588" spans="2:2" x14ac:dyDescent="0.25">
      <c r="B1588" s="166"/>
    </row>
    <row r="1589" spans="2:2" x14ac:dyDescent="0.25">
      <c r="B1589" s="166"/>
    </row>
    <row r="1590" spans="2:2" x14ac:dyDescent="0.25">
      <c r="B1590" s="166"/>
    </row>
    <row r="1591" spans="2:2" x14ac:dyDescent="0.25">
      <c r="B1591" s="166"/>
    </row>
    <row r="1592" spans="2:2" x14ac:dyDescent="0.25">
      <c r="B1592" s="166"/>
    </row>
    <row r="1593" spans="2:2" x14ac:dyDescent="0.25">
      <c r="B1593" s="166"/>
    </row>
    <row r="1594" spans="2:2" x14ac:dyDescent="0.25">
      <c r="B1594" s="166"/>
    </row>
    <row r="1595" spans="2:2" x14ac:dyDescent="0.25">
      <c r="B1595" s="166"/>
    </row>
    <row r="1596" spans="2:2" x14ac:dyDescent="0.25">
      <c r="B1596" s="166"/>
    </row>
    <row r="1597" spans="2:2" x14ac:dyDescent="0.25">
      <c r="B1597" s="166"/>
    </row>
    <row r="1598" spans="2:2" x14ac:dyDescent="0.25">
      <c r="B1598" s="166"/>
    </row>
    <row r="1599" spans="2:2" x14ac:dyDescent="0.25">
      <c r="B1599" s="166"/>
    </row>
    <row r="1600" spans="2:2" x14ac:dyDescent="0.25">
      <c r="B1600" s="166"/>
    </row>
    <row r="1601" spans="2:2" x14ac:dyDescent="0.25">
      <c r="B1601" s="166"/>
    </row>
    <row r="1602" spans="2:2" x14ac:dyDescent="0.25">
      <c r="B1602" s="166"/>
    </row>
    <row r="1603" spans="2:2" x14ac:dyDescent="0.25">
      <c r="B1603" s="166"/>
    </row>
    <row r="1604" spans="2:2" x14ac:dyDescent="0.25">
      <c r="B1604" s="166"/>
    </row>
    <row r="1605" spans="2:2" x14ac:dyDescent="0.25">
      <c r="B1605" s="166"/>
    </row>
    <row r="1606" spans="2:2" x14ac:dyDescent="0.25">
      <c r="B1606" s="166"/>
    </row>
    <row r="1607" spans="2:2" x14ac:dyDescent="0.25">
      <c r="B1607" s="166"/>
    </row>
    <row r="1608" spans="2:2" x14ac:dyDescent="0.25">
      <c r="B1608" s="166"/>
    </row>
    <row r="1609" spans="2:2" x14ac:dyDescent="0.25">
      <c r="B1609" s="166"/>
    </row>
    <row r="1610" spans="2:2" x14ac:dyDescent="0.25">
      <c r="B1610" s="166"/>
    </row>
    <row r="1611" spans="2:2" x14ac:dyDescent="0.25">
      <c r="B1611" s="166"/>
    </row>
    <row r="1612" spans="2:2" x14ac:dyDescent="0.25">
      <c r="B1612" s="166"/>
    </row>
    <row r="1613" spans="2:2" x14ac:dyDescent="0.25">
      <c r="B1613" s="166"/>
    </row>
    <row r="1614" spans="2:2" x14ac:dyDescent="0.25">
      <c r="B1614" s="166"/>
    </row>
    <row r="1615" spans="2:2" x14ac:dyDescent="0.25">
      <c r="B1615" s="166"/>
    </row>
    <row r="1616" spans="2:2" x14ac:dyDescent="0.25">
      <c r="B1616" s="166"/>
    </row>
    <row r="1617" spans="2:2" x14ac:dyDescent="0.25">
      <c r="B1617" s="166"/>
    </row>
    <row r="1618" spans="2:2" x14ac:dyDescent="0.25">
      <c r="B1618" s="166"/>
    </row>
    <row r="1619" spans="2:2" x14ac:dyDescent="0.25">
      <c r="B1619" s="166"/>
    </row>
    <row r="1620" spans="2:2" x14ac:dyDescent="0.25">
      <c r="B1620" s="166"/>
    </row>
    <row r="1621" spans="2:2" x14ac:dyDescent="0.25">
      <c r="B1621" s="166"/>
    </row>
    <row r="1622" spans="2:2" x14ac:dyDescent="0.25">
      <c r="B1622" s="166"/>
    </row>
    <row r="1623" spans="2:2" x14ac:dyDescent="0.25">
      <c r="B1623" s="166"/>
    </row>
    <row r="1624" spans="2:2" x14ac:dyDescent="0.25">
      <c r="B1624" s="166"/>
    </row>
    <row r="1625" spans="2:2" x14ac:dyDescent="0.25">
      <c r="B1625" s="166"/>
    </row>
    <row r="1626" spans="2:2" x14ac:dyDescent="0.25">
      <c r="B1626" s="166"/>
    </row>
    <row r="1627" spans="2:2" x14ac:dyDescent="0.25">
      <c r="B1627" s="166"/>
    </row>
    <row r="1628" spans="2:2" x14ac:dyDescent="0.25">
      <c r="B1628" s="166"/>
    </row>
    <row r="1629" spans="2:2" x14ac:dyDescent="0.25">
      <c r="B1629" s="166"/>
    </row>
    <row r="1630" spans="2:2" x14ac:dyDescent="0.25">
      <c r="B1630" s="166"/>
    </row>
    <row r="1631" spans="2:2" x14ac:dyDescent="0.25">
      <c r="B1631" s="166"/>
    </row>
    <row r="1632" spans="2:2" x14ac:dyDescent="0.25">
      <c r="B1632" s="166"/>
    </row>
    <row r="1633" spans="2:2" x14ac:dyDescent="0.25">
      <c r="B1633" s="166"/>
    </row>
    <row r="1634" spans="2:2" x14ac:dyDescent="0.25">
      <c r="B1634" s="166"/>
    </row>
    <row r="1635" spans="2:2" x14ac:dyDescent="0.25">
      <c r="B1635" s="166"/>
    </row>
    <row r="1636" spans="2:2" x14ac:dyDescent="0.25">
      <c r="B1636" s="166"/>
    </row>
    <row r="1637" spans="2:2" x14ac:dyDescent="0.25">
      <c r="B1637" s="166"/>
    </row>
    <row r="1638" spans="2:2" x14ac:dyDescent="0.25">
      <c r="B1638" s="166"/>
    </row>
    <row r="1639" spans="2:2" x14ac:dyDescent="0.25">
      <c r="B1639" s="166"/>
    </row>
    <row r="1640" spans="2:2" x14ac:dyDescent="0.25">
      <c r="B1640" s="166"/>
    </row>
    <row r="1641" spans="2:2" x14ac:dyDescent="0.25">
      <c r="B1641" s="166"/>
    </row>
    <row r="1642" spans="2:2" x14ac:dyDescent="0.25">
      <c r="B1642" s="166"/>
    </row>
    <row r="1643" spans="2:2" x14ac:dyDescent="0.25">
      <c r="B1643" s="166"/>
    </row>
    <row r="1644" spans="2:2" x14ac:dyDescent="0.25">
      <c r="B1644" s="166"/>
    </row>
    <row r="1645" spans="2:2" x14ac:dyDescent="0.25">
      <c r="B1645" s="166"/>
    </row>
    <row r="1646" spans="2:2" x14ac:dyDescent="0.25">
      <c r="B1646" s="166"/>
    </row>
    <row r="1647" spans="2:2" x14ac:dyDescent="0.25">
      <c r="B1647" s="166"/>
    </row>
    <row r="1648" spans="2:2" x14ac:dyDescent="0.25">
      <c r="B1648" s="166"/>
    </row>
    <row r="1649" spans="2:2" x14ac:dyDescent="0.25">
      <c r="B1649" s="166"/>
    </row>
    <row r="1650" spans="2:2" x14ac:dyDescent="0.25">
      <c r="B1650" s="166"/>
    </row>
    <row r="1651" spans="2:2" x14ac:dyDescent="0.25">
      <c r="B1651" s="166"/>
    </row>
    <row r="1652" spans="2:2" x14ac:dyDescent="0.25">
      <c r="B1652" s="166"/>
    </row>
    <row r="1653" spans="2:2" x14ac:dyDescent="0.25">
      <c r="B1653" s="166"/>
    </row>
    <row r="1654" spans="2:2" x14ac:dyDescent="0.25">
      <c r="B1654" s="166"/>
    </row>
    <row r="1655" spans="2:2" x14ac:dyDescent="0.25">
      <c r="B1655" s="166"/>
    </row>
    <row r="1656" spans="2:2" x14ac:dyDescent="0.25">
      <c r="B1656" s="166"/>
    </row>
    <row r="1657" spans="2:2" x14ac:dyDescent="0.25">
      <c r="B1657" s="166"/>
    </row>
    <row r="1658" spans="2:2" x14ac:dyDescent="0.25">
      <c r="B1658" s="166"/>
    </row>
    <row r="1659" spans="2:2" x14ac:dyDescent="0.25">
      <c r="B1659" s="166"/>
    </row>
    <row r="1660" spans="2:2" x14ac:dyDescent="0.25">
      <c r="B1660" s="166"/>
    </row>
    <row r="1661" spans="2:2" x14ac:dyDescent="0.25">
      <c r="B1661" s="166"/>
    </row>
    <row r="1662" spans="2:2" x14ac:dyDescent="0.25">
      <c r="B1662" s="166"/>
    </row>
    <row r="1663" spans="2:2" x14ac:dyDescent="0.25">
      <c r="B1663" s="166"/>
    </row>
    <row r="1664" spans="2:2" x14ac:dyDescent="0.25">
      <c r="B1664" s="166"/>
    </row>
    <row r="1665" spans="2:2" x14ac:dyDescent="0.25">
      <c r="B1665" s="166"/>
    </row>
    <row r="1666" spans="2:2" x14ac:dyDescent="0.25">
      <c r="B1666" s="166"/>
    </row>
    <row r="1667" spans="2:2" x14ac:dyDescent="0.25">
      <c r="B1667" s="166"/>
    </row>
    <row r="1668" spans="2:2" x14ac:dyDescent="0.25">
      <c r="B1668" s="166"/>
    </row>
    <row r="1669" spans="2:2" x14ac:dyDescent="0.25">
      <c r="B1669" s="166"/>
    </row>
    <row r="1670" spans="2:2" x14ac:dyDescent="0.25">
      <c r="B1670" s="166"/>
    </row>
    <row r="1671" spans="2:2" x14ac:dyDescent="0.25">
      <c r="B1671" s="166"/>
    </row>
    <row r="1672" spans="2:2" x14ac:dyDescent="0.25">
      <c r="B1672" s="166"/>
    </row>
    <row r="1673" spans="2:2" x14ac:dyDescent="0.25">
      <c r="B1673" s="166"/>
    </row>
    <row r="1674" spans="2:2" x14ac:dyDescent="0.25">
      <c r="B1674" s="166"/>
    </row>
    <row r="1675" spans="2:2" x14ac:dyDescent="0.25">
      <c r="B1675" s="166"/>
    </row>
    <row r="1676" spans="2:2" x14ac:dyDescent="0.25">
      <c r="B1676" s="166"/>
    </row>
    <row r="1677" spans="2:2" x14ac:dyDescent="0.25">
      <c r="B1677" s="166"/>
    </row>
    <row r="1678" spans="2:2" x14ac:dyDescent="0.25">
      <c r="B1678" s="166"/>
    </row>
    <row r="1679" spans="2:2" x14ac:dyDescent="0.25">
      <c r="B1679" s="166"/>
    </row>
    <row r="1680" spans="2:2" x14ac:dyDescent="0.25">
      <c r="B1680" s="166"/>
    </row>
    <row r="1681" spans="2:2" x14ac:dyDescent="0.25">
      <c r="B1681" s="166"/>
    </row>
    <row r="1682" spans="2:2" x14ac:dyDescent="0.25">
      <c r="B1682" s="166"/>
    </row>
    <row r="1683" spans="2:2" x14ac:dyDescent="0.25">
      <c r="B1683" s="166"/>
    </row>
    <row r="1684" spans="2:2" x14ac:dyDescent="0.25">
      <c r="B1684" s="166"/>
    </row>
    <row r="1685" spans="2:2" x14ac:dyDescent="0.25">
      <c r="B1685" s="166"/>
    </row>
    <row r="1686" spans="2:2" x14ac:dyDescent="0.25">
      <c r="B1686" s="166"/>
    </row>
    <row r="1687" spans="2:2" x14ac:dyDescent="0.25">
      <c r="B1687" s="166"/>
    </row>
    <row r="1688" spans="2:2" x14ac:dyDescent="0.25">
      <c r="B1688" s="166"/>
    </row>
    <row r="1689" spans="2:2" x14ac:dyDescent="0.25">
      <c r="B1689" s="166"/>
    </row>
    <row r="1690" spans="2:2" x14ac:dyDescent="0.25">
      <c r="B1690" s="166"/>
    </row>
    <row r="1691" spans="2:2" x14ac:dyDescent="0.25">
      <c r="B1691" s="166"/>
    </row>
    <row r="1692" spans="2:2" x14ac:dyDescent="0.25">
      <c r="B1692" s="166"/>
    </row>
    <row r="1693" spans="2:2" x14ac:dyDescent="0.25">
      <c r="B1693" s="166"/>
    </row>
    <row r="1694" spans="2:2" x14ac:dyDescent="0.25">
      <c r="B1694" s="166"/>
    </row>
    <row r="1695" spans="2:2" x14ac:dyDescent="0.25">
      <c r="B1695" s="166"/>
    </row>
    <row r="1696" spans="2:2" x14ac:dyDescent="0.25">
      <c r="B1696" s="166"/>
    </row>
    <row r="1697" spans="2:2" x14ac:dyDescent="0.25">
      <c r="B1697" s="166"/>
    </row>
    <row r="1698" spans="2:2" x14ac:dyDescent="0.25">
      <c r="B1698" s="166"/>
    </row>
    <row r="1699" spans="2:2" x14ac:dyDescent="0.25">
      <c r="B1699" s="166"/>
    </row>
    <row r="1700" spans="2:2" x14ac:dyDescent="0.25">
      <c r="B1700" s="166"/>
    </row>
    <row r="1701" spans="2:2" x14ac:dyDescent="0.25">
      <c r="B1701" s="166"/>
    </row>
    <row r="1702" spans="2:2" x14ac:dyDescent="0.25">
      <c r="B1702" s="166"/>
    </row>
    <row r="1703" spans="2:2" x14ac:dyDescent="0.25">
      <c r="B1703" s="166"/>
    </row>
    <row r="1704" spans="2:2" x14ac:dyDescent="0.25">
      <c r="B1704" s="166"/>
    </row>
    <row r="1705" spans="2:2" x14ac:dyDescent="0.25">
      <c r="B1705" s="166"/>
    </row>
    <row r="1706" spans="2:2" x14ac:dyDescent="0.25">
      <c r="B1706" s="166"/>
    </row>
    <row r="1707" spans="2:2" x14ac:dyDescent="0.25">
      <c r="B1707" s="166"/>
    </row>
    <row r="1708" spans="2:2" x14ac:dyDescent="0.25">
      <c r="B1708" s="166"/>
    </row>
    <row r="1709" spans="2:2" x14ac:dyDescent="0.25">
      <c r="B1709" s="166"/>
    </row>
    <row r="1710" spans="2:2" x14ac:dyDescent="0.25">
      <c r="B1710" s="166"/>
    </row>
    <row r="1711" spans="2:2" x14ac:dyDescent="0.25">
      <c r="B1711" s="166"/>
    </row>
    <row r="1712" spans="2:2" x14ac:dyDescent="0.25">
      <c r="B1712" s="166"/>
    </row>
    <row r="1713" spans="2:2" x14ac:dyDescent="0.25">
      <c r="B1713" s="166"/>
    </row>
    <row r="1714" spans="2:2" x14ac:dyDescent="0.25">
      <c r="B1714" s="166"/>
    </row>
    <row r="1715" spans="2:2" x14ac:dyDescent="0.25">
      <c r="B1715" s="166"/>
    </row>
    <row r="1716" spans="2:2" x14ac:dyDescent="0.25">
      <c r="B1716" s="166"/>
    </row>
    <row r="1717" spans="2:2" x14ac:dyDescent="0.25">
      <c r="B1717" s="166"/>
    </row>
    <row r="1718" spans="2:2" x14ac:dyDescent="0.25">
      <c r="B1718" s="166"/>
    </row>
    <row r="1719" spans="2:2" x14ac:dyDescent="0.25">
      <c r="B1719" s="166"/>
    </row>
    <row r="1720" spans="2:2" x14ac:dyDescent="0.25">
      <c r="B1720" s="166"/>
    </row>
    <row r="1721" spans="2:2" x14ac:dyDescent="0.25">
      <c r="B1721" s="166"/>
    </row>
    <row r="1722" spans="2:2" x14ac:dyDescent="0.25">
      <c r="B1722" s="166"/>
    </row>
    <row r="1723" spans="2:2" x14ac:dyDescent="0.25">
      <c r="B1723" s="166"/>
    </row>
    <row r="1724" spans="2:2" x14ac:dyDescent="0.25">
      <c r="B1724" s="166"/>
    </row>
    <row r="1725" spans="2:2" x14ac:dyDescent="0.25">
      <c r="B1725" s="166"/>
    </row>
    <row r="1726" spans="2:2" x14ac:dyDescent="0.25">
      <c r="B1726" s="166"/>
    </row>
    <row r="1727" spans="2:2" x14ac:dyDescent="0.25">
      <c r="B1727" s="166"/>
    </row>
    <row r="1728" spans="2:2" x14ac:dyDescent="0.25">
      <c r="B1728" s="166"/>
    </row>
    <row r="1729" spans="2:2" x14ac:dyDescent="0.25">
      <c r="B1729" s="166"/>
    </row>
    <row r="1730" spans="2:2" x14ac:dyDescent="0.25">
      <c r="B1730" s="166"/>
    </row>
    <row r="1731" spans="2:2" x14ac:dyDescent="0.25">
      <c r="B1731" s="166"/>
    </row>
    <row r="1732" spans="2:2" x14ac:dyDescent="0.25">
      <c r="B1732" s="166"/>
    </row>
    <row r="1733" spans="2:2" x14ac:dyDescent="0.25">
      <c r="B1733" s="166"/>
    </row>
    <row r="1734" spans="2:2" x14ac:dyDescent="0.25">
      <c r="B1734" s="166"/>
    </row>
    <row r="1735" spans="2:2" x14ac:dyDescent="0.25">
      <c r="B1735" s="166"/>
    </row>
    <row r="1736" spans="2:2" x14ac:dyDescent="0.25">
      <c r="B1736" s="166"/>
    </row>
    <row r="1737" spans="2:2" x14ac:dyDescent="0.25">
      <c r="B1737" s="166"/>
    </row>
    <row r="1738" spans="2:2" x14ac:dyDescent="0.25">
      <c r="B1738" s="166"/>
    </row>
    <row r="1739" spans="2:2" x14ac:dyDescent="0.25">
      <c r="B1739" s="166"/>
    </row>
    <row r="1740" spans="2:2" x14ac:dyDescent="0.25">
      <c r="B1740" s="166"/>
    </row>
    <row r="1741" spans="2:2" x14ac:dyDescent="0.25">
      <c r="B1741" s="166"/>
    </row>
    <row r="1742" spans="2:2" x14ac:dyDescent="0.25">
      <c r="B1742" s="166"/>
    </row>
    <row r="1743" spans="2:2" x14ac:dyDescent="0.25">
      <c r="B1743" s="166"/>
    </row>
    <row r="1744" spans="2:2" x14ac:dyDescent="0.25">
      <c r="B1744" s="166"/>
    </row>
    <row r="1745" spans="2:2" x14ac:dyDescent="0.25">
      <c r="B1745" s="166"/>
    </row>
    <row r="1746" spans="2:2" x14ac:dyDescent="0.25">
      <c r="B1746" s="166"/>
    </row>
    <row r="1747" spans="2:2" x14ac:dyDescent="0.25">
      <c r="B1747" s="166"/>
    </row>
    <row r="1748" spans="2:2" x14ac:dyDescent="0.25">
      <c r="B1748" s="166"/>
    </row>
    <row r="1749" spans="2:2" x14ac:dyDescent="0.25">
      <c r="B1749" s="166"/>
    </row>
    <row r="1750" spans="2:2" x14ac:dyDescent="0.25">
      <c r="B1750" s="166"/>
    </row>
    <row r="1751" spans="2:2" x14ac:dyDescent="0.25">
      <c r="B1751" s="166"/>
    </row>
    <row r="1752" spans="2:2" x14ac:dyDescent="0.25">
      <c r="B1752" s="166"/>
    </row>
    <row r="1753" spans="2:2" x14ac:dyDescent="0.25">
      <c r="B1753" s="166"/>
    </row>
    <row r="1754" spans="2:2" x14ac:dyDescent="0.25">
      <c r="B1754" s="166"/>
    </row>
    <row r="1755" spans="2:2" x14ac:dyDescent="0.25">
      <c r="B1755" s="166"/>
    </row>
    <row r="1756" spans="2:2" x14ac:dyDescent="0.25">
      <c r="B1756" s="166"/>
    </row>
    <row r="1757" spans="2:2" x14ac:dyDescent="0.25">
      <c r="B1757" s="166"/>
    </row>
    <row r="1758" spans="2:2" x14ac:dyDescent="0.25">
      <c r="B1758" s="166"/>
    </row>
    <row r="1759" spans="2:2" x14ac:dyDescent="0.25">
      <c r="B1759" s="166"/>
    </row>
    <row r="1760" spans="2:2" x14ac:dyDescent="0.25">
      <c r="B1760" s="166"/>
    </row>
    <row r="1761" spans="2:2" x14ac:dyDescent="0.25">
      <c r="B1761" s="166"/>
    </row>
    <row r="1762" spans="2:2" x14ac:dyDescent="0.25">
      <c r="B1762" s="166"/>
    </row>
    <row r="1763" spans="2:2" x14ac:dyDescent="0.25">
      <c r="B1763" s="166"/>
    </row>
    <row r="1764" spans="2:2" x14ac:dyDescent="0.25">
      <c r="B1764" s="166"/>
    </row>
    <row r="1765" spans="2:2" x14ac:dyDescent="0.25">
      <c r="B1765" s="166"/>
    </row>
    <row r="1766" spans="2:2" x14ac:dyDescent="0.25">
      <c r="B1766" s="166"/>
    </row>
    <row r="1767" spans="2:2" x14ac:dyDescent="0.25">
      <c r="B1767" s="166"/>
    </row>
    <row r="1768" spans="2:2" x14ac:dyDescent="0.25">
      <c r="B1768" s="166"/>
    </row>
    <row r="1769" spans="2:2" x14ac:dyDescent="0.25">
      <c r="B1769" s="166"/>
    </row>
    <row r="1770" spans="2:2" x14ac:dyDescent="0.25">
      <c r="B1770" s="166"/>
    </row>
    <row r="1771" spans="2:2" x14ac:dyDescent="0.25">
      <c r="B1771" s="166"/>
    </row>
    <row r="1772" spans="2:2" x14ac:dyDescent="0.25">
      <c r="B1772" s="166"/>
    </row>
    <row r="1773" spans="2:2" x14ac:dyDescent="0.25">
      <c r="B1773" s="166"/>
    </row>
    <row r="1774" spans="2:2" x14ac:dyDescent="0.25">
      <c r="B1774" s="166"/>
    </row>
    <row r="1775" spans="2:2" x14ac:dyDescent="0.25">
      <c r="B1775" s="166"/>
    </row>
    <row r="1776" spans="2:2" x14ac:dyDescent="0.25">
      <c r="B1776" s="166"/>
    </row>
    <row r="1777" spans="2:2" x14ac:dyDescent="0.25">
      <c r="B1777" s="166"/>
    </row>
    <row r="1778" spans="2:2" x14ac:dyDescent="0.25">
      <c r="B1778" s="166"/>
    </row>
    <row r="1779" spans="2:2" x14ac:dyDescent="0.25">
      <c r="B1779" s="166"/>
    </row>
    <row r="1780" spans="2:2" x14ac:dyDescent="0.25">
      <c r="B1780" s="166"/>
    </row>
    <row r="1781" spans="2:2" x14ac:dyDescent="0.25">
      <c r="B1781" s="166"/>
    </row>
    <row r="1782" spans="2:2" x14ac:dyDescent="0.25">
      <c r="B1782" s="166"/>
    </row>
    <row r="1783" spans="2:2" x14ac:dyDescent="0.25">
      <c r="B1783" s="166"/>
    </row>
    <row r="1784" spans="2:2" x14ac:dyDescent="0.25">
      <c r="B1784" s="166"/>
    </row>
    <row r="1785" spans="2:2" x14ac:dyDescent="0.25">
      <c r="B1785" s="166"/>
    </row>
    <row r="1786" spans="2:2" x14ac:dyDescent="0.25">
      <c r="B1786" s="166"/>
    </row>
    <row r="1787" spans="2:2" x14ac:dyDescent="0.25">
      <c r="B1787" s="166"/>
    </row>
    <row r="1788" spans="2:2" x14ac:dyDescent="0.25">
      <c r="B1788" s="166"/>
    </row>
    <row r="1789" spans="2:2" x14ac:dyDescent="0.25">
      <c r="B1789" s="166"/>
    </row>
    <row r="1790" spans="2:2" x14ac:dyDescent="0.25">
      <c r="B1790" s="166"/>
    </row>
    <row r="1791" spans="2:2" x14ac:dyDescent="0.25">
      <c r="B1791" s="166"/>
    </row>
    <row r="1792" spans="2:2" x14ac:dyDescent="0.25">
      <c r="B1792" s="166"/>
    </row>
    <row r="1793" spans="2:2" x14ac:dyDescent="0.25">
      <c r="B1793" s="166"/>
    </row>
    <row r="1794" spans="2:2" x14ac:dyDescent="0.25">
      <c r="B1794" s="166"/>
    </row>
    <row r="1795" spans="2:2" x14ac:dyDescent="0.25">
      <c r="B1795" s="166"/>
    </row>
    <row r="1796" spans="2:2" x14ac:dyDescent="0.25">
      <c r="B1796" s="166"/>
    </row>
    <row r="1797" spans="2:2" x14ac:dyDescent="0.25">
      <c r="B1797" s="166"/>
    </row>
    <row r="1798" spans="2:2" x14ac:dyDescent="0.25">
      <c r="B1798" s="166"/>
    </row>
    <row r="1799" spans="2:2" x14ac:dyDescent="0.25">
      <c r="B1799" s="166"/>
    </row>
    <row r="1800" spans="2:2" x14ac:dyDescent="0.25">
      <c r="B1800" s="166"/>
    </row>
    <row r="1801" spans="2:2" x14ac:dyDescent="0.25">
      <c r="B1801" s="166"/>
    </row>
    <row r="1802" spans="2:2" x14ac:dyDescent="0.25">
      <c r="B1802" s="166"/>
    </row>
    <row r="1803" spans="2:2" x14ac:dyDescent="0.25">
      <c r="B1803" s="166"/>
    </row>
    <row r="1804" spans="2:2" x14ac:dyDescent="0.25">
      <c r="B1804" s="166"/>
    </row>
    <row r="1805" spans="2:2" x14ac:dyDescent="0.25">
      <c r="B1805" s="166"/>
    </row>
    <row r="1806" spans="2:2" x14ac:dyDescent="0.25">
      <c r="B1806" s="166"/>
    </row>
    <row r="1807" spans="2:2" x14ac:dyDescent="0.25">
      <c r="B1807" s="166"/>
    </row>
    <row r="1808" spans="2:2" x14ac:dyDescent="0.25">
      <c r="B1808" s="166"/>
    </row>
    <row r="1809" spans="2:2" x14ac:dyDescent="0.25">
      <c r="B1809" s="166"/>
    </row>
    <row r="1810" spans="2:2" x14ac:dyDescent="0.25">
      <c r="B1810" s="166"/>
    </row>
    <row r="1811" spans="2:2" x14ac:dyDescent="0.25">
      <c r="B1811" s="166"/>
    </row>
    <row r="1812" spans="2:2" x14ac:dyDescent="0.25">
      <c r="B1812" s="166"/>
    </row>
    <row r="1813" spans="2:2" x14ac:dyDescent="0.25">
      <c r="B1813" s="166"/>
    </row>
    <row r="1814" spans="2:2" x14ac:dyDescent="0.25">
      <c r="B1814" s="166"/>
    </row>
    <row r="1815" spans="2:2" x14ac:dyDescent="0.25">
      <c r="B1815" s="166"/>
    </row>
    <row r="1816" spans="2:2" x14ac:dyDescent="0.25">
      <c r="B1816" s="166"/>
    </row>
    <row r="1817" spans="2:2" x14ac:dyDescent="0.25">
      <c r="B1817" s="166"/>
    </row>
    <row r="1818" spans="2:2" x14ac:dyDescent="0.25">
      <c r="B1818" s="166"/>
    </row>
    <row r="1819" spans="2:2" x14ac:dyDescent="0.25">
      <c r="B1819" s="166"/>
    </row>
    <row r="1820" spans="2:2" x14ac:dyDescent="0.25">
      <c r="B1820" s="166"/>
    </row>
    <row r="1821" spans="2:2" x14ac:dyDescent="0.25">
      <c r="B1821" s="166"/>
    </row>
    <row r="1822" spans="2:2" x14ac:dyDescent="0.25">
      <c r="B1822" s="166"/>
    </row>
    <row r="1823" spans="2:2" x14ac:dyDescent="0.25">
      <c r="B1823" s="166"/>
    </row>
    <row r="1824" spans="2:2" x14ac:dyDescent="0.25">
      <c r="B1824" s="166"/>
    </row>
    <row r="1825" spans="2:2" x14ac:dyDescent="0.25">
      <c r="B1825" s="166"/>
    </row>
    <row r="1826" spans="2:2" x14ac:dyDescent="0.25">
      <c r="B1826" s="166"/>
    </row>
    <row r="1827" spans="2:2" x14ac:dyDescent="0.25">
      <c r="B1827" s="166"/>
    </row>
    <row r="1828" spans="2:2" x14ac:dyDescent="0.25">
      <c r="B1828" s="166"/>
    </row>
    <row r="1829" spans="2:2" x14ac:dyDescent="0.25">
      <c r="B1829" s="166"/>
    </row>
    <row r="1830" spans="2:2" x14ac:dyDescent="0.25">
      <c r="B1830" s="166"/>
    </row>
    <row r="1831" spans="2:2" x14ac:dyDescent="0.25">
      <c r="B1831" s="166"/>
    </row>
    <row r="1832" spans="2:2" x14ac:dyDescent="0.25">
      <c r="B1832" s="166"/>
    </row>
    <row r="1833" spans="2:2" x14ac:dyDescent="0.25">
      <c r="B1833" s="166"/>
    </row>
    <row r="1834" spans="2:2" x14ac:dyDescent="0.25">
      <c r="B1834" s="166"/>
    </row>
    <row r="1835" spans="2:2" x14ac:dyDescent="0.25">
      <c r="B1835" s="166"/>
    </row>
    <row r="1836" spans="2:2" x14ac:dyDescent="0.25">
      <c r="B1836" s="166"/>
    </row>
    <row r="1837" spans="2:2" x14ac:dyDescent="0.25">
      <c r="B1837" s="166"/>
    </row>
    <row r="1838" spans="2:2" x14ac:dyDescent="0.25">
      <c r="B1838" s="166"/>
    </row>
    <row r="1839" spans="2:2" x14ac:dyDescent="0.25">
      <c r="B1839" s="166"/>
    </row>
    <row r="1840" spans="2:2" x14ac:dyDescent="0.25">
      <c r="B1840" s="166"/>
    </row>
    <row r="1841" spans="2:2" x14ac:dyDescent="0.25">
      <c r="B1841" s="166"/>
    </row>
    <row r="1842" spans="2:2" x14ac:dyDescent="0.25">
      <c r="B1842" s="166"/>
    </row>
    <row r="1843" spans="2:2" x14ac:dyDescent="0.25">
      <c r="B1843" s="166"/>
    </row>
    <row r="1844" spans="2:2" x14ac:dyDescent="0.25">
      <c r="B1844" s="166"/>
    </row>
    <row r="1845" spans="2:2" x14ac:dyDescent="0.25">
      <c r="B1845" s="166"/>
    </row>
    <row r="1846" spans="2:2" x14ac:dyDescent="0.25">
      <c r="B1846" s="166"/>
    </row>
    <row r="1847" spans="2:2" x14ac:dyDescent="0.25">
      <c r="B1847" s="166"/>
    </row>
    <row r="1848" spans="2:2" x14ac:dyDescent="0.25">
      <c r="B1848" s="166"/>
    </row>
    <row r="1849" spans="2:2" x14ac:dyDescent="0.25">
      <c r="B1849" s="166"/>
    </row>
    <row r="1850" spans="2:2" x14ac:dyDescent="0.25">
      <c r="B1850" s="166"/>
    </row>
    <row r="1851" spans="2:2" x14ac:dyDescent="0.25">
      <c r="B1851" s="166"/>
    </row>
    <row r="1852" spans="2:2" x14ac:dyDescent="0.25">
      <c r="B1852" s="166"/>
    </row>
    <row r="1853" spans="2:2" x14ac:dyDescent="0.25">
      <c r="B1853" s="166"/>
    </row>
    <row r="1854" spans="2:2" x14ac:dyDescent="0.25">
      <c r="B1854" s="166"/>
    </row>
    <row r="1855" spans="2:2" x14ac:dyDescent="0.25">
      <c r="B1855" s="166"/>
    </row>
    <row r="1856" spans="2:2" x14ac:dyDescent="0.25">
      <c r="B1856" s="166"/>
    </row>
    <row r="1857" spans="2:2" x14ac:dyDescent="0.25">
      <c r="B1857" s="166"/>
    </row>
    <row r="1858" spans="2:2" x14ac:dyDescent="0.25">
      <c r="B1858" s="166"/>
    </row>
    <row r="1859" spans="2:2" x14ac:dyDescent="0.25">
      <c r="B1859" s="166"/>
    </row>
    <row r="1860" spans="2:2" x14ac:dyDescent="0.25">
      <c r="B1860" s="166"/>
    </row>
    <row r="1861" spans="2:2" x14ac:dyDescent="0.25">
      <c r="B1861" s="166"/>
    </row>
    <row r="1862" spans="2:2" x14ac:dyDescent="0.25">
      <c r="B1862" s="166"/>
    </row>
    <row r="1863" spans="2:2" x14ac:dyDescent="0.25">
      <c r="B1863" s="166"/>
    </row>
    <row r="1864" spans="2:2" x14ac:dyDescent="0.25">
      <c r="B1864" s="166"/>
    </row>
    <row r="1865" spans="2:2" x14ac:dyDescent="0.25">
      <c r="B1865" s="166"/>
    </row>
    <row r="1866" spans="2:2" x14ac:dyDescent="0.25">
      <c r="B1866" s="166"/>
    </row>
    <row r="1867" spans="2:2" x14ac:dyDescent="0.25">
      <c r="B1867" s="166"/>
    </row>
    <row r="1868" spans="2:2" x14ac:dyDescent="0.25">
      <c r="B1868" s="166"/>
    </row>
    <row r="1869" spans="2:2" x14ac:dyDescent="0.25">
      <c r="B1869" s="166"/>
    </row>
    <row r="1870" spans="2:2" x14ac:dyDescent="0.25">
      <c r="B1870" s="166"/>
    </row>
    <row r="1871" spans="2:2" x14ac:dyDescent="0.25">
      <c r="B1871" s="166"/>
    </row>
    <row r="1872" spans="2:2" x14ac:dyDescent="0.25">
      <c r="B1872" s="166"/>
    </row>
    <row r="1873" spans="2:2" x14ac:dyDescent="0.25">
      <c r="B1873" s="166"/>
    </row>
    <row r="1874" spans="2:2" x14ac:dyDescent="0.25">
      <c r="B1874" s="166"/>
    </row>
    <row r="1875" spans="2:2" x14ac:dyDescent="0.25">
      <c r="B1875" s="166"/>
    </row>
    <row r="1876" spans="2:2" x14ac:dyDescent="0.25">
      <c r="B1876" s="166"/>
    </row>
    <row r="1877" spans="2:2" x14ac:dyDescent="0.25">
      <c r="B1877" s="166"/>
    </row>
    <row r="1878" spans="2:2" x14ac:dyDescent="0.25">
      <c r="B1878" s="166"/>
    </row>
    <row r="1879" spans="2:2" x14ac:dyDescent="0.25">
      <c r="B1879" s="166"/>
    </row>
    <row r="1880" spans="2:2" x14ac:dyDescent="0.25">
      <c r="B1880" s="166"/>
    </row>
    <row r="1881" spans="2:2" x14ac:dyDescent="0.25">
      <c r="B1881" s="166"/>
    </row>
    <row r="1882" spans="2:2" x14ac:dyDescent="0.25">
      <c r="B1882" s="166"/>
    </row>
    <row r="1883" spans="2:2" x14ac:dyDescent="0.25">
      <c r="B1883" s="166"/>
    </row>
    <row r="1884" spans="2:2" x14ac:dyDescent="0.25">
      <c r="B1884" s="166"/>
    </row>
    <row r="1885" spans="2:2" x14ac:dyDescent="0.25">
      <c r="B1885" s="166"/>
    </row>
    <row r="1886" spans="2:2" x14ac:dyDescent="0.25">
      <c r="B1886" s="166"/>
    </row>
    <row r="1887" spans="2:2" x14ac:dyDescent="0.25">
      <c r="B1887" s="166"/>
    </row>
    <row r="1888" spans="2:2" x14ac:dyDescent="0.25">
      <c r="B1888" s="166"/>
    </row>
    <row r="1889" spans="2:2" x14ac:dyDescent="0.25">
      <c r="B1889" s="166"/>
    </row>
    <row r="1890" spans="2:2" x14ac:dyDescent="0.25">
      <c r="B1890" s="166"/>
    </row>
    <row r="1891" spans="2:2" x14ac:dyDescent="0.25">
      <c r="B1891" s="166"/>
    </row>
    <row r="1892" spans="2:2" x14ac:dyDescent="0.25">
      <c r="B1892" s="166"/>
    </row>
    <row r="1893" spans="2:2" x14ac:dyDescent="0.25">
      <c r="B1893" s="166"/>
    </row>
    <row r="1894" spans="2:2" x14ac:dyDescent="0.25">
      <c r="B1894" s="166"/>
    </row>
    <row r="1895" spans="2:2" x14ac:dyDescent="0.25">
      <c r="B1895" s="166"/>
    </row>
    <row r="1896" spans="2:2" x14ac:dyDescent="0.25">
      <c r="B1896" s="166"/>
    </row>
    <row r="1897" spans="2:2" x14ac:dyDescent="0.25">
      <c r="B1897" s="166"/>
    </row>
    <row r="1898" spans="2:2" x14ac:dyDescent="0.25">
      <c r="B1898" s="166"/>
    </row>
    <row r="1899" spans="2:2" x14ac:dyDescent="0.25">
      <c r="B1899" s="166"/>
    </row>
    <row r="1900" spans="2:2" x14ac:dyDescent="0.25">
      <c r="B1900" s="166"/>
    </row>
    <row r="1901" spans="2:2" x14ac:dyDescent="0.25">
      <c r="B1901" s="166"/>
    </row>
    <row r="1902" spans="2:2" x14ac:dyDescent="0.25">
      <c r="B1902" s="166"/>
    </row>
    <row r="1903" spans="2:2" x14ac:dyDescent="0.25">
      <c r="B1903" s="166"/>
    </row>
    <row r="1904" spans="2:2" x14ac:dyDescent="0.25">
      <c r="B1904" s="166"/>
    </row>
    <row r="1905" spans="2:2" x14ac:dyDescent="0.25">
      <c r="B1905" s="166"/>
    </row>
    <row r="1906" spans="2:2" x14ac:dyDescent="0.25">
      <c r="B1906" s="166"/>
    </row>
    <row r="1907" spans="2:2" x14ac:dyDescent="0.25">
      <c r="B1907" s="166"/>
    </row>
    <row r="1908" spans="2:2" x14ac:dyDescent="0.25">
      <c r="B1908" s="166"/>
    </row>
    <row r="1909" spans="2:2" x14ac:dyDescent="0.25">
      <c r="B1909" s="166"/>
    </row>
    <row r="1910" spans="2:2" x14ac:dyDescent="0.25">
      <c r="B1910" s="166"/>
    </row>
    <row r="1911" spans="2:2" x14ac:dyDescent="0.25">
      <c r="B1911" s="166"/>
    </row>
    <row r="1912" spans="2:2" x14ac:dyDescent="0.25">
      <c r="B1912" s="166"/>
    </row>
    <row r="1913" spans="2:2" x14ac:dyDescent="0.25">
      <c r="B1913" s="166"/>
    </row>
    <row r="1914" spans="2:2" x14ac:dyDescent="0.25">
      <c r="B1914" s="166"/>
    </row>
    <row r="1915" spans="2:2" x14ac:dyDescent="0.25">
      <c r="B1915" s="166"/>
    </row>
    <row r="1916" spans="2:2" x14ac:dyDescent="0.25">
      <c r="B1916" s="166"/>
    </row>
    <row r="1917" spans="2:2" x14ac:dyDescent="0.25">
      <c r="B1917" s="166"/>
    </row>
    <row r="1918" spans="2:2" x14ac:dyDescent="0.25">
      <c r="B1918" s="166"/>
    </row>
    <row r="1919" spans="2:2" x14ac:dyDescent="0.25">
      <c r="B1919" s="166"/>
    </row>
    <row r="1920" spans="2:2" x14ac:dyDescent="0.25">
      <c r="B1920" s="166"/>
    </row>
    <row r="1921" spans="2:2" x14ac:dyDescent="0.25">
      <c r="B1921" s="166"/>
    </row>
    <row r="1922" spans="2:2" x14ac:dyDescent="0.25">
      <c r="B1922" s="166"/>
    </row>
    <row r="1923" spans="2:2" x14ac:dyDescent="0.25">
      <c r="B1923" s="166"/>
    </row>
    <row r="1924" spans="2:2" x14ac:dyDescent="0.25">
      <c r="B1924" s="166"/>
    </row>
    <row r="1925" spans="2:2" x14ac:dyDescent="0.25">
      <c r="B1925" s="166"/>
    </row>
    <row r="1926" spans="2:2" x14ac:dyDescent="0.25">
      <c r="B1926" s="166"/>
    </row>
    <row r="1927" spans="2:2" x14ac:dyDescent="0.25">
      <c r="B1927" s="166"/>
    </row>
    <row r="1928" spans="2:2" x14ac:dyDescent="0.25">
      <c r="B1928" s="166"/>
    </row>
    <row r="1929" spans="2:2" x14ac:dyDescent="0.25">
      <c r="B1929" s="166"/>
    </row>
    <row r="1930" spans="2:2" x14ac:dyDescent="0.25">
      <c r="B1930" s="166"/>
    </row>
    <row r="1931" spans="2:2" x14ac:dyDescent="0.25">
      <c r="B1931" s="166"/>
    </row>
    <row r="1932" spans="2:2" x14ac:dyDescent="0.25">
      <c r="B1932" s="166"/>
    </row>
    <row r="1933" spans="2:2" x14ac:dyDescent="0.25">
      <c r="B1933" s="166"/>
    </row>
    <row r="1934" spans="2:2" x14ac:dyDescent="0.25">
      <c r="B1934" s="166"/>
    </row>
    <row r="1935" spans="2:2" x14ac:dyDescent="0.25">
      <c r="B1935" s="166"/>
    </row>
    <row r="1936" spans="2:2" x14ac:dyDescent="0.25">
      <c r="B1936" s="166"/>
    </row>
    <row r="1937" spans="2:2" x14ac:dyDescent="0.25">
      <c r="B1937" s="166"/>
    </row>
    <row r="1938" spans="2:2" x14ac:dyDescent="0.25">
      <c r="B1938" s="166"/>
    </row>
    <row r="1939" spans="2:2" x14ac:dyDescent="0.25">
      <c r="B1939" s="166"/>
    </row>
    <row r="1940" spans="2:2" x14ac:dyDescent="0.25">
      <c r="B1940" s="166"/>
    </row>
    <row r="1941" spans="2:2" x14ac:dyDescent="0.25">
      <c r="B1941" s="166"/>
    </row>
    <row r="1942" spans="2:2" x14ac:dyDescent="0.25">
      <c r="B1942" s="166"/>
    </row>
    <row r="1943" spans="2:2" x14ac:dyDescent="0.25">
      <c r="B1943" s="166"/>
    </row>
    <row r="1944" spans="2:2" x14ac:dyDescent="0.25">
      <c r="B1944" s="166"/>
    </row>
    <row r="1945" spans="2:2" x14ac:dyDescent="0.25">
      <c r="B1945" s="166"/>
    </row>
    <row r="1946" spans="2:2" x14ac:dyDescent="0.25">
      <c r="B1946" s="166"/>
    </row>
    <row r="1947" spans="2:2" x14ac:dyDescent="0.25">
      <c r="B1947" s="166"/>
    </row>
    <row r="1948" spans="2:2" x14ac:dyDescent="0.25">
      <c r="B1948" s="166"/>
    </row>
    <row r="1949" spans="2:2" x14ac:dyDescent="0.25">
      <c r="B1949" s="166"/>
    </row>
    <row r="1950" spans="2:2" x14ac:dyDescent="0.25">
      <c r="B1950" s="166"/>
    </row>
    <row r="1951" spans="2:2" x14ac:dyDescent="0.25">
      <c r="B1951" s="166"/>
    </row>
    <row r="1952" spans="2:2" x14ac:dyDescent="0.25">
      <c r="B1952" s="166"/>
    </row>
    <row r="1953" spans="2:2" x14ac:dyDescent="0.25">
      <c r="B1953" s="166"/>
    </row>
    <row r="1954" spans="2:2" x14ac:dyDescent="0.25">
      <c r="B1954" s="166"/>
    </row>
    <row r="1955" spans="2:2" x14ac:dyDescent="0.25">
      <c r="B1955" s="166"/>
    </row>
    <row r="1956" spans="2:2" x14ac:dyDescent="0.25">
      <c r="B1956" s="166"/>
    </row>
    <row r="1957" spans="2:2" x14ac:dyDescent="0.25">
      <c r="B1957" s="166"/>
    </row>
    <row r="1958" spans="2:2" x14ac:dyDescent="0.25">
      <c r="B1958" s="166"/>
    </row>
    <row r="1959" spans="2:2" x14ac:dyDescent="0.25">
      <c r="B1959" s="166"/>
    </row>
    <row r="1960" spans="2:2" x14ac:dyDescent="0.25">
      <c r="B1960" s="166"/>
    </row>
    <row r="1961" spans="2:2" x14ac:dyDescent="0.25">
      <c r="B1961" s="166"/>
    </row>
    <row r="1962" spans="2:2" x14ac:dyDescent="0.25">
      <c r="B1962" s="166"/>
    </row>
    <row r="1963" spans="2:2" x14ac:dyDescent="0.25">
      <c r="B1963" s="166"/>
    </row>
    <row r="1964" spans="2:2" x14ac:dyDescent="0.25">
      <c r="B1964" s="166"/>
    </row>
    <row r="1965" spans="2:2" x14ac:dyDescent="0.25">
      <c r="B1965" s="166"/>
    </row>
    <row r="1966" spans="2:2" x14ac:dyDescent="0.25">
      <c r="B1966" s="166"/>
    </row>
    <row r="1967" spans="2:2" x14ac:dyDescent="0.25">
      <c r="B1967" s="166"/>
    </row>
    <row r="1968" spans="2:2" x14ac:dyDescent="0.25">
      <c r="B1968" s="166"/>
    </row>
    <row r="1969" spans="2:2" x14ac:dyDescent="0.25">
      <c r="B1969" s="166"/>
    </row>
    <row r="1970" spans="2:2" x14ac:dyDescent="0.25">
      <c r="B1970" s="166"/>
    </row>
    <row r="1971" spans="2:2" x14ac:dyDescent="0.25">
      <c r="B1971" s="166"/>
    </row>
    <row r="1972" spans="2:2" x14ac:dyDescent="0.25">
      <c r="B1972" s="166"/>
    </row>
    <row r="1973" spans="2:2" x14ac:dyDescent="0.25">
      <c r="B1973" s="166"/>
    </row>
    <row r="1974" spans="2:2" x14ac:dyDescent="0.25">
      <c r="B1974" s="166"/>
    </row>
    <row r="1975" spans="2:2" x14ac:dyDescent="0.25">
      <c r="B1975" s="166"/>
    </row>
    <row r="1976" spans="2:2" x14ac:dyDescent="0.25">
      <c r="B1976" s="166"/>
    </row>
    <row r="1977" spans="2:2" x14ac:dyDescent="0.25">
      <c r="B1977" s="166"/>
    </row>
    <row r="1978" spans="2:2" x14ac:dyDescent="0.25">
      <c r="B1978" s="166"/>
    </row>
    <row r="1979" spans="2:2" x14ac:dyDescent="0.25">
      <c r="B1979" s="166"/>
    </row>
    <row r="1980" spans="2:2" x14ac:dyDescent="0.25">
      <c r="B1980" s="166"/>
    </row>
    <row r="1981" spans="2:2" x14ac:dyDescent="0.25">
      <c r="B1981" s="166"/>
    </row>
    <row r="1982" spans="2:2" x14ac:dyDescent="0.25">
      <c r="B1982" s="166"/>
    </row>
    <row r="1983" spans="2:2" x14ac:dyDescent="0.25">
      <c r="B1983" s="166"/>
    </row>
    <row r="1984" spans="2:2" x14ac:dyDescent="0.25">
      <c r="B1984" s="166"/>
    </row>
    <row r="1985" spans="2:2" x14ac:dyDescent="0.25">
      <c r="B1985" s="166"/>
    </row>
    <row r="1986" spans="2:2" x14ac:dyDescent="0.25">
      <c r="B1986" s="166"/>
    </row>
    <row r="1987" spans="2:2" x14ac:dyDescent="0.25">
      <c r="B1987" s="166"/>
    </row>
    <row r="1988" spans="2:2" x14ac:dyDescent="0.25">
      <c r="B1988" s="166"/>
    </row>
    <row r="1989" spans="2:2" x14ac:dyDescent="0.25">
      <c r="B1989" s="166"/>
    </row>
    <row r="1990" spans="2:2" x14ac:dyDescent="0.25">
      <c r="B1990" s="166"/>
    </row>
    <row r="1991" spans="2:2" x14ac:dyDescent="0.25">
      <c r="B1991" s="166"/>
    </row>
    <row r="1992" spans="2:2" x14ac:dyDescent="0.25">
      <c r="B1992" s="166"/>
    </row>
    <row r="1993" spans="2:2" x14ac:dyDescent="0.25">
      <c r="B1993" s="166"/>
    </row>
    <row r="1994" spans="2:2" x14ac:dyDescent="0.25">
      <c r="B1994" s="166"/>
    </row>
    <row r="1995" spans="2:2" x14ac:dyDescent="0.25">
      <c r="B1995" s="166"/>
    </row>
    <row r="1996" spans="2:2" x14ac:dyDescent="0.25">
      <c r="B1996" s="166"/>
    </row>
    <row r="1997" spans="2:2" x14ac:dyDescent="0.25">
      <c r="B1997" s="166"/>
    </row>
    <row r="1998" spans="2:2" x14ac:dyDescent="0.25">
      <c r="B1998" s="166"/>
    </row>
    <row r="1999" spans="2:2" x14ac:dyDescent="0.25">
      <c r="B1999" s="166"/>
    </row>
    <row r="2000" spans="2:2" x14ac:dyDescent="0.25">
      <c r="B2000" s="166"/>
    </row>
    <row r="2001" spans="2:2" x14ac:dyDescent="0.25">
      <c r="B2001" s="166"/>
    </row>
    <row r="2002" spans="2:2" x14ac:dyDescent="0.25">
      <c r="B2002" s="166"/>
    </row>
    <row r="2003" spans="2:2" x14ac:dyDescent="0.25">
      <c r="B2003" s="166"/>
    </row>
    <row r="2004" spans="2:2" x14ac:dyDescent="0.25">
      <c r="B2004" s="166"/>
    </row>
    <row r="2005" spans="2:2" x14ac:dyDescent="0.25">
      <c r="B2005" s="166"/>
    </row>
    <row r="2006" spans="2:2" x14ac:dyDescent="0.25">
      <c r="B2006" s="166"/>
    </row>
    <row r="2007" spans="2:2" x14ac:dyDescent="0.25">
      <c r="B2007" s="166"/>
    </row>
    <row r="2008" spans="2:2" x14ac:dyDescent="0.25">
      <c r="B2008" s="166"/>
    </row>
    <row r="2009" spans="2:2" x14ac:dyDescent="0.25">
      <c r="B2009" s="166"/>
    </row>
    <row r="2010" spans="2:2" x14ac:dyDescent="0.25">
      <c r="B2010" s="166"/>
    </row>
    <row r="2011" spans="2:2" x14ac:dyDescent="0.25">
      <c r="B2011" s="166"/>
    </row>
    <row r="2012" spans="2:2" x14ac:dyDescent="0.25">
      <c r="B2012" s="166"/>
    </row>
    <row r="2013" spans="2:2" x14ac:dyDescent="0.25">
      <c r="B2013" s="166"/>
    </row>
    <row r="2014" spans="2:2" x14ac:dyDescent="0.25">
      <c r="B2014" s="166"/>
    </row>
    <row r="2015" spans="2:2" x14ac:dyDescent="0.25">
      <c r="B2015" s="166"/>
    </row>
    <row r="2016" spans="2:2" x14ac:dyDescent="0.25">
      <c r="B2016" s="166"/>
    </row>
    <row r="2017" spans="2:2" x14ac:dyDescent="0.25">
      <c r="B2017" s="166"/>
    </row>
    <row r="2018" spans="2:2" x14ac:dyDescent="0.25">
      <c r="B2018" s="166"/>
    </row>
    <row r="2019" spans="2:2" x14ac:dyDescent="0.25">
      <c r="B2019" s="166"/>
    </row>
    <row r="2020" spans="2:2" x14ac:dyDescent="0.25">
      <c r="B2020" s="166"/>
    </row>
    <row r="2021" spans="2:2" x14ac:dyDescent="0.25">
      <c r="B2021" s="166"/>
    </row>
    <row r="2022" spans="2:2" x14ac:dyDescent="0.25">
      <c r="B2022" s="166"/>
    </row>
    <row r="2023" spans="2:2" x14ac:dyDescent="0.25">
      <c r="B2023" s="166"/>
    </row>
    <row r="2024" spans="2:2" x14ac:dyDescent="0.25">
      <c r="B2024" s="166"/>
    </row>
    <row r="2025" spans="2:2" x14ac:dyDescent="0.25">
      <c r="B2025" s="166"/>
    </row>
    <row r="2026" spans="2:2" x14ac:dyDescent="0.25">
      <c r="B2026" s="166"/>
    </row>
    <row r="2027" spans="2:2" x14ac:dyDescent="0.25">
      <c r="B2027" s="166"/>
    </row>
    <row r="2028" spans="2:2" x14ac:dyDescent="0.25">
      <c r="B2028" s="166"/>
    </row>
    <row r="2029" spans="2:2" x14ac:dyDescent="0.25">
      <c r="B2029" s="166"/>
    </row>
    <row r="2030" spans="2:2" x14ac:dyDescent="0.25">
      <c r="B2030" s="166"/>
    </row>
    <row r="2031" spans="2:2" x14ac:dyDescent="0.25">
      <c r="B2031" s="166"/>
    </row>
    <row r="2032" spans="2:2" x14ac:dyDescent="0.25">
      <c r="B2032" s="166"/>
    </row>
    <row r="2033" spans="2:2" x14ac:dyDescent="0.25">
      <c r="B2033" s="166"/>
    </row>
    <row r="2034" spans="2:2" x14ac:dyDescent="0.25">
      <c r="B2034" s="166"/>
    </row>
    <row r="2035" spans="2:2" x14ac:dyDescent="0.25">
      <c r="B2035" s="166"/>
    </row>
    <row r="2036" spans="2:2" x14ac:dyDescent="0.25">
      <c r="B2036" s="166"/>
    </row>
    <row r="2037" spans="2:2" x14ac:dyDescent="0.25">
      <c r="B2037" s="166"/>
    </row>
    <row r="2038" spans="2:2" x14ac:dyDescent="0.25">
      <c r="B2038" s="166"/>
    </row>
    <row r="2039" spans="2:2" x14ac:dyDescent="0.25">
      <c r="B2039" s="166"/>
    </row>
    <row r="2040" spans="2:2" x14ac:dyDescent="0.25">
      <c r="B2040" s="166"/>
    </row>
    <row r="2041" spans="2:2" x14ac:dyDescent="0.25">
      <c r="B2041" s="166"/>
    </row>
    <row r="2042" spans="2:2" x14ac:dyDescent="0.25">
      <c r="B2042" s="166"/>
    </row>
    <row r="2043" spans="2:2" x14ac:dyDescent="0.25">
      <c r="B2043" s="166"/>
    </row>
    <row r="2044" spans="2:2" x14ac:dyDescent="0.25">
      <c r="B2044" s="166"/>
    </row>
    <row r="2045" spans="2:2" x14ac:dyDescent="0.25">
      <c r="B2045" s="166"/>
    </row>
    <row r="2046" spans="2:2" x14ac:dyDescent="0.25">
      <c r="B2046" s="166"/>
    </row>
    <row r="2047" spans="2:2" x14ac:dyDescent="0.25">
      <c r="B2047" s="166"/>
    </row>
    <row r="2048" spans="2:2" x14ac:dyDescent="0.25">
      <c r="B2048" s="166"/>
    </row>
    <row r="2049" spans="2:2" x14ac:dyDescent="0.25">
      <c r="B2049" s="166"/>
    </row>
    <row r="2050" spans="2:2" x14ac:dyDescent="0.25">
      <c r="B2050" s="166"/>
    </row>
    <row r="2051" spans="2:2" x14ac:dyDescent="0.25">
      <c r="B2051" s="166"/>
    </row>
    <row r="2052" spans="2:2" x14ac:dyDescent="0.25">
      <c r="B2052" s="166"/>
    </row>
    <row r="2053" spans="2:2" x14ac:dyDescent="0.25">
      <c r="B2053" s="166"/>
    </row>
    <row r="2054" spans="2:2" x14ac:dyDescent="0.25">
      <c r="B2054" s="166"/>
    </row>
    <row r="2055" spans="2:2" x14ac:dyDescent="0.25">
      <c r="B2055" s="166"/>
    </row>
    <row r="2056" spans="2:2" x14ac:dyDescent="0.25">
      <c r="B2056" s="166"/>
    </row>
    <row r="2057" spans="2:2" x14ac:dyDescent="0.25">
      <c r="B2057" s="166"/>
    </row>
    <row r="2058" spans="2:2" x14ac:dyDescent="0.25">
      <c r="B2058" s="166"/>
    </row>
    <row r="2059" spans="2:2" x14ac:dyDescent="0.25">
      <c r="B2059" s="166"/>
    </row>
    <row r="2060" spans="2:2" x14ac:dyDescent="0.25">
      <c r="B2060" s="166"/>
    </row>
    <row r="2061" spans="2:2" x14ac:dyDescent="0.25">
      <c r="B2061" s="166"/>
    </row>
    <row r="2062" spans="2:2" x14ac:dyDescent="0.25">
      <c r="B2062" s="166"/>
    </row>
    <row r="2063" spans="2:2" x14ac:dyDescent="0.25">
      <c r="B2063" s="166"/>
    </row>
    <row r="2064" spans="2:2" x14ac:dyDescent="0.25">
      <c r="B2064" s="166"/>
    </row>
    <row r="2065" spans="2:2" x14ac:dyDescent="0.25">
      <c r="B2065" s="166"/>
    </row>
    <row r="2066" spans="2:2" x14ac:dyDescent="0.25">
      <c r="B2066" s="166"/>
    </row>
    <row r="2067" spans="2:2" x14ac:dyDescent="0.25">
      <c r="B2067" s="166"/>
    </row>
    <row r="2068" spans="2:2" x14ac:dyDescent="0.25">
      <c r="B2068" s="166"/>
    </row>
    <row r="2069" spans="2:2" x14ac:dyDescent="0.25">
      <c r="B2069" s="166"/>
    </row>
    <row r="2070" spans="2:2" x14ac:dyDescent="0.25">
      <c r="B2070" s="166"/>
    </row>
    <row r="2071" spans="2:2" x14ac:dyDescent="0.25">
      <c r="B2071" s="166"/>
    </row>
    <row r="2072" spans="2:2" x14ac:dyDescent="0.25">
      <c r="B2072" s="166"/>
    </row>
    <row r="2073" spans="2:2" x14ac:dyDescent="0.25">
      <c r="B2073" s="166"/>
    </row>
    <row r="2074" spans="2:2" x14ac:dyDescent="0.25">
      <c r="B2074" s="166"/>
    </row>
    <row r="2075" spans="2:2" x14ac:dyDescent="0.25">
      <c r="B2075" s="166"/>
    </row>
    <row r="2076" spans="2:2" x14ac:dyDescent="0.25">
      <c r="B2076" s="166"/>
    </row>
    <row r="2077" spans="2:2" x14ac:dyDescent="0.25">
      <c r="B2077" s="166"/>
    </row>
    <row r="2078" spans="2:2" x14ac:dyDescent="0.25">
      <c r="B2078" s="166"/>
    </row>
    <row r="2079" spans="2:2" x14ac:dyDescent="0.25">
      <c r="B2079" s="166"/>
    </row>
    <row r="2080" spans="2:2" x14ac:dyDescent="0.25">
      <c r="B2080" s="166"/>
    </row>
    <row r="2081" spans="2:2" x14ac:dyDescent="0.25">
      <c r="B2081" s="166"/>
    </row>
    <row r="2082" spans="2:2" x14ac:dyDescent="0.25">
      <c r="B2082" s="166"/>
    </row>
    <row r="2083" spans="2:2" x14ac:dyDescent="0.25">
      <c r="B2083" s="166"/>
    </row>
    <row r="2084" spans="2:2" x14ac:dyDescent="0.25">
      <c r="B2084" s="166"/>
    </row>
    <row r="2085" spans="2:2" x14ac:dyDescent="0.25">
      <c r="B2085" s="166"/>
    </row>
    <row r="2086" spans="2:2" x14ac:dyDescent="0.25">
      <c r="B2086" s="166"/>
    </row>
    <row r="2087" spans="2:2" x14ac:dyDescent="0.25">
      <c r="B2087" s="166"/>
    </row>
    <row r="2088" spans="2:2" x14ac:dyDescent="0.25">
      <c r="B2088" s="166"/>
    </row>
    <row r="2089" spans="2:2" x14ac:dyDescent="0.25">
      <c r="B2089" s="166"/>
    </row>
    <row r="2090" spans="2:2" x14ac:dyDescent="0.25">
      <c r="B2090" s="166"/>
    </row>
    <row r="2091" spans="2:2" x14ac:dyDescent="0.25">
      <c r="B2091" s="166"/>
    </row>
    <row r="2092" spans="2:2" x14ac:dyDescent="0.25">
      <c r="B2092" s="166"/>
    </row>
    <row r="2093" spans="2:2" x14ac:dyDescent="0.25">
      <c r="B2093" s="166"/>
    </row>
    <row r="2094" spans="2:2" x14ac:dyDescent="0.25">
      <c r="B2094" s="166"/>
    </row>
    <row r="2095" spans="2:2" x14ac:dyDescent="0.25">
      <c r="B2095" s="166"/>
    </row>
    <row r="2096" spans="2:2" x14ac:dyDescent="0.25">
      <c r="B2096" s="166"/>
    </row>
    <row r="2097" spans="2:2" x14ac:dyDescent="0.25">
      <c r="B2097" s="166"/>
    </row>
    <row r="2098" spans="2:2" x14ac:dyDescent="0.25">
      <c r="B2098" s="166"/>
    </row>
    <row r="2099" spans="2:2" x14ac:dyDescent="0.25">
      <c r="B2099" s="166"/>
    </row>
    <row r="2100" spans="2:2" x14ac:dyDescent="0.25">
      <c r="B2100" s="166"/>
    </row>
    <row r="2101" spans="2:2" x14ac:dyDescent="0.25">
      <c r="B2101" s="166"/>
    </row>
    <row r="2102" spans="2:2" x14ac:dyDescent="0.25">
      <c r="B2102" s="166"/>
    </row>
    <row r="2103" spans="2:2" x14ac:dyDescent="0.25">
      <c r="B2103" s="166"/>
    </row>
    <row r="2104" spans="2:2" x14ac:dyDescent="0.25">
      <c r="B2104" s="166"/>
    </row>
    <row r="2105" spans="2:2" x14ac:dyDescent="0.25">
      <c r="B2105" s="166"/>
    </row>
    <row r="2106" spans="2:2" x14ac:dyDescent="0.25">
      <c r="B2106" s="166"/>
    </row>
    <row r="2107" spans="2:2" x14ac:dyDescent="0.25">
      <c r="B2107" s="166"/>
    </row>
    <row r="2108" spans="2:2" x14ac:dyDescent="0.25">
      <c r="B2108" s="166"/>
    </row>
    <row r="2109" spans="2:2" x14ac:dyDescent="0.25">
      <c r="B2109" s="166"/>
    </row>
    <row r="2110" spans="2:2" x14ac:dyDescent="0.25">
      <c r="B2110" s="166"/>
    </row>
    <row r="2111" spans="2:2" x14ac:dyDescent="0.25">
      <c r="B2111" s="166"/>
    </row>
    <row r="2112" spans="2:2" x14ac:dyDescent="0.25">
      <c r="B2112" s="166"/>
    </row>
    <row r="2113" spans="2:2" x14ac:dyDescent="0.25">
      <c r="B2113" s="166"/>
    </row>
    <row r="2114" spans="2:2" x14ac:dyDescent="0.25">
      <c r="B2114" s="166"/>
    </row>
    <row r="2115" spans="2:2" x14ac:dyDescent="0.25">
      <c r="B2115" s="166"/>
    </row>
    <row r="2116" spans="2:2" x14ac:dyDescent="0.25">
      <c r="B2116" s="166"/>
    </row>
    <row r="2117" spans="2:2" x14ac:dyDescent="0.25">
      <c r="B2117" s="166"/>
    </row>
    <row r="2118" spans="2:2" x14ac:dyDescent="0.25">
      <c r="B2118" s="166"/>
    </row>
    <row r="2119" spans="2:2" x14ac:dyDescent="0.25">
      <c r="B2119" s="166"/>
    </row>
    <row r="2120" spans="2:2" x14ac:dyDescent="0.25">
      <c r="B2120" s="166"/>
    </row>
    <row r="2121" spans="2:2" x14ac:dyDescent="0.25">
      <c r="B2121" s="166"/>
    </row>
    <row r="2122" spans="2:2" x14ac:dyDescent="0.25">
      <c r="B2122" s="166"/>
    </row>
    <row r="2123" spans="2:2" x14ac:dyDescent="0.25">
      <c r="B2123" s="166"/>
    </row>
    <row r="2124" spans="2:2" x14ac:dyDescent="0.25">
      <c r="B2124" s="166"/>
    </row>
    <row r="2125" spans="2:2" x14ac:dyDescent="0.25">
      <c r="B2125" s="166"/>
    </row>
    <row r="2126" spans="2:2" x14ac:dyDescent="0.25">
      <c r="B2126" s="166"/>
    </row>
    <row r="2127" spans="2:2" x14ac:dyDescent="0.25">
      <c r="B2127" s="166"/>
    </row>
    <row r="2128" spans="2:2" x14ac:dyDescent="0.25">
      <c r="B2128" s="166"/>
    </row>
    <row r="2129" spans="2:2" x14ac:dyDescent="0.25">
      <c r="B2129" s="166"/>
    </row>
    <row r="2130" spans="2:2" x14ac:dyDescent="0.25">
      <c r="B2130" s="166"/>
    </row>
    <row r="2131" spans="2:2" x14ac:dyDescent="0.25">
      <c r="B2131" s="166"/>
    </row>
    <row r="2132" spans="2:2" x14ac:dyDescent="0.25">
      <c r="B2132" s="166"/>
    </row>
    <row r="2133" spans="2:2" x14ac:dyDescent="0.25">
      <c r="B2133" s="166"/>
    </row>
    <row r="2134" spans="2:2" x14ac:dyDescent="0.25">
      <c r="B2134" s="166"/>
    </row>
    <row r="2135" spans="2:2" x14ac:dyDescent="0.25">
      <c r="B2135" s="166"/>
    </row>
    <row r="2136" spans="2:2" x14ac:dyDescent="0.25">
      <c r="B2136" s="166"/>
    </row>
    <row r="2137" spans="2:2" x14ac:dyDescent="0.25">
      <c r="B2137" s="166"/>
    </row>
    <row r="2138" spans="2:2" x14ac:dyDescent="0.25">
      <c r="B2138" s="166"/>
    </row>
    <row r="2139" spans="2:2" x14ac:dyDescent="0.25">
      <c r="B2139" s="166"/>
    </row>
    <row r="2140" spans="2:2" x14ac:dyDescent="0.25">
      <c r="B2140" s="166"/>
    </row>
    <row r="2141" spans="2:2" x14ac:dyDescent="0.25">
      <c r="B2141" s="166"/>
    </row>
    <row r="2142" spans="2:2" x14ac:dyDescent="0.25">
      <c r="B2142" s="166"/>
    </row>
    <row r="2143" spans="2:2" x14ac:dyDescent="0.25">
      <c r="B2143" s="166"/>
    </row>
    <row r="2144" spans="2:2" x14ac:dyDescent="0.25">
      <c r="B2144" s="166"/>
    </row>
    <row r="2145" spans="2:2" x14ac:dyDescent="0.25">
      <c r="B2145" s="166"/>
    </row>
    <row r="2146" spans="2:2" x14ac:dyDescent="0.25">
      <c r="B2146" s="166"/>
    </row>
    <row r="2147" spans="2:2" x14ac:dyDescent="0.25">
      <c r="B2147" s="166"/>
    </row>
    <row r="2148" spans="2:2" x14ac:dyDescent="0.25">
      <c r="B2148" s="166"/>
    </row>
    <row r="2149" spans="2:2" x14ac:dyDescent="0.25">
      <c r="B2149" s="166"/>
    </row>
    <row r="2150" spans="2:2" x14ac:dyDescent="0.25">
      <c r="B2150" s="166"/>
    </row>
    <row r="2151" spans="2:2" x14ac:dyDescent="0.25">
      <c r="B2151" s="166"/>
    </row>
    <row r="2152" spans="2:2" x14ac:dyDescent="0.25">
      <c r="B2152" s="166"/>
    </row>
    <row r="2153" spans="2:2" x14ac:dyDescent="0.25">
      <c r="B2153" s="166"/>
    </row>
    <row r="2154" spans="2:2" x14ac:dyDescent="0.25">
      <c r="B2154" s="166"/>
    </row>
    <row r="2155" spans="2:2" x14ac:dyDescent="0.25">
      <c r="B2155" s="166"/>
    </row>
    <row r="2156" spans="2:2" x14ac:dyDescent="0.25">
      <c r="B2156" s="166"/>
    </row>
    <row r="2157" spans="2:2" x14ac:dyDescent="0.25">
      <c r="B2157" s="166"/>
    </row>
    <row r="2158" spans="2:2" x14ac:dyDescent="0.25">
      <c r="B2158" s="166"/>
    </row>
    <row r="2159" spans="2:2" x14ac:dyDescent="0.25">
      <c r="B2159" s="166"/>
    </row>
    <row r="2160" spans="2:2" x14ac:dyDescent="0.25">
      <c r="B2160" s="166"/>
    </row>
    <row r="2161" spans="2:2" x14ac:dyDescent="0.25">
      <c r="B2161" s="166"/>
    </row>
    <row r="2162" spans="2:2" x14ac:dyDescent="0.25">
      <c r="B2162" s="166"/>
    </row>
    <row r="2163" spans="2:2" x14ac:dyDescent="0.25">
      <c r="B2163" s="166"/>
    </row>
    <row r="2164" spans="2:2" x14ac:dyDescent="0.25">
      <c r="B2164" s="166"/>
    </row>
    <row r="2165" spans="2:2" x14ac:dyDescent="0.25">
      <c r="B2165" s="166"/>
    </row>
    <row r="2166" spans="2:2" x14ac:dyDescent="0.25">
      <c r="B2166" s="166"/>
    </row>
    <row r="2167" spans="2:2" x14ac:dyDescent="0.25">
      <c r="B2167" s="166"/>
    </row>
    <row r="2168" spans="2:2" x14ac:dyDescent="0.25">
      <c r="B2168" s="166"/>
    </row>
    <row r="2169" spans="2:2" x14ac:dyDescent="0.25">
      <c r="B2169" s="166"/>
    </row>
    <row r="2170" spans="2:2" x14ac:dyDescent="0.25">
      <c r="B2170" s="166"/>
    </row>
    <row r="2171" spans="2:2" x14ac:dyDescent="0.25">
      <c r="B2171" s="166"/>
    </row>
    <row r="2172" spans="2:2" x14ac:dyDescent="0.25">
      <c r="B2172" s="166"/>
    </row>
    <row r="2173" spans="2:2" x14ac:dyDescent="0.25">
      <c r="B2173" s="166"/>
    </row>
    <row r="2174" spans="2:2" x14ac:dyDescent="0.25">
      <c r="B2174" s="166"/>
    </row>
    <row r="2175" spans="2:2" x14ac:dyDescent="0.25">
      <c r="B2175" s="166"/>
    </row>
    <row r="2176" spans="2:2" x14ac:dyDescent="0.25">
      <c r="B2176" s="166"/>
    </row>
    <row r="2177" spans="2:2" x14ac:dyDescent="0.25">
      <c r="B2177" s="166"/>
    </row>
    <row r="2178" spans="2:2" x14ac:dyDescent="0.25">
      <c r="B2178" s="166"/>
    </row>
    <row r="2179" spans="2:2" x14ac:dyDescent="0.25">
      <c r="B2179" s="166"/>
    </row>
    <row r="2180" spans="2:2" x14ac:dyDescent="0.25">
      <c r="B2180" s="166"/>
    </row>
    <row r="2181" spans="2:2" x14ac:dyDescent="0.25">
      <c r="B2181" s="166"/>
    </row>
    <row r="2182" spans="2:2" x14ac:dyDescent="0.25">
      <c r="B2182" s="166"/>
    </row>
    <row r="2183" spans="2:2" x14ac:dyDescent="0.25">
      <c r="B2183" s="166"/>
    </row>
    <row r="2184" spans="2:2" x14ac:dyDescent="0.25">
      <c r="B2184" s="166"/>
    </row>
    <row r="2185" spans="2:2" x14ac:dyDescent="0.25">
      <c r="B2185" s="166"/>
    </row>
    <row r="2186" spans="2:2" x14ac:dyDescent="0.25">
      <c r="B2186" s="166"/>
    </row>
    <row r="2187" spans="2:2" x14ac:dyDescent="0.25">
      <c r="B2187" s="166"/>
    </row>
    <row r="2188" spans="2:2" x14ac:dyDescent="0.25">
      <c r="B2188" s="166"/>
    </row>
    <row r="2189" spans="2:2" x14ac:dyDescent="0.25">
      <c r="B2189" s="166"/>
    </row>
    <row r="2190" spans="2:2" x14ac:dyDescent="0.25">
      <c r="B2190" s="166"/>
    </row>
    <row r="2191" spans="2:2" x14ac:dyDescent="0.25">
      <c r="B2191" s="166"/>
    </row>
    <row r="2192" spans="2:2" x14ac:dyDescent="0.25">
      <c r="B2192" s="166"/>
    </row>
    <row r="2193" spans="2:2" x14ac:dyDescent="0.25">
      <c r="B2193" s="166"/>
    </row>
    <row r="2194" spans="2:2" x14ac:dyDescent="0.25">
      <c r="B2194" s="166"/>
    </row>
    <row r="2195" spans="2:2" x14ac:dyDescent="0.25">
      <c r="B2195" s="166"/>
    </row>
    <row r="2196" spans="2:2" x14ac:dyDescent="0.25">
      <c r="B2196" s="166"/>
    </row>
    <row r="2197" spans="2:2" x14ac:dyDescent="0.25">
      <c r="B2197" s="166"/>
    </row>
    <row r="2198" spans="2:2" x14ac:dyDescent="0.25">
      <c r="B2198" s="166"/>
    </row>
    <row r="2199" spans="2:2" x14ac:dyDescent="0.25">
      <c r="B2199" s="166"/>
    </row>
    <row r="2200" spans="2:2" x14ac:dyDescent="0.25">
      <c r="B2200" s="166"/>
    </row>
    <row r="2201" spans="2:2" x14ac:dyDescent="0.25">
      <c r="B2201" s="166"/>
    </row>
    <row r="2202" spans="2:2" x14ac:dyDescent="0.25">
      <c r="B2202" s="166"/>
    </row>
    <row r="2203" spans="2:2" x14ac:dyDescent="0.25">
      <c r="B2203" s="166"/>
    </row>
    <row r="2204" spans="2:2" x14ac:dyDescent="0.25">
      <c r="B2204" s="166"/>
    </row>
    <row r="2205" spans="2:2" x14ac:dyDescent="0.25">
      <c r="B2205" s="166"/>
    </row>
    <row r="2206" spans="2:2" x14ac:dyDescent="0.25">
      <c r="B2206" s="166"/>
    </row>
    <row r="2207" spans="2:2" x14ac:dyDescent="0.25">
      <c r="B2207" s="166"/>
    </row>
    <row r="2208" spans="2:2" x14ac:dyDescent="0.25">
      <c r="B2208" s="166"/>
    </row>
    <row r="2209" spans="2:2" x14ac:dyDescent="0.25">
      <c r="B2209" s="166"/>
    </row>
    <row r="2210" spans="2:2" x14ac:dyDescent="0.25">
      <c r="B2210" s="166"/>
    </row>
    <row r="2211" spans="2:2" x14ac:dyDescent="0.25">
      <c r="B2211" s="166"/>
    </row>
    <row r="2212" spans="2:2" x14ac:dyDescent="0.25">
      <c r="B2212" s="166"/>
    </row>
    <row r="2213" spans="2:2" x14ac:dyDescent="0.25">
      <c r="B2213" s="166"/>
    </row>
    <row r="2214" spans="2:2" x14ac:dyDescent="0.25">
      <c r="B2214" s="166"/>
    </row>
    <row r="2215" spans="2:2" x14ac:dyDescent="0.25">
      <c r="B2215" s="166"/>
    </row>
    <row r="2216" spans="2:2" x14ac:dyDescent="0.25">
      <c r="B2216" s="166"/>
    </row>
    <row r="2217" spans="2:2" x14ac:dyDescent="0.25">
      <c r="B2217" s="166"/>
    </row>
    <row r="2218" spans="2:2" x14ac:dyDescent="0.25">
      <c r="B2218" s="166"/>
    </row>
    <row r="2219" spans="2:2" x14ac:dyDescent="0.25">
      <c r="B2219" s="166"/>
    </row>
    <row r="2220" spans="2:2" x14ac:dyDescent="0.25">
      <c r="B2220" s="166"/>
    </row>
    <row r="2221" spans="2:2" x14ac:dyDescent="0.25">
      <c r="B2221" s="166"/>
    </row>
    <row r="2222" spans="2:2" x14ac:dyDescent="0.25">
      <c r="B2222" s="166"/>
    </row>
    <row r="2223" spans="2:2" x14ac:dyDescent="0.25">
      <c r="B2223" s="166"/>
    </row>
    <row r="2224" spans="2:2" x14ac:dyDescent="0.25">
      <c r="B2224" s="166"/>
    </row>
    <row r="2225" spans="2:2" x14ac:dyDescent="0.25">
      <c r="B2225" s="166"/>
    </row>
    <row r="2226" spans="2:2" x14ac:dyDescent="0.25">
      <c r="B2226" s="166"/>
    </row>
    <row r="2227" spans="2:2" x14ac:dyDescent="0.25">
      <c r="B2227" s="166"/>
    </row>
    <row r="2228" spans="2:2" x14ac:dyDescent="0.25">
      <c r="B2228" s="166"/>
    </row>
    <row r="2229" spans="2:2" x14ac:dyDescent="0.25">
      <c r="B2229" s="166"/>
    </row>
    <row r="2230" spans="2:2" x14ac:dyDescent="0.25">
      <c r="B2230" s="166"/>
    </row>
    <row r="2231" spans="2:2" x14ac:dyDescent="0.25">
      <c r="B2231" s="166"/>
    </row>
    <row r="2232" spans="2:2" x14ac:dyDescent="0.25">
      <c r="B2232" s="166"/>
    </row>
    <row r="2233" spans="2:2" x14ac:dyDescent="0.25">
      <c r="B2233" s="166"/>
    </row>
    <row r="2234" spans="2:2" x14ac:dyDescent="0.25">
      <c r="B2234" s="166"/>
    </row>
    <row r="2235" spans="2:2" x14ac:dyDescent="0.25">
      <c r="B2235" s="166"/>
    </row>
    <row r="2236" spans="2:2" x14ac:dyDescent="0.25">
      <c r="B2236" s="166"/>
    </row>
    <row r="2237" spans="2:2" x14ac:dyDescent="0.25">
      <c r="B2237" s="166"/>
    </row>
    <row r="2238" spans="2:2" x14ac:dyDescent="0.25">
      <c r="B2238" s="166"/>
    </row>
    <row r="2239" spans="2:2" x14ac:dyDescent="0.25">
      <c r="B2239" s="166"/>
    </row>
    <row r="2240" spans="2:2" x14ac:dyDescent="0.25">
      <c r="B2240" s="166"/>
    </row>
    <row r="2241" spans="2:2" x14ac:dyDescent="0.25">
      <c r="B2241" s="166"/>
    </row>
    <row r="2242" spans="2:2" x14ac:dyDescent="0.25">
      <c r="B2242" s="166"/>
    </row>
    <row r="2243" spans="2:2" x14ac:dyDescent="0.25">
      <c r="B2243" s="166"/>
    </row>
    <row r="2244" spans="2:2" x14ac:dyDescent="0.25">
      <c r="B2244" s="166"/>
    </row>
    <row r="2245" spans="2:2" x14ac:dyDescent="0.25">
      <c r="B2245" s="166"/>
    </row>
    <row r="2246" spans="2:2" x14ac:dyDescent="0.25">
      <c r="B2246" s="166"/>
    </row>
    <row r="2247" spans="2:2" x14ac:dyDescent="0.25">
      <c r="B2247" s="166"/>
    </row>
    <row r="2248" spans="2:2" x14ac:dyDescent="0.25">
      <c r="B2248" s="166"/>
    </row>
    <row r="2249" spans="2:2" x14ac:dyDescent="0.25">
      <c r="B2249" s="166"/>
    </row>
    <row r="2250" spans="2:2" x14ac:dyDescent="0.25">
      <c r="B2250" s="166"/>
    </row>
    <row r="2251" spans="2:2" x14ac:dyDescent="0.25">
      <c r="B2251" s="166"/>
    </row>
    <row r="2252" spans="2:2" x14ac:dyDescent="0.25">
      <c r="B2252" s="166"/>
    </row>
    <row r="2253" spans="2:2" x14ac:dyDescent="0.25">
      <c r="B2253" s="166"/>
    </row>
    <row r="2254" spans="2:2" x14ac:dyDescent="0.25">
      <c r="B2254" s="166"/>
    </row>
    <row r="2255" spans="2:2" x14ac:dyDescent="0.25">
      <c r="B2255" s="166"/>
    </row>
    <row r="2256" spans="2:2" x14ac:dyDescent="0.25">
      <c r="B2256" s="166"/>
    </row>
    <row r="2257" spans="2:2" x14ac:dyDescent="0.25">
      <c r="B2257" s="166"/>
    </row>
    <row r="2258" spans="2:2" x14ac:dyDescent="0.25">
      <c r="B2258" s="166"/>
    </row>
    <row r="2259" spans="2:2" x14ac:dyDescent="0.25">
      <c r="B2259" s="166"/>
    </row>
    <row r="2260" spans="2:2" x14ac:dyDescent="0.25">
      <c r="B2260" s="166"/>
    </row>
    <row r="2261" spans="2:2" x14ac:dyDescent="0.25">
      <c r="B2261" s="166"/>
    </row>
    <row r="2262" spans="2:2" x14ac:dyDescent="0.25">
      <c r="B2262" s="166"/>
    </row>
    <row r="2263" spans="2:2" x14ac:dyDescent="0.25">
      <c r="B2263" s="166"/>
    </row>
    <row r="2264" spans="2:2" x14ac:dyDescent="0.25">
      <c r="B2264" s="166"/>
    </row>
    <row r="2265" spans="2:2" x14ac:dyDescent="0.25">
      <c r="B2265" s="166"/>
    </row>
    <row r="2266" spans="2:2" x14ac:dyDescent="0.25">
      <c r="B2266" s="166"/>
    </row>
    <row r="2267" spans="2:2" x14ac:dyDescent="0.25">
      <c r="B2267" s="166"/>
    </row>
    <row r="2268" spans="2:2" x14ac:dyDescent="0.25">
      <c r="B2268" s="166"/>
    </row>
    <row r="2269" spans="2:2" x14ac:dyDescent="0.25">
      <c r="B2269" s="166"/>
    </row>
    <row r="2270" spans="2:2" x14ac:dyDescent="0.25">
      <c r="B2270" s="166"/>
    </row>
    <row r="2271" spans="2:2" x14ac:dyDescent="0.25">
      <c r="B2271" s="166"/>
    </row>
    <row r="2272" spans="2:2" x14ac:dyDescent="0.25">
      <c r="B2272" s="166"/>
    </row>
    <row r="2273" spans="2:2" x14ac:dyDescent="0.25">
      <c r="B2273" s="166"/>
    </row>
    <row r="2274" spans="2:2" x14ac:dyDescent="0.25">
      <c r="B2274" s="166"/>
    </row>
    <row r="2275" spans="2:2" x14ac:dyDescent="0.25">
      <c r="B2275" s="166"/>
    </row>
    <row r="2276" spans="2:2" x14ac:dyDescent="0.25">
      <c r="B2276" s="166"/>
    </row>
    <row r="2277" spans="2:2" x14ac:dyDescent="0.25">
      <c r="B2277" s="166"/>
    </row>
    <row r="2278" spans="2:2" x14ac:dyDescent="0.25">
      <c r="B2278" s="166"/>
    </row>
    <row r="2279" spans="2:2" x14ac:dyDescent="0.25">
      <c r="B2279" s="166"/>
    </row>
    <row r="2280" spans="2:2" x14ac:dyDescent="0.25">
      <c r="B2280" s="166"/>
    </row>
    <row r="2281" spans="2:2" x14ac:dyDescent="0.25">
      <c r="B2281" s="166"/>
    </row>
    <row r="2282" spans="2:2" x14ac:dyDescent="0.25">
      <c r="B2282" s="166"/>
    </row>
    <row r="2283" spans="2:2" x14ac:dyDescent="0.25">
      <c r="B2283" s="166"/>
    </row>
    <row r="2284" spans="2:2" x14ac:dyDescent="0.25">
      <c r="B2284" s="166"/>
    </row>
    <row r="2285" spans="2:2" x14ac:dyDescent="0.25">
      <c r="B2285" s="166"/>
    </row>
    <row r="2286" spans="2:2" x14ac:dyDescent="0.25">
      <c r="B2286" s="166"/>
    </row>
    <row r="2287" spans="2:2" x14ac:dyDescent="0.25">
      <c r="B2287" s="166"/>
    </row>
    <row r="2288" spans="2:2" x14ac:dyDescent="0.25">
      <c r="B2288" s="166"/>
    </row>
    <row r="2289" spans="2:2" x14ac:dyDescent="0.25">
      <c r="B2289" s="166"/>
    </row>
    <row r="2290" spans="2:2" x14ac:dyDescent="0.25">
      <c r="B2290" s="166"/>
    </row>
    <row r="2291" spans="2:2" x14ac:dyDescent="0.25">
      <c r="B2291" s="166"/>
    </row>
    <row r="2292" spans="2:2" x14ac:dyDescent="0.25">
      <c r="B2292" s="166"/>
    </row>
    <row r="2293" spans="2:2" x14ac:dyDescent="0.25">
      <c r="B2293" s="166"/>
    </row>
    <row r="2294" spans="2:2" x14ac:dyDescent="0.25">
      <c r="B2294" s="166"/>
    </row>
    <row r="2295" spans="2:2" x14ac:dyDescent="0.25">
      <c r="B2295" s="166"/>
    </row>
    <row r="2296" spans="2:2" x14ac:dyDescent="0.25">
      <c r="B2296" s="166"/>
    </row>
    <row r="2297" spans="2:2" x14ac:dyDescent="0.25">
      <c r="B2297" s="166"/>
    </row>
    <row r="2298" spans="2:2" x14ac:dyDescent="0.25">
      <c r="B2298" s="166"/>
    </row>
    <row r="2299" spans="2:2" x14ac:dyDescent="0.25">
      <c r="B2299" s="166"/>
    </row>
    <row r="2300" spans="2:2" x14ac:dyDescent="0.25">
      <c r="B2300" s="166"/>
    </row>
    <row r="2301" spans="2:2" x14ac:dyDescent="0.25">
      <c r="B2301" s="166"/>
    </row>
    <row r="2302" spans="2:2" x14ac:dyDescent="0.25">
      <c r="B2302" s="166"/>
    </row>
    <row r="2303" spans="2:2" x14ac:dyDescent="0.25">
      <c r="B2303" s="166"/>
    </row>
    <row r="2304" spans="2:2" x14ac:dyDescent="0.25">
      <c r="B2304" s="166"/>
    </row>
    <row r="2305" spans="2:2" x14ac:dyDescent="0.25">
      <c r="B2305" s="166"/>
    </row>
    <row r="2306" spans="2:2" x14ac:dyDescent="0.25">
      <c r="B2306" s="166"/>
    </row>
    <row r="2307" spans="2:2" x14ac:dyDescent="0.25">
      <c r="B2307" s="166"/>
    </row>
    <row r="2308" spans="2:2" x14ac:dyDescent="0.25">
      <c r="B2308" s="166"/>
    </row>
    <row r="2309" spans="2:2" x14ac:dyDescent="0.25">
      <c r="B2309" s="166"/>
    </row>
    <row r="2310" spans="2:2" x14ac:dyDescent="0.25">
      <c r="B2310" s="166"/>
    </row>
    <row r="2311" spans="2:2" x14ac:dyDescent="0.25">
      <c r="B2311" s="166"/>
    </row>
    <row r="2312" spans="2:2" x14ac:dyDescent="0.25">
      <c r="B2312" s="166"/>
    </row>
    <row r="2313" spans="2:2" x14ac:dyDescent="0.25">
      <c r="B2313" s="166"/>
    </row>
    <row r="2314" spans="2:2" x14ac:dyDescent="0.25">
      <c r="B2314" s="166"/>
    </row>
    <row r="2315" spans="2:2" x14ac:dyDescent="0.25">
      <c r="B2315" s="166"/>
    </row>
    <row r="2316" spans="2:2" x14ac:dyDescent="0.25">
      <c r="B2316" s="166"/>
    </row>
    <row r="2317" spans="2:2" x14ac:dyDescent="0.25">
      <c r="B2317" s="166"/>
    </row>
    <row r="2318" spans="2:2" x14ac:dyDescent="0.25">
      <c r="B2318" s="166"/>
    </row>
    <row r="2319" spans="2:2" x14ac:dyDescent="0.25">
      <c r="B2319" s="166"/>
    </row>
    <row r="2320" spans="2:2" x14ac:dyDescent="0.25">
      <c r="B2320" s="166"/>
    </row>
    <row r="2321" spans="2:2" x14ac:dyDescent="0.25">
      <c r="B2321" s="166"/>
    </row>
    <row r="2322" spans="2:2" x14ac:dyDescent="0.25">
      <c r="B2322" s="166"/>
    </row>
    <row r="2323" spans="2:2" x14ac:dyDescent="0.25">
      <c r="B2323" s="166"/>
    </row>
    <row r="2324" spans="2:2" x14ac:dyDescent="0.25">
      <c r="B2324" s="166"/>
    </row>
    <row r="2325" spans="2:2" x14ac:dyDescent="0.25">
      <c r="B2325" s="166"/>
    </row>
    <row r="2326" spans="2:2" x14ac:dyDescent="0.25">
      <c r="B2326" s="166"/>
    </row>
    <row r="2327" spans="2:2" x14ac:dyDescent="0.25">
      <c r="B2327" s="166"/>
    </row>
    <row r="2328" spans="2:2" x14ac:dyDescent="0.25">
      <c r="B2328" s="166"/>
    </row>
    <row r="2329" spans="2:2" x14ac:dyDescent="0.25">
      <c r="B2329" s="166"/>
    </row>
    <row r="2330" spans="2:2" x14ac:dyDescent="0.25">
      <c r="B2330" s="166"/>
    </row>
    <row r="2331" spans="2:2" x14ac:dyDescent="0.25">
      <c r="B2331" s="166"/>
    </row>
    <row r="2332" spans="2:2" x14ac:dyDescent="0.25">
      <c r="B2332" s="166"/>
    </row>
    <row r="2333" spans="2:2" x14ac:dyDescent="0.25">
      <c r="B2333" s="166"/>
    </row>
    <row r="2334" spans="2:2" x14ac:dyDescent="0.25">
      <c r="B2334" s="166"/>
    </row>
    <row r="2335" spans="2:2" x14ac:dyDescent="0.25">
      <c r="B2335" s="166"/>
    </row>
    <row r="2336" spans="2:2" x14ac:dyDescent="0.25">
      <c r="B2336" s="166"/>
    </row>
    <row r="2337" spans="2:2" x14ac:dyDescent="0.25">
      <c r="B2337" s="166"/>
    </row>
    <row r="2338" spans="2:2" x14ac:dyDescent="0.25">
      <c r="B2338" s="166"/>
    </row>
    <row r="2339" spans="2:2" x14ac:dyDescent="0.25">
      <c r="B2339" s="166"/>
    </row>
    <row r="2340" spans="2:2" x14ac:dyDescent="0.25">
      <c r="B2340" s="166"/>
    </row>
    <row r="2341" spans="2:2" x14ac:dyDescent="0.25">
      <c r="B2341" s="166"/>
    </row>
    <row r="2342" spans="2:2" x14ac:dyDescent="0.25">
      <c r="B2342" s="166"/>
    </row>
    <row r="2343" spans="2:2" x14ac:dyDescent="0.25">
      <c r="B2343" s="166"/>
    </row>
    <row r="2344" spans="2:2" x14ac:dyDescent="0.25">
      <c r="B2344" s="166"/>
    </row>
    <row r="2345" spans="2:2" x14ac:dyDescent="0.25">
      <c r="B2345" s="166"/>
    </row>
    <row r="2346" spans="2:2" x14ac:dyDescent="0.25">
      <c r="B2346" s="166"/>
    </row>
    <row r="2347" spans="2:2" x14ac:dyDescent="0.25">
      <c r="B2347" s="166"/>
    </row>
    <row r="2348" spans="2:2" x14ac:dyDescent="0.25">
      <c r="B2348" s="166"/>
    </row>
    <row r="2349" spans="2:2" x14ac:dyDescent="0.25">
      <c r="B2349" s="166"/>
    </row>
    <row r="2350" spans="2:2" x14ac:dyDescent="0.25">
      <c r="B2350" s="166"/>
    </row>
    <row r="2351" spans="2:2" x14ac:dyDescent="0.25">
      <c r="B2351" s="166"/>
    </row>
    <row r="2352" spans="2:2" x14ac:dyDescent="0.25">
      <c r="B2352" s="166"/>
    </row>
    <row r="2353" spans="2:2" x14ac:dyDescent="0.25">
      <c r="B2353" s="166"/>
    </row>
    <row r="2354" spans="2:2" x14ac:dyDescent="0.25">
      <c r="B2354" s="166"/>
    </row>
    <row r="2355" spans="2:2" x14ac:dyDescent="0.25">
      <c r="B2355" s="166"/>
    </row>
    <row r="2356" spans="2:2" x14ac:dyDescent="0.25">
      <c r="B2356" s="166"/>
    </row>
    <row r="2357" spans="2:2" x14ac:dyDescent="0.25">
      <c r="B2357" s="166"/>
    </row>
    <row r="2358" spans="2:2" x14ac:dyDescent="0.25">
      <c r="B2358" s="166"/>
    </row>
    <row r="2359" spans="2:2" x14ac:dyDescent="0.25">
      <c r="B2359" s="166"/>
    </row>
    <row r="2360" spans="2:2" x14ac:dyDescent="0.25">
      <c r="B2360" s="166"/>
    </row>
    <row r="2361" spans="2:2" x14ac:dyDescent="0.25">
      <c r="B2361" s="166"/>
    </row>
    <row r="2362" spans="2:2" x14ac:dyDescent="0.25">
      <c r="B2362" s="166"/>
    </row>
    <row r="2363" spans="2:2" x14ac:dyDescent="0.25">
      <c r="B2363" s="166"/>
    </row>
    <row r="2364" spans="2:2" x14ac:dyDescent="0.25">
      <c r="B2364" s="166"/>
    </row>
    <row r="2365" spans="2:2" x14ac:dyDescent="0.25">
      <c r="B2365" s="166"/>
    </row>
    <row r="2366" spans="2:2" x14ac:dyDescent="0.25">
      <c r="B2366" s="166"/>
    </row>
    <row r="2367" spans="2:2" x14ac:dyDescent="0.25">
      <c r="B2367" s="166"/>
    </row>
    <row r="2368" spans="2:2" x14ac:dyDescent="0.25">
      <c r="B2368" s="166"/>
    </row>
    <row r="2369" spans="2:2" x14ac:dyDescent="0.25">
      <c r="B2369" s="166"/>
    </row>
    <row r="2370" spans="2:2" x14ac:dyDescent="0.25">
      <c r="B2370" s="166"/>
    </row>
    <row r="2371" spans="2:2" x14ac:dyDescent="0.25">
      <c r="B2371" s="166"/>
    </row>
    <row r="2372" spans="2:2" x14ac:dyDescent="0.25">
      <c r="B2372" s="166"/>
    </row>
    <row r="2373" spans="2:2" x14ac:dyDescent="0.25">
      <c r="B2373" s="166"/>
    </row>
    <row r="2374" spans="2:2" x14ac:dyDescent="0.25">
      <c r="B2374" s="166"/>
    </row>
    <row r="2375" spans="2:2" x14ac:dyDescent="0.25">
      <c r="B2375" s="166"/>
    </row>
    <row r="2376" spans="2:2" x14ac:dyDescent="0.25">
      <c r="B2376" s="166"/>
    </row>
    <row r="2377" spans="2:2" x14ac:dyDescent="0.25">
      <c r="B2377" s="166"/>
    </row>
    <row r="2378" spans="2:2" x14ac:dyDescent="0.25">
      <c r="B2378" s="166"/>
    </row>
    <row r="2379" spans="2:2" x14ac:dyDescent="0.25">
      <c r="B2379" s="166"/>
    </row>
    <row r="2380" spans="2:2" x14ac:dyDescent="0.25">
      <c r="B2380" s="166"/>
    </row>
    <row r="2381" spans="2:2" x14ac:dyDescent="0.25">
      <c r="B2381" s="166"/>
    </row>
    <row r="2382" spans="2:2" x14ac:dyDescent="0.25">
      <c r="B2382" s="166"/>
    </row>
    <row r="2383" spans="2:2" x14ac:dyDescent="0.25">
      <c r="B2383" s="166"/>
    </row>
    <row r="2384" spans="2:2" x14ac:dyDescent="0.25">
      <c r="B2384" s="166"/>
    </row>
    <row r="2385" spans="2:2" x14ac:dyDescent="0.25">
      <c r="B2385" s="166"/>
    </row>
    <row r="2386" spans="2:2" x14ac:dyDescent="0.25">
      <c r="B2386" s="166"/>
    </row>
    <row r="2387" spans="2:2" x14ac:dyDescent="0.25">
      <c r="B2387" s="166"/>
    </row>
    <row r="2388" spans="2:2" x14ac:dyDescent="0.25">
      <c r="B2388" s="166"/>
    </row>
    <row r="2389" spans="2:2" x14ac:dyDescent="0.25">
      <c r="B2389" s="166"/>
    </row>
    <row r="2390" spans="2:2" x14ac:dyDescent="0.25">
      <c r="B2390" s="166"/>
    </row>
    <row r="2391" spans="2:2" x14ac:dyDescent="0.25">
      <c r="B2391" s="166"/>
    </row>
    <row r="2392" spans="2:2" x14ac:dyDescent="0.25">
      <c r="B2392" s="166"/>
    </row>
    <row r="2393" spans="2:2" x14ac:dyDescent="0.25">
      <c r="B2393" s="166"/>
    </row>
    <row r="2394" spans="2:2" x14ac:dyDescent="0.25">
      <c r="B2394" s="166"/>
    </row>
    <row r="2395" spans="2:2" x14ac:dyDescent="0.25">
      <c r="B2395" s="166"/>
    </row>
    <row r="2396" spans="2:2" x14ac:dyDescent="0.25">
      <c r="B2396" s="166"/>
    </row>
    <row r="2397" spans="2:2" x14ac:dyDescent="0.25">
      <c r="B2397" s="166"/>
    </row>
    <row r="2398" spans="2:2" x14ac:dyDescent="0.25">
      <c r="B2398" s="166"/>
    </row>
    <row r="2399" spans="2:2" x14ac:dyDescent="0.25">
      <c r="B2399" s="166"/>
    </row>
    <row r="2400" spans="2:2" x14ac:dyDescent="0.25">
      <c r="B2400" s="166"/>
    </row>
    <row r="2401" spans="2:2" x14ac:dyDescent="0.25">
      <c r="B2401" s="166"/>
    </row>
    <row r="2402" spans="2:2" x14ac:dyDescent="0.25">
      <c r="B2402" s="166"/>
    </row>
    <row r="2403" spans="2:2" x14ac:dyDescent="0.25">
      <c r="B2403" s="166"/>
    </row>
    <row r="2404" spans="2:2" x14ac:dyDescent="0.25">
      <c r="B2404" s="166"/>
    </row>
    <row r="2405" spans="2:2" x14ac:dyDescent="0.25">
      <c r="B2405" s="166"/>
    </row>
    <row r="2406" spans="2:2" x14ac:dyDescent="0.25">
      <c r="B2406" s="166"/>
    </row>
    <row r="2407" spans="2:2" x14ac:dyDescent="0.25">
      <c r="B2407" s="166"/>
    </row>
    <row r="2408" spans="2:2" x14ac:dyDescent="0.25">
      <c r="B2408" s="166"/>
    </row>
    <row r="2409" spans="2:2" x14ac:dyDescent="0.25">
      <c r="B2409" s="166"/>
    </row>
    <row r="2410" spans="2:2" x14ac:dyDescent="0.25">
      <c r="B2410" s="166"/>
    </row>
    <row r="2411" spans="2:2" x14ac:dyDescent="0.25">
      <c r="B2411" s="166"/>
    </row>
    <row r="2412" spans="2:2" x14ac:dyDescent="0.25">
      <c r="B2412" s="166"/>
    </row>
    <row r="2413" spans="2:2" x14ac:dyDescent="0.25">
      <c r="B2413" s="166"/>
    </row>
    <row r="2414" spans="2:2" x14ac:dyDescent="0.25">
      <c r="B2414" s="166"/>
    </row>
    <row r="2415" spans="2:2" x14ac:dyDescent="0.25">
      <c r="B2415" s="166"/>
    </row>
    <row r="2416" spans="2:2" x14ac:dyDescent="0.25">
      <c r="B2416" s="166"/>
    </row>
    <row r="2417" spans="2:2" x14ac:dyDescent="0.25">
      <c r="B2417" s="166"/>
    </row>
    <row r="2418" spans="2:2" x14ac:dyDescent="0.25">
      <c r="B2418" s="166"/>
    </row>
    <row r="2419" spans="2:2" x14ac:dyDescent="0.25">
      <c r="B2419" s="166"/>
    </row>
    <row r="2420" spans="2:2" x14ac:dyDescent="0.25">
      <c r="B2420" s="166"/>
    </row>
    <row r="2421" spans="2:2" x14ac:dyDescent="0.25">
      <c r="B2421" s="166"/>
    </row>
    <row r="2422" spans="2:2" x14ac:dyDescent="0.25">
      <c r="B2422" s="166"/>
    </row>
    <row r="2423" spans="2:2" x14ac:dyDescent="0.25">
      <c r="B2423" s="166"/>
    </row>
    <row r="2424" spans="2:2" x14ac:dyDescent="0.25">
      <c r="B2424" s="166"/>
    </row>
    <row r="2425" spans="2:2" x14ac:dyDescent="0.25">
      <c r="B2425" s="166"/>
    </row>
    <row r="2426" spans="2:2" x14ac:dyDescent="0.25">
      <c r="B2426" s="166"/>
    </row>
    <row r="2427" spans="2:2" x14ac:dyDescent="0.25">
      <c r="B2427" s="166"/>
    </row>
    <row r="2428" spans="2:2" x14ac:dyDescent="0.25">
      <c r="B2428" s="166"/>
    </row>
    <row r="2429" spans="2:2" x14ac:dyDescent="0.25">
      <c r="B2429" s="166"/>
    </row>
    <row r="2430" spans="2:2" x14ac:dyDescent="0.25">
      <c r="B2430" s="166"/>
    </row>
    <row r="2431" spans="2:2" x14ac:dyDescent="0.25">
      <c r="B2431" s="166"/>
    </row>
    <row r="2432" spans="2:2" x14ac:dyDescent="0.25">
      <c r="B2432" s="166"/>
    </row>
    <row r="2433" spans="2:2" x14ac:dyDescent="0.25">
      <c r="B2433" s="166"/>
    </row>
    <row r="2434" spans="2:2" x14ac:dyDescent="0.25">
      <c r="B2434" s="166"/>
    </row>
    <row r="2435" spans="2:2" x14ac:dyDescent="0.25">
      <c r="B2435" s="166"/>
    </row>
    <row r="2436" spans="2:2" x14ac:dyDescent="0.25">
      <c r="B2436" s="166"/>
    </row>
    <row r="2437" spans="2:2" x14ac:dyDescent="0.25">
      <c r="B2437" s="166"/>
    </row>
    <row r="2438" spans="2:2" x14ac:dyDescent="0.25">
      <c r="B2438" s="166"/>
    </row>
    <row r="2439" spans="2:2" x14ac:dyDescent="0.25">
      <c r="B2439" s="166"/>
    </row>
    <row r="2440" spans="2:2" x14ac:dyDescent="0.25">
      <c r="B2440" s="166"/>
    </row>
    <row r="2441" spans="2:2" x14ac:dyDescent="0.25">
      <c r="B2441" s="166"/>
    </row>
    <row r="2442" spans="2:2" x14ac:dyDescent="0.25">
      <c r="B2442" s="166"/>
    </row>
    <row r="2443" spans="2:2" x14ac:dyDescent="0.25">
      <c r="B2443" s="166"/>
    </row>
    <row r="2444" spans="2:2" x14ac:dyDescent="0.25">
      <c r="B2444" s="166"/>
    </row>
    <row r="2445" spans="2:2" x14ac:dyDescent="0.25">
      <c r="B2445" s="166"/>
    </row>
    <row r="2446" spans="2:2" x14ac:dyDescent="0.25">
      <c r="B2446" s="166"/>
    </row>
    <row r="2447" spans="2:2" x14ac:dyDescent="0.25">
      <c r="B2447" s="166"/>
    </row>
    <row r="2448" spans="2:2" x14ac:dyDescent="0.25">
      <c r="B2448" s="166"/>
    </row>
    <row r="2449" spans="2:2" x14ac:dyDescent="0.25">
      <c r="B2449" s="166"/>
    </row>
    <row r="2450" spans="2:2" x14ac:dyDescent="0.25">
      <c r="B2450" s="166"/>
    </row>
    <row r="2451" spans="2:2" x14ac:dyDescent="0.25">
      <c r="B2451" s="166"/>
    </row>
    <row r="2452" spans="2:2" x14ac:dyDescent="0.25">
      <c r="B2452" s="166"/>
    </row>
    <row r="2453" spans="2:2" x14ac:dyDescent="0.25">
      <c r="B2453" s="166"/>
    </row>
    <row r="2454" spans="2:2" x14ac:dyDescent="0.25">
      <c r="B2454" s="166"/>
    </row>
    <row r="2455" spans="2:2" x14ac:dyDescent="0.25">
      <c r="B2455" s="166"/>
    </row>
    <row r="2456" spans="2:2" x14ac:dyDescent="0.25">
      <c r="B2456" s="166"/>
    </row>
    <row r="2457" spans="2:2" x14ac:dyDescent="0.25">
      <c r="B2457" s="166"/>
    </row>
    <row r="2458" spans="2:2" x14ac:dyDescent="0.25">
      <c r="B2458" s="166"/>
    </row>
    <row r="2459" spans="2:2" x14ac:dyDescent="0.25">
      <c r="B2459" s="166"/>
    </row>
    <row r="2460" spans="2:2" x14ac:dyDescent="0.25">
      <c r="B2460" s="166"/>
    </row>
    <row r="2461" spans="2:2" x14ac:dyDescent="0.25">
      <c r="B2461" s="166"/>
    </row>
    <row r="2462" spans="2:2" x14ac:dyDescent="0.25">
      <c r="B2462" s="166"/>
    </row>
    <row r="2463" spans="2:2" x14ac:dyDescent="0.25">
      <c r="B2463" s="166"/>
    </row>
    <row r="2464" spans="2:2" x14ac:dyDescent="0.25">
      <c r="B2464" s="166"/>
    </row>
    <row r="2465" spans="2:2" x14ac:dyDescent="0.25">
      <c r="B2465" s="166"/>
    </row>
    <row r="2466" spans="2:2" x14ac:dyDescent="0.25">
      <c r="B2466" s="166"/>
    </row>
    <row r="2467" spans="2:2" x14ac:dyDescent="0.25">
      <c r="B2467" s="166"/>
    </row>
    <row r="2468" spans="2:2" x14ac:dyDescent="0.25">
      <c r="B2468" s="166"/>
    </row>
    <row r="2469" spans="2:2" x14ac:dyDescent="0.25">
      <c r="B2469" s="166"/>
    </row>
    <row r="2470" spans="2:2" x14ac:dyDescent="0.25">
      <c r="B2470" s="166"/>
    </row>
    <row r="2471" spans="2:2" x14ac:dyDescent="0.25">
      <c r="B2471" s="166"/>
    </row>
    <row r="2472" spans="2:2" x14ac:dyDescent="0.25">
      <c r="B2472" s="166"/>
    </row>
    <row r="2473" spans="2:2" x14ac:dyDescent="0.25">
      <c r="B2473" s="166"/>
    </row>
    <row r="2474" spans="2:2" x14ac:dyDescent="0.25">
      <c r="B2474" s="166"/>
    </row>
    <row r="2475" spans="2:2" x14ac:dyDescent="0.25">
      <c r="B2475" s="166"/>
    </row>
    <row r="2476" spans="2:2" x14ac:dyDescent="0.25">
      <c r="B2476" s="166"/>
    </row>
    <row r="2477" spans="2:2" x14ac:dyDescent="0.25">
      <c r="B2477" s="166"/>
    </row>
    <row r="2478" spans="2:2" x14ac:dyDescent="0.25">
      <c r="B2478" s="166"/>
    </row>
    <row r="2479" spans="2:2" x14ac:dyDescent="0.25">
      <c r="B2479" s="166"/>
    </row>
    <row r="2480" spans="2:2" x14ac:dyDescent="0.25">
      <c r="B2480" s="166"/>
    </row>
    <row r="2481" spans="2:2" x14ac:dyDescent="0.25">
      <c r="B2481" s="166"/>
    </row>
    <row r="2482" spans="2:2" x14ac:dyDescent="0.25">
      <c r="B2482" s="166"/>
    </row>
    <row r="2483" spans="2:2" x14ac:dyDescent="0.25">
      <c r="B2483" s="166"/>
    </row>
    <row r="2484" spans="2:2" x14ac:dyDescent="0.25">
      <c r="B2484" s="166"/>
    </row>
    <row r="2485" spans="2:2" x14ac:dyDescent="0.25">
      <c r="B2485" s="166"/>
    </row>
    <row r="2486" spans="2:2" x14ac:dyDescent="0.25">
      <c r="B2486" s="166"/>
    </row>
    <row r="2487" spans="2:2" x14ac:dyDescent="0.25">
      <c r="B2487" s="166"/>
    </row>
    <row r="2488" spans="2:2" x14ac:dyDescent="0.25">
      <c r="B2488" s="166"/>
    </row>
    <row r="2489" spans="2:2" x14ac:dyDescent="0.25">
      <c r="B2489" s="166"/>
    </row>
    <row r="2490" spans="2:2" x14ac:dyDescent="0.25">
      <c r="B2490" s="166"/>
    </row>
    <row r="2491" spans="2:2" x14ac:dyDescent="0.25">
      <c r="B2491" s="166"/>
    </row>
    <row r="2492" spans="2:2" x14ac:dyDescent="0.25">
      <c r="B2492" s="166"/>
    </row>
    <row r="2493" spans="2:2" x14ac:dyDescent="0.25">
      <c r="B2493" s="166"/>
    </row>
    <row r="2494" spans="2:2" x14ac:dyDescent="0.25">
      <c r="B2494" s="166"/>
    </row>
    <row r="2495" spans="2:2" x14ac:dyDescent="0.25">
      <c r="B2495" s="166"/>
    </row>
    <row r="2496" spans="2:2" x14ac:dyDescent="0.25">
      <c r="B2496" s="166"/>
    </row>
    <row r="2497" spans="2:2" x14ac:dyDescent="0.25">
      <c r="B2497" s="166"/>
    </row>
    <row r="2498" spans="2:2" x14ac:dyDescent="0.25">
      <c r="B2498" s="166"/>
    </row>
    <row r="2499" spans="2:2" x14ac:dyDescent="0.25">
      <c r="B2499" s="166"/>
    </row>
    <row r="2500" spans="2:2" x14ac:dyDescent="0.25">
      <c r="B2500" s="166"/>
    </row>
    <row r="2501" spans="2:2" x14ac:dyDescent="0.25">
      <c r="B2501" s="166"/>
    </row>
    <row r="2502" spans="2:2" x14ac:dyDescent="0.25">
      <c r="B2502" s="166"/>
    </row>
    <row r="2503" spans="2:2" x14ac:dyDescent="0.25">
      <c r="B2503" s="166"/>
    </row>
    <row r="2504" spans="2:2" x14ac:dyDescent="0.25">
      <c r="B2504" s="166"/>
    </row>
    <row r="2505" spans="2:2" x14ac:dyDescent="0.25">
      <c r="B2505" s="166"/>
    </row>
    <row r="2506" spans="2:2" x14ac:dyDescent="0.25">
      <c r="B2506" s="166"/>
    </row>
    <row r="2507" spans="2:2" x14ac:dyDescent="0.25">
      <c r="B2507" s="166"/>
    </row>
    <row r="2508" spans="2:2" x14ac:dyDescent="0.25">
      <c r="B2508" s="166"/>
    </row>
    <row r="2509" spans="2:2" x14ac:dyDescent="0.25">
      <c r="B2509" s="166"/>
    </row>
    <row r="2510" spans="2:2" x14ac:dyDescent="0.25">
      <c r="B2510" s="166"/>
    </row>
    <row r="2511" spans="2:2" x14ac:dyDescent="0.25">
      <c r="B2511" s="166"/>
    </row>
    <row r="2512" spans="2:2" x14ac:dyDescent="0.25">
      <c r="B2512" s="166"/>
    </row>
    <row r="2513" spans="2:2" x14ac:dyDescent="0.25">
      <c r="B2513" s="166"/>
    </row>
    <row r="2514" spans="2:2" x14ac:dyDescent="0.25">
      <c r="B2514" s="166"/>
    </row>
    <row r="2515" spans="2:2" x14ac:dyDescent="0.25">
      <c r="B2515" s="166"/>
    </row>
    <row r="2516" spans="2:2" x14ac:dyDescent="0.25">
      <c r="B2516" s="166"/>
    </row>
    <row r="2517" spans="2:2" x14ac:dyDescent="0.25">
      <c r="B2517" s="166"/>
    </row>
    <row r="2518" spans="2:2" x14ac:dyDescent="0.25">
      <c r="B2518" s="166"/>
    </row>
    <row r="2519" spans="2:2" x14ac:dyDescent="0.25">
      <c r="B2519" s="166"/>
    </row>
    <row r="2520" spans="2:2" x14ac:dyDescent="0.25">
      <c r="B2520" s="166"/>
    </row>
    <row r="2521" spans="2:2" x14ac:dyDescent="0.25">
      <c r="B2521" s="166"/>
    </row>
    <row r="2522" spans="2:2" x14ac:dyDescent="0.25">
      <c r="B2522" s="166"/>
    </row>
    <row r="2523" spans="2:2" x14ac:dyDescent="0.25">
      <c r="B2523" s="166"/>
    </row>
    <row r="2524" spans="2:2" x14ac:dyDescent="0.25">
      <c r="B2524" s="166"/>
    </row>
    <row r="2525" spans="2:2" x14ac:dyDescent="0.25">
      <c r="B2525" s="166"/>
    </row>
    <row r="2526" spans="2:2" x14ac:dyDescent="0.25">
      <c r="B2526" s="166"/>
    </row>
    <row r="2527" spans="2:2" x14ac:dyDescent="0.25">
      <c r="B2527" s="166"/>
    </row>
    <row r="2528" spans="2:2" x14ac:dyDescent="0.25">
      <c r="B2528" s="166"/>
    </row>
    <row r="2529" spans="2:2" x14ac:dyDescent="0.25">
      <c r="B2529" s="166"/>
    </row>
    <row r="2530" spans="2:2" x14ac:dyDescent="0.25">
      <c r="B2530" s="166"/>
    </row>
    <row r="2531" spans="2:2" x14ac:dyDescent="0.25">
      <c r="B2531" s="166"/>
    </row>
    <row r="2532" spans="2:2" x14ac:dyDescent="0.25">
      <c r="B2532" s="166"/>
    </row>
    <row r="2533" spans="2:2" x14ac:dyDescent="0.25">
      <c r="B2533" s="166"/>
    </row>
    <row r="2534" spans="2:2" x14ac:dyDescent="0.25">
      <c r="B2534" s="166"/>
    </row>
    <row r="2535" spans="2:2" x14ac:dyDescent="0.25">
      <c r="B2535" s="166"/>
    </row>
    <row r="2536" spans="2:2" x14ac:dyDescent="0.25">
      <c r="B2536" s="166"/>
    </row>
    <row r="2537" spans="2:2" x14ac:dyDescent="0.25">
      <c r="B2537" s="166"/>
    </row>
    <row r="2538" spans="2:2" x14ac:dyDescent="0.25">
      <c r="B2538" s="166"/>
    </row>
    <row r="2539" spans="2:2" x14ac:dyDescent="0.25">
      <c r="B2539" s="166"/>
    </row>
    <row r="2540" spans="2:2" x14ac:dyDescent="0.25">
      <c r="B2540" s="166"/>
    </row>
    <row r="2541" spans="2:2" x14ac:dyDescent="0.25">
      <c r="B2541" s="166"/>
    </row>
    <row r="2542" spans="2:2" x14ac:dyDescent="0.25">
      <c r="B2542" s="166"/>
    </row>
    <row r="2543" spans="2:2" x14ac:dyDescent="0.25">
      <c r="B2543" s="166"/>
    </row>
    <row r="2544" spans="2:2" x14ac:dyDescent="0.25">
      <c r="B2544" s="166"/>
    </row>
    <row r="2545" spans="2:2" x14ac:dyDescent="0.25">
      <c r="B2545" s="166"/>
    </row>
    <row r="2546" spans="2:2" x14ac:dyDescent="0.25">
      <c r="B2546" s="166"/>
    </row>
    <row r="2547" spans="2:2" x14ac:dyDescent="0.25">
      <c r="B2547" s="166"/>
    </row>
    <row r="2548" spans="2:2" x14ac:dyDescent="0.25">
      <c r="B2548" s="166"/>
    </row>
    <row r="2549" spans="2:2" x14ac:dyDescent="0.25">
      <c r="B2549" s="166"/>
    </row>
    <row r="2550" spans="2:2" x14ac:dyDescent="0.25">
      <c r="B2550" s="166"/>
    </row>
    <row r="2551" spans="2:2" x14ac:dyDescent="0.25">
      <c r="B2551" s="166"/>
    </row>
    <row r="2552" spans="2:2" x14ac:dyDescent="0.25">
      <c r="B2552" s="166"/>
    </row>
    <row r="2553" spans="2:2" x14ac:dyDescent="0.25">
      <c r="B2553" s="166"/>
    </row>
    <row r="2554" spans="2:2" x14ac:dyDescent="0.25">
      <c r="B2554" s="166"/>
    </row>
    <row r="2555" spans="2:2" x14ac:dyDescent="0.25">
      <c r="B2555" s="166"/>
    </row>
    <row r="2556" spans="2:2" x14ac:dyDescent="0.25">
      <c r="B2556" s="166"/>
    </row>
    <row r="2557" spans="2:2" x14ac:dyDescent="0.25">
      <c r="B2557" s="166"/>
    </row>
    <row r="2558" spans="2:2" x14ac:dyDescent="0.25">
      <c r="B2558" s="166"/>
    </row>
    <row r="2559" spans="2:2" x14ac:dyDescent="0.25">
      <c r="B2559" s="166"/>
    </row>
    <row r="2560" spans="2:2" x14ac:dyDescent="0.25">
      <c r="B2560" s="166"/>
    </row>
    <row r="2561" spans="2:2" x14ac:dyDescent="0.25">
      <c r="B2561" s="166"/>
    </row>
    <row r="2562" spans="2:2" x14ac:dyDescent="0.25">
      <c r="B2562" s="166"/>
    </row>
    <row r="2563" spans="2:2" x14ac:dyDescent="0.25">
      <c r="B2563" s="166"/>
    </row>
    <row r="2564" spans="2:2" x14ac:dyDescent="0.25">
      <c r="B2564" s="166"/>
    </row>
    <row r="2565" spans="2:2" x14ac:dyDescent="0.25">
      <c r="B2565" s="166"/>
    </row>
    <row r="2566" spans="2:2" x14ac:dyDescent="0.25">
      <c r="B2566" s="166"/>
    </row>
    <row r="2567" spans="2:2" x14ac:dyDescent="0.25">
      <c r="B2567" s="166"/>
    </row>
    <row r="2568" spans="2:2" x14ac:dyDescent="0.25">
      <c r="B2568" s="166"/>
    </row>
    <row r="2569" spans="2:2" x14ac:dyDescent="0.25">
      <c r="B2569" s="166"/>
    </row>
    <row r="2570" spans="2:2" x14ac:dyDescent="0.25">
      <c r="B2570" s="166"/>
    </row>
    <row r="2571" spans="2:2" x14ac:dyDescent="0.25">
      <c r="B2571" s="166"/>
    </row>
    <row r="2572" spans="2:2" x14ac:dyDescent="0.25">
      <c r="B2572" s="166"/>
    </row>
    <row r="2573" spans="2:2" x14ac:dyDescent="0.25">
      <c r="B2573" s="166"/>
    </row>
    <row r="2574" spans="2:2" x14ac:dyDescent="0.25">
      <c r="B2574" s="166"/>
    </row>
    <row r="2575" spans="2:2" x14ac:dyDescent="0.25">
      <c r="B2575" s="166"/>
    </row>
    <row r="2576" spans="2:2" x14ac:dyDescent="0.25">
      <c r="B2576" s="166"/>
    </row>
    <row r="2577" spans="2:2" x14ac:dyDescent="0.25">
      <c r="B2577" s="166"/>
    </row>
    <row r="2578" spans="2:2" x14ac:dyDescent="0.25">
      <c r="B2578" s="166"/>
    </row>
    <row r="2579" spans="2:2" x14ac:dyDescent="0.25">
      <c r="B2579" s="166"/>
    </row>
    <row r="2580" spans="2:2" x14ac:dyDescent="0.25">
      <c r="B2580" s="166"/>
    </row>
    <row r="2581" spans="2:2" x14ac:dyDescent="0.25">
      <c r="B2581" s="166"/>
    </row>
    <row r="2582" spans="2:2" x14ac:dyDescent="0.25">
      <c r="B2582" s="166"/>
    </row>
    <row r="2583" spans="2:2" x14ac:dyDescent="0.25">
      <c r="B2583" s="166"/>
    </row>
    <row r="2584" spans="2:2" x14ac:dyDescent="0.25">
      <c r="B2584" s="166"/>
    </row>
    <row r="2585" spans="2:2" x14ac:dyDescent="0.25">
      <c r="B2585" s="166"/>
    </row>
    <row r="2586" spans="2:2" x14ac:dyDescent="0.25">
      <c r="B2586" s="166"/>
    </row>
    <row r="2587" spans="2:2" x14ac:dyDescent="0.25">
      <c r="B2587" s="166"/>
    </row>
    <row r="2588" spans="2:2" x14ac:dyDescent="0.25">
      <c r="B2588" s="166"/>
    </row>
    <row r="2589" spans="2:2" x14ac:dyDescent="0.25">
      <c r="B2589" s="166"/>
    </row>
    <row r="2590" spans="2:2" x14ac:dyDescent="0.25">
      <c r="B2590" s="166"/>
    </row>
    <row r="2591" spans="2:2" x14ac:dyDescent="0.25">
      <c r="B2591" s="166"/>
    </row>
    <row r="2592" spans="2:2" x14ac:dyDescent="0.25">
      <c r="B2592" s="166"/>
    </row>
    <row r="2593" spans="2:2" x14ac:dyDescent="0.25">
      <c r="B2593" s="166"/>
    </row>
    <row r="2594" spans="2:2" x14ac:dyDescent="0.25">
      <c r="B2594" s="166"/>
    </row>
    <row r="2595" spans="2:2" x14ac:dyDescent="0.25">
      <c r="B2595" s="166"/>
    </row>
    <row r="2596" spans="2:2" x14ac:dyDescent="0.25">
      <c r="B2596" s="166"/>
    </row>
    <row r="2597" spans="2:2" x14ac:dyDescent="0.25">
      <c r="B2597" s="166"/>
    </row>
    <row r="2598" spans="2:2" x14ac:dyDescent="0.25">
      <c r="B2598" s="166"/>
    </row>
    <row r="2599" spans="2:2" x14ac:dyDescent="0.25">
      <c r="B2599" s="166"/>
    </row>
    <row r="2600" spans="2:2" x14ac:dyDescent="0.25">
      <c r="B2600" s="166"/>
    </row>
    <row r="2601" spans="2:2" x14ac:dyDescent="0.25">
      <c r="B2601" s="166"/>
    </row>
    <row r="2602" spans="2:2" x14ac:dyDescent="0.25">
      <c r="B2602" s="166"/>
    </row>
    <row r="2603" spans="2:2" x14ac:dyDescent="0.25">
      <c r="B2603" s="166"/>
    </row>
    <row r="2604" spans="2:2" x14ac:dyDescent="0.25">
      <c r="B2604" s="166"/>
    </row>
    <row r="2605" spans="2:2" x14ac:dyDescent="0.25">
      <c r="B2605" s="166"/>
    </row>
    <row r="2606" spans="2:2" x14ac:dyDescent="0.25">
      <c r="B2606" s="166"/>
    </row>
    <row r="2607" spans="2:2" x14ac:dyDescent="0.25">
      <c r="B2607" s="166"/>
    </row>
    <row r="2608" spans="2:2" x14ac:dyDescent="0.25">
      <c r="B2608" s="166"/>
    </row>
    <row r="2609" spans="2:2" x14ac:dyDescent="0.25">
      <c r="B2609" s="166"/>
    </row>
    <row r="2610" spans="2:2" x14ac:dyDescent="0.25">
      <c r="B2610" s="166"/>
    </row>
    <row r="2611" spans="2:2" x14ac:dyDescent="0.25">
      <c r="B2611" s="166"/>
    </row>
    <row r="2612" spans="2:2" x14ac:dyDescent="0.25">
      <c r="B2612" s="166"/>
    </row>
    <row r="2613" spans="2:2" x14ac:dyDescent="0.25">
      <c r="B2613" s="166"/>
    </row>
    <row r="2614" spans="2:2" x14ac:dyDescent="0.25">
      <c r="B2614" s="166"/>
    </row>
    <row r="2615" spans="2:2" x14ac:dyDescent="0.25">
      <c r="B2615" s="166"/>
    </row>
    <row r="2616" spans="2:2" x14ac:dyDescent="0.25">
      <c r="B2616" s="166"/>
    </row>
    <row r="2617" spans="2:2" x14ac:dyDescent="0.25">
      <c r="B2617" s="166"/>
    </row>
    <row r="2618" spans="2:2" x14ac:dyDescent="0.25">
      <c r="B2618" s="166"/>
    </row>
    <row r="2619" spans="2:2" x14ac:dyDescent="0.25">
      <c r="B2619" s="166"/>
    </row>
    <row r="2620" spans="2:2" x14ac:dyDescent="0.25">
      <c r="B2620" s="166"/>
    </row>
    <row r="2621" spans="2:2" x14ac:dyDescent="0.25">
      <c r="B2621" s="166"/>
    </row>
    <row r="2622" spans="2:2" x14ac:dyDescent="0.25">
      <c r="B2622" s="166"/>
    </row>
    <row r="2623" spans="2:2" x14ac:dyDescent="0.25">
      <c r="B2623" s="166"/>
    </row>
    <row r="2624" spans="2:2" x14ac:dyDescent="0.25">
      <c r="B2624" s="166"/>
    </row>
    <row r="2625" spans="2:2" x14ac:dyDescent="0.25">
      <c r="B2625" s="166"/>
    </row>
    <row r="2626" spans="2:2" x14ac:dyDescent="0.25">
      <c r="B2626" s="166"/>
    </row>
    <row r="2627" spans="2:2" x14ac:dyDescent="0.25">
      <c r="B2627" s="166"/>
    </row>
    <row r="2628" spans="2:2" x14ac:dyDescent="0.25">
      <c r="B2628" s="166"/>
    </row>
    <row r="2629" spans="2:2" x14ac:dyDescent="0.25">
      <c r="B2629" s="166"/>
    </row>
    <row r="2630" spans="2:2" x14ac:dyDescent="0.25">
      <c r="B2630" s="166"/>
    </row>
    <row r="2631" spans="2:2" x14ac:dyDescent="0.25">
      <c r="B2631" s="166"/>
    </row>
    <row r="2632" spans="2:2" x14ac:dyDescent="0.25">
      <c r="B2632" s="166"/>
    </row>
    <row r="2633" spans="2:2" x14ac:dyDescent="0.25">
      <c r="B2633" s="166"/>
    </row>
    <row r="2634" spans="2:2" x14ac:dyDescent="0.25">
      <c r="B2634" s="166"/>
    </row>
    <row r="2635" spans="2:2" x14ac:dyDescent="0.25">
      <c r="B2635" s="166"/>
    </row>
    <row r="2636" spans="2:2" x14ac:dyDescent="0.25">
      <c r="B2636" s="166"/>
    </row>
    <row r="2637" spans="2:2" x14ac:dyDescent="0.25">
      <c r="B2637" s="166"/>
    </row>
    <row r="2638" spans="2:2" x14ac:dyDescent="0.25">
      <c r="B2638" s="166"/>
    </row>
    <row r="2639" spans="2:2" x14ac:dyDescent="0.25">
      <c r="B2639" s="166"/>
    </row>
    <row r="2640" spans="2:2" x14ac:dyDescent="0.25">
      <c r="B2640" s="166"/>
    </row>
    <row r="2641" spans="2:2" x14ac:dyDescent="0.25">
      <c r="B2641" s="166"/>
    </row>
    <row r="2642" spans="2:2" x14ac:dyDescent="0.25">
      <c r="B2642" s="166"/>
    </row>
    <row r="2643" spans="2:2" x14ac:dyDescent="0.25">
      <c r="B2643" s="166"/>
    </row>
    <row r="2644" spans="2:2" x14ac:dyDescent="0.25">
      <c r="B2644" s="166"/>
    </row>
    <row r="2645" spans="2:2" x14ac:dyDescent="0.25">
      <c r="B2645" s="166"/>
    </row>
    <row r="2646" spans="2:2" x14ac:dyDescent="0.25">
      <c r="B2646" s="166"/>
    </row>
    <row r="2647" spans="2:2" x14ac:dyDescent="0.25">
      <c r="B2647" s="166"/>
    </row>
    <row r="2648" spans="2:2" x14ac:dyDescent="0.25">
      <c r="B2648" s="166"/>
    </row>
    <row r="2649" spans="2:2" x14ac:dyDescent="0.25">
      <c r="B2649" s="166"/>
    </row>
    <row r="2650" spans="2:2" x14ac:dyDescent="0.25">
      <c r="B2650" s="166"/>
    </row>
    <row r="2651" spans="2:2" x14ac:dyDescent="0.25">
      <c r="B2651" s="166"/>
    </row>
    <row r="2652" spans="2:2" x14ac:dyDescent="0.25">
      <c r="B2652" s="166"/>
    </row>
    <row r="2653" spans="2:2" x14ac:dyDescent="0.25">
      <c r="B2653" s="166"/>
    </row>
    <row r="2654" spans="2:2" x14ac:dyDescent="0.25">
      <c r="B2654" s="166"/>
    </row>
    <row r="2655" spans="2:2" x14ac:dyDescent="0.25">
      <c r="B2655" s="166"/>
    </row>
    <row r="2656" spans="2:2" x14ac:dyDescent="0.25">
      <c r="B2656" s="166"/>
    </row>
    <row r="2657" spans="2:2" x14ac:dyDescent="0.25">
      <c r="B2657" s="166"/>
    </row>
    <row r="2658" spans="2:2" x14ac:dyDescent="0.25">
      <c r="B2658" s="166"/>
    </row>
    <row r="2659" spans="2:2" x14ac:dyDescent="0.25">
      <c r="B2659" s="166"/>
    </row>
    <row r="2660" spans="2:2" x14ac:dyDescent="0.25">
      <c r="B2660" s="166"/>
    </row>
    <row r="2661" spans="2:2" x14ac:dyDescent="0.25">
      <c r="B2661" s="166"/>
    </row>
    <row r="2662" spans="2:2" x14ac:dyDescent="0.25">
      <c r="B2662" s="166"/>
    </row>
    <row r="2663" spans="2:2" x14ac:dyDescent="0.25">
      <c r="B2663" s="166"/>
    </row>
    <row r="2664" spans="2:2" x14ac:dyDescent="0.25">
      <c r="B2664" s="166"/>
    </row>
    <row r="2665" spans="2:2" x14ac:dyDescent="0.25">
      <c r="B2665" s="166"/>
    </row>
    <row r="2666" spans="2:2" x14ac:dyDescent="0.25">
      <c r="B2666" s="166"/>
    </row>
    <row r="2667" spans="2:2" x14ac:dyDescent="0.25">
      <c r="B2667" s="166"/>
    </row>
    <row r="2668" spans="2:2" x14ac:dyDescent="0.25">
      <c r="B2668" s="166"/>
    </row>
    <row r="2669" spans="2:2" x14ac:dyDescent="0.25">
      <c r="B2669" s="166"/>
    </row>
    <row r="2670" spans="2:2" x14ac:dyDescent="0.25">
      <c r="B2670" s="166"/>
    </row>
    <row r="2671" spans="2:2" x14ac:dyDescent="0.25">
      <c r="B2671" s="166"/>
    </row>
    <row r="2672" spans="2:2" x14ac:dyDescent="0.25">
      <c r="B2672" s="166"/>
    </row>
    <row r="2673" spans="2:2" x14ac:dyDescent="0.25">
      <c r="B2673" s="166"/>
    </row>
    <row r="2674" spans="2:2" x14ac:dyDescent="0.25">
      <c r="B2674" s="166"/>
    </row>
    <row r="2675" spans="2:2" x14ac:dyDescent="0.25">
      <c r="B2675" s="166"/>
    </row>
    <row r="2676" spans="2:2" x14ac:dyDescent="0.25">
      <c r="B2676" s="166"/>
    </row>
    <row r="2677" spans="2:2" x14ac:dyDescent="0.25">
      <c r="B2677" s="166"/>
    </row>
    <row r="2678" spans="2:2" x14ac:dyDescent="0.25">
      <c r="B2678" s="166"/>
    </row>
    <row r="2679" spans="2:2" x14ac:dyDescent="0.25">
      <c r="B2679" s="166"/>
    </row>
    <row r="2680" spans="2:2" x14ac:dyDescent="0.25">
      <c r="B2680" s="166"/>
    </row>
    <row r="2681" spans="2:2" x14ac:dyDescent="0.25">
      <c r="B2681" s="166"/>
    </row>
    <row r="2682" spans="2:2" x14ac:dyDescent="0.25">
      <c r="B2682" s="166"/>
    </row>
    <row r="2683" spans="2:2" x14ac:dyDescent="0.25">
      <c r="B2683" s="166"/>
    </row>
    <row r="2684" spans="2:2" x14ac:dyDescent="0.25">
      <c r="B2684" s="166"/>
    </row>
    <row r="2685" spans="2:2" x14ac:dyDescent="0.25">
      <c r="B2685" s="166"/>
    </row>
    <row r="2686" spans="2:2" x14ac:dyDescent="0.25">
      <c r="B2686" s="166"/>
    </row>
    <row r="2687" spans="2:2" x14ac:dyDescent="0.25">
      <c r="B2687" s="166"/>
    </row>
    <row r="2688" spans="2:2" x14ac:dyDescent="0.25">
      <c r="B2688" s="166"/>
    </row>
    <row r="2689" spans="2:2" x14ac:dyDescent="0.25">
      <c r="B2689" s="166"/>
    </row>
    <row r="2690" spans="2:2" x14ac:dyDescent="0.25">
      <c r="B2690" s="166"/>
    </row>
    <row r="2691" spans="2:2" x14ac:dyDescent="0.25">
      <c r="B2691" s="166"/>
    </row>
    <row r="2692" spans="2:2" x14ac:dyDescent="0.25">
      <c r="B2692" s="166"/>
    </row>
    <row r="2693" spans="2:2" x14ac:dyDescent="0.25">
      <c r="B2693" s="166"/>
    </row>
    <row r="2694" spans="2:2" x14ac:dyDescent="0.25">
      <c r="B2694" s="166"/>
    </row>
    <row r="2695" spans="2:2" x14ac:dyDescent="0.25">
      <c r="B2695" s="166"/>
    </row>
    <row r="2696" spans="2:2" x14ac:dyDescent="0.25">
      <c r="B2696" s="166"/>
    </row>
    <row r="2697" spans="2:2" x14ac:dyDescent="0.25">
      <c r="B2697" s="166"/>
    </row>
    <row r="2698" spans="2:2" x14ac:dyDescent="0.25">
      <c r="B2698" s="166"/>
    </row>
    <row r="2699" spans="2:2" x14ac:dyDescent="0.25">
      <c r="B2699" s="166"/>
    </row>
    <row r="2700" spans="2:2" x14ac:dyDescent="0.25">
      <c r="B2700" s="166"/>
    </row>
    <row r="2701" spans="2:2" x14ac:dyDescent="0.25">
      <c r="B2701" s="166"/>
    </row>
    <row r="2702" spans="2:2" x14ac:dyDescent="0.25">
      <c r="B2702" s="166"/>
    </row>
    <row r="2703" spans="2:2" x14ac:dyDescent="0.25">
      <c r="B2703" s="166"/>
    </row>
    <row r="2704" spans="2:2" x14ac:dyDescent="0.25">
      <c r="B2704" s="166"/>
    </row>
    <row r="2705" spans="2:2" x14ac:dyDescent="0.25">
      <c r="B2705" s="166"/>
    </row>
    <row r="2706" spans="2:2" x14ac:dyDescent="0.25">
      <c r="B2706" s="166"/>
    </row>
    <row r="2707" spans="2:2" x14ac:dyDescent="0.25">
      <c r="B2707" s="166"/>
    </row>
    <row r="2708" spans="2:2" x14ac:dyDescent="0.25">
      <c r="B2708" s="166"/>
    </row>
    <row r="2709" spans="2:2" x14ac:dyDescent="0.25">
      <c r="B2709" s="166"/>
    </row>
    <row r="2710" spans="2:2" x14ac:dyDescent="0.25">
      <c r="B2710" s="166"/>
    </row>
    <row r="2711" spans="2:2" x14ac:dyDescent="0.25">
      <c r="B2711" s="166"/>
    </row>
    <row r="2712" spans="2:2" x14ac:dyDescent="0.25">
      <c r="B2712" s="166"/>
    </row>
    <row r="2713" spans="2:2" x14ac:dyDescent="0.25">
      <c r="B2713" s="166"/>
    </row>
    <row r="2714" spans="2:2" x14ac:dyDescent="0.25">
      <c r="B2714" s="166"/>
    </row>
    <row r="2715" spans="2:2" x14ac:dyDescent="0.25">
      <c r="B2715" s="166"/>
    </row>
    <row r="2716" spans="2:2" x14ac:dyDescent="0.25">
      <c r="B2716" s="166"/>
    </row>
    <row r="2717" spans="2:2" x14ac:dyDescent="0.25">
      <c r="B2717" s="166"/>
    </row>
    <row r="2718" spans="2:2" x14ac:dyDescent="0.25">
      <c r="B2718" s="166"/>
    </row>
    <row r="2719" spans="2:2" x14ac:dyDescent="0.25">
      <c r="B2719" s="166"/>
    </row>
    <row r="2720" spans="2:2" x14ac:dyDescent="0.25">
      <c r="B2720" s="166"/>
    </row>
    <row r="2721" spans="2:2" x14ac:dyDescent="0.25">
      <c r="B2721" s="166"/>
    </row>
    <row r="2722" spans="2:2" x14ac:dyDescent="0.25">
      <c r="B2722" s="166"/>
    </row>
    <row r="2723" spans="2:2" x14ac:dyDescent="0.25">
      <c r="B2723" s="166"/>
    </row>
    <row r="2724" spans="2:2" x14ac:dyDescent="0.25">
      <c r="B2724" s="166"/>
    </row>
    <row r="2725" spans="2:2" x14ac:dyDescent="0.25">
      <c r="B2725" s="166"/>
    </row>
    <row r="2726" spans="2:2" x14ac:dyDescent="0.25">
      <c r="B2726" s="166"/>
    </row>
    <row r="2727" spans="2:2" x14ac:dyDescent="0.25">
      <c r="B2727" s="166"/>
    </row>
    <row r="2728" spans="2:2" x14ac:dyDescent="0.25">
      <c r="B2728" s="166"/>
    </row>
    <row r="2729" spans="2:2" x14ac:dyDescent="0.25">
      <c r="B2729" s="166"/>
    </row>
    <row r="2730" spans="2:2" x14ac:dyDescent="0.25">
      <c r="B2730" s="166"/>
    </row>
    <row r="2731" spans="2:2" x14ac:dyDescent="0.25">
      <c r="B2731" s="166"/>
    </row>
    <row r="2732" spans="2:2" x14ac:dyDescent="0.25">
      <c r="B2732" s="166"/>
    </row>
    <row r="2733" spans="2:2" x14ac:dyDescent="0.25">
      <c r="B2733" s="166"/>
    </row>
    <row r="2734" spans="2:2" x14ac:dyDescent="0.25">
      <c r="B2734" s="166"/>
    </row>
    <row r="2735" spans="2:2" x14ac:dyDescent="0.25">
      <c r="B2735" s="166"/>
    </row>
    <row r="2736" spans="2:2" x14ac:dyDescent="0.25">
      <c r="B2736" s="166"/>
    </row>
    <row r="2737" spans="2:2" x14ac:dyDescent="0.25">
      <c r="B2737" s="166"/>
    </row>
    <row r="2738" spans="2:2" x14ac:dyDescent="0.25">
      <c r="B2738" s="166"/>
    </row>
    <row r="2739" spans="2:2" x14ac:dyDescent="0.25">
      <c r="B2739" s="166"/>
    </row>
    <row r="2740" spans="2:2" x14ac:dyDescent="0.25">
      <c r="B2740" s="166"/>
    </row>
    <row r="2741" spans="2:2" x14ac:dyDescent="0.25">
      <c r="B2741" s="166"/>
    </row>
    <row r="2742" spans="2:2" x14ac:dyDescent="0.25">
      <c r="B2742" s="166"/>
    </row>
    <row r="2743" spans="2:2" x14ac:dyDescent="0.25">
      <c r="B2743" s="166"/>
    </row>
    <row r="2744" spans="2:2" x14ac:dyDescent="0.25">
      <c r="B2744" s="166"/>
    </row>
    <row r="2745" spans="2:2" x14ac:dyDescent="0.25">
      <c r="B2745" s="166"/>
    </row>
    <row r="2746" spans="2:2" x14ac:dyDescent="0.25">
      <c r="B2746" s="166"/>
    </row>
    <row r="2747" spans="2:2" x14ac:dyDescent="0.25">
      <c r="B2747" s="166"/>
    </row>
    <row r="2748" spans="2:2" x14ac:dyDescent="0.25">
      <c r="B2748" s="166"/>
    </row>
    <row r="2749" spans="2:2" x14ac:dyDescent="0.25">
      <c r="B2749" s="166"/>
    </row>
    <row r="2750" spans="2:2" x14ac:dyDescent="0.25">
      <c r="B2750" s="166"/>
    </row>
    <row r="2751" spans="2:2" x14ac:dyDescent="0.25">
      <c r="B2751" s="166"/>
    </row>
    <row r="2752" spans="2:2" x14ac:dyDescent="0.25">
      <c r="B2752" s="166"/>
    </row>
    <row r="2753" spans="2:2" x14ac:dyDescent="0.25">
      <c r="B2753" s="166"/>
    </row>
    <row r="2754" spans="2:2" x14ac:dyDescent="0.25">
      <c r="B2754" s="166"/>
    </row>
    <row r="2755" spans="2:2" x14ac:dyDescent="0.25">
      <c r="B2755" s="166"/>
    </row>
    <row r="2756" spans="2:2" x14ac:dyDescent="0.25">
      <c r="B2756" s="166"/>
    </row>
    <row r="2757" spans="2:2" x14ac:dyDescent="0.25">
      <c r="B2757" s="166"/>
    </row>
    <row r="2758" spans="2:2" x14ac:dyDescent="0.25">
      <c r="B2758" s="166"/>
    </row>
    <row r="2759" spans="2:2" x14ac:dyDescent="0.25">
      <c r="B2759" s="166"/>
    </row>
    <row r="2760" spans="2:2" x14ac:dyDescent="0.25">
      <c r="B2760" s="166"/>
    </row>
    <row r="2761" spans="2:2" x14ac:dyDescent="0.25">
      <c r="B2761" s="166"/>
    </row>
    <row r="2762" spans="2:2" x14ac:dyDescent="0.25">
      <c r="B2762" s="166"/>
    </row>
    <row r="2763" spans="2:2" x14ac:dyDescent="0.25">
      <c r="B2763" s="166"/>
    </row>
    <row r="2764" spans="2:2" x14ac:dyDescent="0.25">
      <c r="B2764" s="166"/>
    </row>
    <row r="2765" spans="2:2" x14ac:dyDescent="0.25">
      <c r="B2765" s="166"/>
    </row>
    <row r="2766" spans="2:2" x14ac:dyDescent="0.25">
      <c r="B2766" s="166"/>
    </row>
    <row r="2767" spans="2:2" x14ac:dyDescent="0.25">
      <c r="B2767" s="166"/>
    </row>
    <row r="2768" spans="2:2" x14ac:dyDescent="0.25">
      <c r="B2768" s="166"/>
    </row>
    <row r="2769" spans="2:2" x14ac:dyDescent="0.25">
      <c r="B2769" s="166"/>
    </row>
    <row r="2770" spans="2:2" x14ac:dyDescent="0.25">
      <c r="B2770" s="166"/>
    </row>
    <row r="2771" spans="2:2" x14ac:dyDescent="0.25">
      <c r="B2771" s="166"/>
    </row>
    <row r="2772" spans="2:2" x14ac:dyDescent="0.25">
      <c r="B2772" s="166"/>
    </row>
    <row r="2773" spans="2:2" x14ac:dyDescent="0.25">
      <c r="B2773" s="166"/>
    </row>
    <row r="2774" spans="2:2" x14ac:dyDescent="0.25">
      <c r="B2774" s="166"/>
    </row>
    <row r="2775" spans="2:2" x14ac:dyDescent="0.25">
      <c r="B2775" s="166"/>
    </row>
    <row r="2776" spans="2:2" x14ac:dyDescent="0.25">
      <c r="B2776" s="166"/>
    </row>
    <row r="2777" spans="2:2" x14ac:dyDescent="0.25">
      <c r="B2777" s="166"/>
    </row>
    <row r="2778" spans="2:2" x14ac:dyDescent="0.25">
      <c r="B2778" s="166"/>
    </row>
    <row r="2779" spans="2:2" x14ac:dyDescent="0.25">
      <c r="B2779" s="166"/>
    </row>
    <row r="2780" spans="2:2" x14ac:dyDescent="0.25">
      <c r="B2780" s="166"/>
    </row>
    <row r="2781" spans="2:2" x14ac:dyDescent="0.25">
      <c r="B2781" s="166"/>
    </row>
    <row r="2782" spans="2:2" x14ac:dyDescent="0.25">
      <c r="B2782" s="166"/>
    </row>
    <row r="2783" spans="2:2" x14ac:dyDescent="0.25">
      <c r="B2783" s="166"/>
    </row>
    <row r="2784" spans="2:2" x14ac:dyDescent="0.25">
      <c r="B2784" s="166"/>
    </row>
    <row r="2785" spans="2:2" x14ac:dyDescent="0.25">
      <c r="B2785" s="166"/>
    </row>
    <row r="2786" spans="2:2" x14ac:dyDescent="0.25">
      <c r="B2786" s="166"/>
    </row>
    <row r="2787" spans="2:2" x14ac:dyDescent="0.25">
      <c r="B2787" s="166"/>
    </row>
    <row r="2788" spans="2:2" x14ac:dyDescent="0.25">
      <c r="B2788" s="166"/>
    </row>
    <row r="2789" spans="2:2" x14ac:dyDescent="0.25">
      <c r="B2789" s="166"/>
    </row>
    <row r="2790" spans="2:2" x14ac:dyDescent="0.25">
      <c r="B2790" s="166"/>
    </row>
    <row r="2791" spans="2:2" x14ac:dyDescent="0.25">
      <c r="B2791" s="166"/>
    </row>
    <row r="2792" spans="2:2" x14ac:dyDescent="0.25">
      <c r="B2792" s="166"/>
    </row>
    <row r="2793" spans="2:2" x14ac:dyDescent="0.25">
      <c r="B2793" s="166"/>
    </row>
    <row r="2794" spans="2:2" x14ac:dyDescent="0.25">
      <c r="B2794" s="166"/>
    </row>
    <row r="2795" spans="2:2" x14ac:dyDescent="0.25">
      <c r="B2795" s="166"/>
    </row>
    <row r="2796" spans="2:2" x14ac:dyDescent="0.25">
      <c r="B2796" s="166"/>
    </row>
    <row r="2797" spans="2:2" x14ac:dyDescent="0.25">
      <c r="B2797" s="166"/>
    </row>
    <row r="2798" spans="2:2" x14ac:dyDescent="0.25">
      <c r="B2798" s="166"/>
    </row>
    <row r="2799" spans="2:2" x14ac:dyDescent="0.25">
      <c r="B2799" s="166"/>
    </row>
    <row r="2800" spans="2:2" x14ac:dyDescent="0.25">
      <c r="B2800" s="166"/>
    </row>
    <row r="2801" spans="2:2" x14ac:dyDescent="0.25">
      <c r="B2801" s="166"/>
    </row>
    <row r="2802" spans="2:2" x14ac:dyDescent="0.25">
      <c r="B2802" s="166"/>
    </row>
    <row r="2803" spans="2:2" x14ac:dyDescent="0.25">
      <c r="B2803" s="166"/>
    </row>
    <row r="2804" spans="2:2" x14ac:dyDescent="0.25">
      <c r="B2804" s="166"/>
    </row>
    <row r="2805" spans="2:2" x14ac:dyDescent="0.25">
      <c r="B2805" s="166"/>
    </row>
    <row r="2806" spans="2:2" x14ac:dyDescent="0.25">
      <c r="B2806" s="166"/>
    </row>
    <row r="2807" spans="2:2" x14ac:dyDescent="0.25">
      <c r="B2807" s="166"/>
    </row>
    <row r="2808" spans="2:2" x14ac:dyDescent="0.25">
      <c r="B2808" s="166"/>
    </row>
    <row r="2809" spans="2:2" x14ac:dyDescent="0.25">
      <c r="B2809" s="166"/>
    </row>
    <row r="2810" spans="2:2" x14ac:dyDescent="0.25">
      <c r="B2810" s="166"/>
    </row>
    <row r="2811" spans="2:2" x14ac:dyDescent="0.25">
      <c r="B2811" s="166"/>
    </row>
    <row r="2812" spans="2:2" x14ac:dyDescent="0.25">
      <c r="B2812" s="166"/>
    </row>
    <row r="2813" spans="2:2" x14ac:dyDescent="0.25">
      <c r="B2813" s="166"/>
    </row>
    <row r="2814" spans="2:2" x14ac:dyDescent="0.25">
      <c r="B2814" s="166"/>
    </row>
    <row r="2815" spans="2:2" x14ac:dyDescent="0.25">
      <c r="B2815" s="166"/>
    </row>
    <row r="2816" spans="2:2" x14ac:dyDescent="0.25">
      <c r="B2816" s="166"/>
    </row>
    <row r="2817" spans="2:2" x14ac:dyDescent="0.25">
      <c r="B2817" s="166"/>
    </row>
    <row r="2818" spans="2:2" x14ac:dyDescent="0.25">
      <c r="B2818" s="166"/>
    </row>
    <row r="2819" spans="2:2" x14ac:dyDescent="0.25">
      <c r="B2819" s="166"/>
    </row>
    <row r="2820" spans="2:2" x14ac:dyDescent="0.25">
      <c r="B2820" s="166"/>
    </row>
    <row r="2821" spans="2:2" x14ac:dyDescent="0.25">
      <c r="B2821" s="166"/>
    </row>
    <row r="2822" spans="2:2" x14ac:dyDescent="0.25">
      <c r="B2822" s="166"/>
    </row>
    <row r="2823" spans="2:2" x14ac:dyDescent="0.25">
      <c r="B2823" s="166"/>
    </row>
    <row r="2824" spans="2:2" x14ac:dyDescent="0.25">
      <c r="B2824" s="166"/>
    </row>
    <row r="2825" spans="2:2" x14ac:dyDescent="0.25">
      <c r="B2825" s="166"/>
    </row>
    <row r="2826" spans="2:2" x14ac:dyDescent="0.25">
      <c r="B2826" s="166"/>
    </row>
    <row r="2827" spans="2:2" x14ac:dyDescent="0.25">
      <c r="B2827" s="166"/>
    </row>
    <row r="2828" spans="2:2" x14ac:dyDescent="0.25">
      <c r="B2828" s="166"/>
    </row>
    <row r="2829" spans="2:2" x14ac:dyDescent="0.25">
      <c r="B2829" s="166"/>
    </row>
    <row r="2830" spans="2:2" x14ac:dyDescent="0.25">
      <c r="B2830" s="166"/>
    </row>
    <row r="2831" spans="2:2" x14ac:dyDescent="0.25">
      <c r="B2831" s="166"/>
    </row>
    <row r="2832" spans="2:2" x14ac:dyDescent="0.25">
      <c r="B2832" s="166"/>
    </row>
    <row r="2833" spans="2:2" x14ac:dyDescent="0.25">
      <c r="B2833" s="166"/>
    </row>
    <row r="2834" spans="2:2" x14ac:dyDescent="0.25">
      <c r="B2834" s="166"/>
    </row>
    <row r="2835" spans="2:2" x14ac:dyDescent="0.25">
      <c r="B2835" s="166"/>
    </row>
    <row r="2836" spans="2:2" x14ac:dyDescent="0.25">
      <c r="B2836" s="166"/>
    </row>
    <row r="2837" spans="2:2" x14ac:dyDescent="0.25">
      <c r="B2837" s="166"/>
    </row>
    <row r="2838" spans="2:2" x14ac:dyDescent="0.25">
      <c r="B2838" s="166"/>
    </row>
    <row r="2839" spans="2:2" x14ac:dyDescent="0.25">
      <c r="B2839" s="166"/>
    </row>
    <row r="2840" spans="2:2" x14ac:dyDescent="0.25">
      <c r="B2840" s="166"/>
    </row>
    <row r="2841" spans="2:2" x14ac:dyDescent="0.25">
      <c r="B2841" s="166"/>
    </row>
    <row r="2842" spans="2:2" x14ac:dyDescent="0.25">
      <c r="B2842" s="166"/>
    </row>
    <row r="2843" spans="2:2" x14ac:dyDescent="0.25">
      <c r="B2843" s="166"/>
    </row>
    <row r="2844" spans="2:2" x14ac:dyDescent="0.25">
      <c r="B2844" s="166"/>
    </row>
    <row r="2845" spans="2:2" x14ac:dyDescent="0.25">
      <c r="B2845" s="166"/>
    </row>
    <row r="2846" spans="2:2" x14ac:dyDescent="0.25">
      <c r="B2846" s="166"/>
    </row>
    <row r="2847" spans="2:2" x14ac:dyDescent="0.25">
      <c r="B2847" s="166"/>
    </row>
    <row r="2848" spans="2:2" x14ac:dyDescent="0.25">
      <c r="B2848" s="166"/>
    </row>
    <row r="2849" spans="2:2" x14ac:dyDescent="0.25">
      <c r="B2849" s="166"/>
    </row>
    <row r="2850" spans="2:2" x14ac:dyDescent="0.25">
      <c r="B2850" s="166"/>
    </row>
    <row r="2851" spans="2:2" x14ac:dyDescent="0.25">
      <c r="B2851" s="166"/>
    </row>
    <row r="2852" spans="2:2" x14ac:dyDescent="0.25">
      <c r="B2852" s="166"/>
    </row>
    <row r="2853" spans="2:2" x14ac:dyDescent="0.25">
      <c r="B2853" s="166"/>
    </row>
    <row r="2854" spans="2:2" x14ac:dyDescent="0.25">
      <c r="B2854" s="166"/>
    </row>
    <row r="2855" spans="2:2" x14ac:dyDescent="0.25">
      <c r="B2855" s="166"/>
    </row>
    <row r="2856" spans="2:2" x14ac:dyDescent="0.25">
      <c r="B2856" s="166"/>
    </row>
    <row r="2857" spans="2:2" x14ac:dyDescent="0.25">
      <c r="B2857" s="166"/>
    </row>
    <row r="2858" spans="2:2" x14ac:dyDescent="0.25">
      <c r="B2858" s="166"/>
    </row>
    <row r="2859" spans="2:2" x14ac:dyDescent="0.25">
      <c r="B2859" s="166"/>
    </row>
    <row r="2860" spans="2:2" x14ac:dyDescent="0.25">
      <c r="B2860" s="166"/>
    </row>
    <row r="2861" spans="2:2" x14ac:dyDescent="0.25">
      <c r="B2861" s="166"/>
    </row>
    <row r="2862" spans="2:2" x14ac:dyDescent="0.25">
      <c r="B2862" s="166"/>
    </row>
    <row r="2863" spans="2:2" x14ac:dyDescent="0.25">
      <c r="B2863" s="166"/>
    </row>
    <row r="2864" spans="2:2" x14ac:dyDescent="0.25">
      <c r="B2864" s="166"/>
    </row>
    <row r="2865" spans="2:2" x14ac:dyDescent="0.25">
      <c r="B2865" s="166"/>
    </row>
    <row r="2866" spans="2:2" x14ac:dyDescent="0.25">
      <c r="B2866" s="166"/>
    </row>
    <row r="2867" spans="2:2" x14ac:dyDescent="0.25">
      <c r="B2867" s="166"/>
    </row>
    <row r="2868" spans="2:2" x14ac:dyDescent="0.25">
      <c r="B2868" s="166"/>
    </row>
    <row r="2869" spans="2:2" x14ac:dyDescent="0.25">
      <c r="B2869" s="166"/>
    </row>
    <row r="2870" spans="2:2" x14ac:dyDescent="0.25">
      <c r="B2870" s="166"/>
    </row>
    <row r="2871" spans="2:2" x14ac:dyDescent="0.25">
      <c r="B2871" s="166"/>
    </row>
    <row r="2872" spans="2:2" x14ac:dyDescent="0.25">
      <c r="B2872" s="166"/>
    </row>
    <row r="2873" spans="2:2" x14ac:dyDescent="0.25">
      <c r="B2873" s="166"/>
    </row>
    <row r="2874" spans="2:2" x14ac:dyDescent="0.25">
      <c r="B2874" s="166"/>
    </row>
    <row r="2875" spans="2:2" x14ac:dyDescent="0.25">
      <c r="B2875" s="166"/>
    </row>
    <row r="2876" spans="2:2" x14ac:dyDescent="0.25">
      <c r="B2876" s="166"/>
    </row>
    <row r="2877" spans="2:2" x14ac:dyDescent="0.25">
      <c r="B2877" s="166"/>
    </row>
    <row r="2878" spans="2:2" x14ac:dyDescent="0.25">
      <c r="B2878" s="166"/>
    </row>
    <row r="2879" spans="2:2" x14ac:dyDescent="0.25">
      <c r="B2879" s="166"/>
    </row>
    <row r="2880" spans="2:2" x14ac:dyDescent="0.25">
      <c r="B2880" s="166"/>
    </row>
    <row r="2881" spans="2:2" x14ac:dyDescent="0.25">
      <c r="B2881" s="166"/>
    </row>
    <row r="2882" spans="2:2" x14ac:dyDescent="0.25">
      <c r="B2882" s="166"/>
    </row>
    <row r="2883" spans="2:2" x14ac:dyDescent="0.25">
      <c r="B2883" s="166"/>
    </row>
    <row r="2884" spans="2:2" x14ac:dyDescent="0.25">
      <c r="B2884" s="166"/>
    </row>
    <row r="2885" spans="2:2" x14ac:dyDescent="0.25">
      <c r="B2885" s="166"/>
    </row>
    <row r="2886" spans="2:2" x14ac:dyDescent="0.25">
      <c r="B2886" s="166"/>
    </row>
    <row r="2887" spans="2:2" x14ac:dyDescent="0.25">
      <c r="B2887" s="166"/>
    </row>
    <row r="2888" spans="2:2" x14ac:dyDescent="0.25">
      <c r="B2888" s="166"/>
    </row>
    <row r="2889" spans="2:2" x14ac:dyDescent="0.25">
      <c r="B2889" s="166"/>
    </row>
    <row r="2890" spans="2:2" x14ac:dyDescent="0.25">
      <c r="B2890" s="166"/>
    </row>
    <row r="2891" spans="2:2" x14ac:dyDescent="0.25">
      <c r="B2891" s="166"/>
    </row>
    <row r="2892" spans="2:2" x14ac:dyDescent="0.25">
      <c r="B2892" s="166"/>
    </row>
    <row r="2893" spans="2:2" x14ac:dyDescent="0.25">
      <c r="B2893" s="166"/>
    </row>
    <row r="2894" spans="2:2" x14ac:dyDescent="0.25">
      <c r="B2894" s="166"/>
    </row>
    <row r="2895" spans="2:2" x14ac:dyDescent="0.25">
      <c r="B2895" s="166"/>
    </row>
    <row r="2896" spans="2:2" x14ac:dyDescent="0.25">
      <c r="B2896" s="166"/>
    </row>
    <row r="2897" spans="2:2" x14ac:dyDescent="0.25">
      <c r="B2897" s="166"/>
    </row>
    <row r="2898" spans="2:2" x14ac:dyDescent="0.25">
      <c r="B2898" s="166"/>
    </row>
    <row r="2899" spans="2:2" x14ac:dyDescent="0.25">
      <c r="B2899" s="166"/>
    </row>
    <row r="2900" spans="2:2" x14ac:dyDescent="0.25">
      <c r="B2900" s="166"/>
    </row>
    <row r="2901" spans="2:2" x14ac:dyDescent="0.25">
      <c r="B2901" s="166"/>
    </row>
    <row r="2902" spans="2:2" x14ac:dyDescent="0.25">
      <c r="B2902" s="166"/>
    </row>
    <row r="2903" spans="2:2" x14ac:dyDescent="0.25">
      <c r="B2903" s="166"/>
    </row>
    <row r="2904" spans="2:2" x14ac:dyDescent="0.25">
      <c r="B2904" s="166"/>
    </row>
    <row r="2905" spans="2:2" x14ac:dyDescent="0.25">
      <c r="B2905" s="166"/>
    </row>
    <row r="2906" spans="2:2" x14ac:dyDescent="0.25">
      <c r="B2906" s="166"/>
    </row>
    <row r="2907" spans="2:2" x14ac:dyDescent="0.25">
      <c r="B2907" s="166"/>
    </row>
    <row r="2908" spans="2:2" x14ac:dyDescent="0.25">
      <c r="B2908" s="166"/>
    </row>
    <row r="2909" spans="2:2" x14ac:dyDescent="0.25">
      <c r="B2909" s="166"/>
    </row>
    <row r="2910" spans="2:2" x14ac:dyDescent="0.25">
      <c r="B2910" s="166"/>
    </row>
    <row r="2911" spans="2:2" x14ac:dyDescent="0.25">
      <c r="B2911" s="166"/>
    </row>
    <row r="2912" spans="2:2" x14ac:dyDescent="0.25">
      <c r="B2912" s="166"/>
    </row>
    <row r="2913" spans="2:2" x14ac:dyDescent="0.25">
      <c r="B2913" s="166"/>
    </row>
    <row r="2914" spans="2:2" x14ac:dyDescent="0.25">
      <c r="B2914" s="166"/>
    </row>
    <row r="2915" spans="2:2" x14ac:dyDescent="0.25">
      <c r="B2915" s="166"/>
    </row>
    <row r="2916" spans="2:2" x14ac:dyDescent="0.25">
      <c r="B2916" s="166"/>
    </row>
    <row r="2917" spans="2:2" x14ac:dyDescent="0.25">
      <c r="B2917" s="166"/>
    </row>
    <row r="2918" spans="2:2" x14ac:dyDescent="0.25">
      <c r="B2918" s="166"/>
    </row>
    <row r="2919" spans="2:2" x14ac:dyDescent="0.25">
      <c r="B2919" s="166"/>
    </row>
    <row r="2920" spans="2:2" x14ac:dyDescent="0.25">
      <c r="B2920" s="166"/>
    </row>
    <row r="2921" spans="2:2" x14ac:dyDescent="0.25">
      <c r="B2921" s="166"/>
    </row>
    <row r="2922" spans="2:2" x14ac:dyDescent="0.25">
      <c r="B2922" s="166"/>
    </row>
    <row r="2923" spans="2:2" x14ac:dyDescent="0.25">
      <c r="B2923" s="166"/>
    </row>
    <row r="2924" spans="2:2" x14ac:dyDescent="0.25">
      <c r="B2924" s="166"/>
    </row>
    <row r="2925" spans="2:2" x14ac:dyDescent="0.25">
      <c r="B2925" s="166"/>
    </row>
    <row r="2926" spans="2:2" x14ac:dyDescent="0.25">
      <c r="B2926" s="166"/>
    </row>
    <row r="2927" spans="2:2" x14ac:dyDescent="0.25">
      <c r="B2927" s="166"/>
    </row>
    <row r="2928" spans="2:2" x14ac:dyDescent="0.25">
      <c r="B2928" s="166"/>
    </row>
    <row r="2929" spans="2:2" x14ac:dyDescent="0.25">
      <c r="B2929" s="166"/>
    </row>
    <row r="2930" spans="2:2" x14ac:dyDescent="0.25">
      <c r="B2930" s="166"/>
    </row>
    <row r="2931" spans="2:2" x14ac:dyDescent="0.25">
      <c r="B2931" s="166"/>
    </row>
    <row r="2932" spans="2:2" x14ac:dyDescent="0.25">
      <c r="B2932" s="166"/>
    </row>
    <row r="2933" spans="2:2" x14ac:dyDescent="0.25">
      <c r="B2933" s="166"/>
    </row>
    <row r="2934" spans="2:2" x14ac:dyDescent="0.25">
      <c r="B2934" s="166"/>
    </row>
    <row r="2935" spans="2:2" x14ac:dyDescent="0.25">
      <c r="B2935" s="166"/>
    </row>
    <row r="2936" spans="2:2" x14ac:dyDescent="0.25">
      <c r="B2936" s="166"/>
    </row>
    <row r="2937" spans="2:2" x14ac:dyDescent="0.25">
      <c r="B2937" s="166"/>
    </row>
    <row r="2938" spans="2:2" x14ac:dyDescent="0.25">
      <c r="B2938" s="166"/>
    </row>
    <row r="2939" spans="2:2" x14ac:dyDescent="0.25">
      <c r="B2939" s="166"/>
    </row>
    <row r="2940" spans="2:2" x14ac:dyDescent="0.25">
      <c r="B2940" s="166"/>
    </row>
    <row r="2941" spans="2:2" x14ac:dyDescent="0.25">
      <c r="B2941" s="166"/>
    </row>
    <row r="2942" spans="2:2" x14ac:dyDescent="0.25">
      <c r="B2942" s="166"/>
    </row>
    <row r="2943" spans="2:2" x14ac:dyDescent="0.25">
      <c r="B2943" s="166"/>
    </row>
    <row r="2944" spans="2:2" x14ac:dyDescent="0.25">
      <c r="B2944" s="166"/>
    </row>
    <row r="2945" spans="2:2" x14ac:dyDescent="0.25">
      <c r="B2945" s="166"/>
    </row>
    <row r="2946" spans="2:2" x14ac:dyDescent="0.25">
      <c r="B2946" s="166"/>
    </row>
    <row r="2947" spans="2:2" x14ac:dyDescent="0.25">
      <c r="B2947" s="166"/>
    </row>
    <row r="2948" spans="2:2" x14ac:dyDescent="0.25">
      <c r="B2948" s="166"/>
    </row>
    <row r="2949" spans="2:2" x14ac:dyDescent="0.25">
      <c r="B2949" s="166"/>
    </row>
    <row r="2950" spans="2:2" x14ac:dyDescent="0.25">
      <c r="B2950" s="166"/>
    </row>
    <row r="2951" spans="2:2" x14ac:dyDescent="0.25">
      <c r="B2951" s="166"/>
    </row>
    <row r="2952" spans="2:2" x14ac:dyDescent="0.25">
      <c r="B2952" s="166"/>
    </row>
    <row r="2953" spans="2:2" x14ac:dyDescent="0.25">
      <c r="B2953" s="166"/>
    </row>
    <row r="2954" spans="2:2" x14ac:dyDescent="0.25">
      <c r="B2954" s="166"/>
    </row>
    <row r="2955" spans="2:2" x14ac:dyDescent="0.25">
      <c r="B2955" s="166"/>
    </row>
    <row r="2956" spans="2:2" x14ac:dyDescent="0.25">
      <c r="B2956" s="166"/>
    </row>
    <row r="2957" spans="2:2" x14ac:dyDescent="0.25">
      <c r="B2957" s="166"/>
    </row>
    <row r="2958" spans="2:2" x14ac:dyDescent="0.25">
      <c r="B2958" s="166"/>
    </row>
    <row r="2959" spans="2:2" x14ac:dyDescent="0.25">
      <c r="B2959" s="166"/>
    </row>
    <row r="2960" spans="2:2" x14ac:dyDescent="0.25">
      <c r="B2960" s="166"/>
    </row>
    <row r="2961" spans="2:2" x14ac:dyDescent="0.25">
      <c r="B2961" s="166"/>
    </row>
    <row r="2962" spans="2:2" x14ac:dyDescent="0.25">
      <c r="B2962" s="166"/>
    </row>
    <row r="2963" spans="2:2" x14ac:dyDescent="0.25">
      <c r="B2963" s="166"/>
    </row>
    <row r="2964" spans="2:2" x14ac:dyDescent="0.25">
      <c r="B2964" s="166"/>
    </row>
    <row r="2965" spans="2:2" x14ac:dyDescent="0.25">
      <c r="B2965" s="166"/>
    </row>
    <row r="2966" spans="2:2" x14ac:dyDescent="0.25">
      <c r="B2966" s="166"/>
    </row>
    <row r="2967" spans="2:2" x14ac:dyDescent="0.25">
      <c r="B2967" s="166"/>
    </row>
    <row r="2968" spans="2:2" x14ac:dyDescent="0.25">
      <c r="B2968" s="166"/>
    </row>
    <row r="2969" spans="2:2" x14ac:dyDescent="0.25">
      <c r="B2969" s="166"/>
    </row>
    <row r="2970" spans="2:2" x14ac:dyDescent="0.25">
      <c r="B2970" s="166"/>
    </row>
    <row r="2971" spans="2:2" x14ac:dyDescent="0.25">
      <c r="B2971" s="166"/>
    </row>
    <row r="2972" spans="2:2" x14ac:dyDescent="0.25">
      <c r="B2972" s="166"/>
    </row>
    <row r="2973" spans="2:2" x14ac:dyDescent="0.25">
      <c r="B2973" s="166"/>
    </row>
    <row r="2974" spans="2:2" x14ac:dyDescent="0.25">
      <c r="B2974" s="166"/>
    </row>
    <row r="2975" spans="2:2" x14ac:dyDescent="0.25">
      <c r="B2975" s="166"/>
    </row>
    <row r="2976" spans="2:2" x14ac:dyDescent="0.25">
      <c r="B2976" s="166"/>
    </row>
    <row r="2977" spans="2:2" x14ac:dyDescent="0.25">
      <c r="B2977" s="166"/>
    </row>
    <row r="2978" spans="2:2" x14ac:dyDescent="0.25">
      <c r="B2978" s="166"/>
    </row>
    <row r="2979" spans="2:2" x14ac:dyDescent="0.25">
      <c r="B2979" s="166"/>
    </row>
    <row r="2980" spans="2:2" x14ac:dyDescent="0.25">
      <c r="B2980" s="166"/>
    </row>
    <row r="2981" spans="2:2" x14ac:dyDescent="0.25">
      <c r="B2981" s="166"/>
    </row>
    <row r="2982" spans="2:2" x14ac:dyDescent="0.25">
      <c r="B2982" s="166"/>
    </row>
    <row r="2983" spans="2:2" x14ac:dyDescent="0.25">
      <c r="B2983" s="166"/>
    </row>
    <row r="2984" spans="2:2" x14ac:dyDescent="0.25">
      <c r="B2984" s="166"/>
    </row>
    <row r="2985" spans="2:2" x14ac:dyDescent="0.25">
      <c r="B2985" s="166"/>
    </row>
    <row r="2986" spans="2:2" x14ac:dyDescent="0.25">
      <c r="B2986" s="166"/>
    </row>
    <row r="2987" spans="2:2" x14ac:dyDescent="0.25">
      <c r="B2987" s="166"/>
    </row>
    <row r="2988" spans="2:2" x14ac:dyDescent="0.25">
      <c r="B2988" s="166"/>
    </row>
    <row r="2989" spans="2:2" x14ac:dyDescent="0.25">
      <c r="B2989" s="166"/>
    </row>
    <row r="2990" spans="2:2" x14ac:dyDescent="0.25">
      <c r="B2990" s="166"/>
    </row>
    <row r="2991" spans="2:2" x14ac:dyDescent="0.25">
      <c r="B2991" s="166"/>
    </row>
    <row r="2992" spans="2:2" x14ac:dyDescent="0.25">
      <c r="B2992" s="166"/>
    </row>
    <row r="2993" spans="2:2" x14ac:dyDescent="0.25">
      <c r="B2993" s="166"/>
    </row>
    <row r="2994" spans="2:2" x14ac:dyDescent="0.25">
      <c r="B2994" s="166"/>
    </row>
    <row r="2995" spans="2:2" x14ac:dyDescent="0.25">
      <c r="B2995" s="166"/>
    </row>
    <row r="2996" spans="2:2" x14ac:dyDescent="0.25">
      <c r="B2996" s="166"/>
    </row>
    <row r="2997" spans="2:2" x14ac:dyDescent="0.25">
      <c r="B2997" s="166"/>
    </row>
    <row r="2998" spans="2:2" x14ac:dyDescent="0.25">
      <c r="B2998" s="166"/>
    </row>
    <row r="2999" spans="2:2" x14ac:dyDescent="0.25">
      <c r="B2999" s="166"/>
    </row>
    <row r="3000" spans="2:2" x14ac:dyDescent="0.25">
      <c r="B3000" s="166"/>
    </row>
    <row r="3001" spans="2:2" x14ac:dyDescent="0.25">
      <c r="B3001" s="166"/>
    </row>
    <row r="3002" spans="2:2" x14ac:dyDescent="0.25">
      <c r="B3002" s="166"/>
    </row>
    <row r="3003" spans="2:2" x14ac:dyDescent="0.25">
      <c r="B3003" s="166"/>
    </row>
    <row r="3004" spans="2:2" x14ac:dyDescent="0.25">
      <c r="B3004" s="166"/>
    </row>
    <row r="3005" spans="2:2" x14ac:dyDescent="0.25">
      <c r="B3005" s="166"/>
    </row>
    <row r="3006" spans="2:2" x14ac:dyDescent="0.25">
      <c r="B3006" s="166"/>
    </row>
    <row r="3007" spans="2:2" x14ac:dyDescent="0.25">
      <c r="B3007" s="166"/>
    </row>
    <row r="3008" spans="2:2" x14ac:dyDescent="0.25">
      <c r="B3008" s="166"/>
    </row>
    <row r="3009" spans="2:2" x14ac:dyDescent="0.25">
      <c r="B3009" s="166"/>
    </row>
    <row r="3010" spans="2:2" x14ac:dyDescent="0.25">
      <c r="B3010" s="166"/>
    </row>
    <row r="3011" spans="2:2" x14ac:dyDescent="0.25">
      <c r="B3011" s="166"/>
    </row>
    <row r="3012" spans="2:2" x14ac:dyDescent="0.25">
      <c r="B3012" s="166"/>
    </row>
    <row r="3013" spans="2:2" x14ac:dyDescent="0.25">
      <c r="B3013" s="166"/>
    </row>
    <row r="3014" spans="2:2" x14ac:dyDescent="0.25">
      <c r="B3014" s="166"/>
    </row>
    <row r="3015" spans="2:2" x14ac:dyDescent="0.25">
      <c r="B3015" s="166"/>
    </row>
    <row r="3016" spans="2:2" x14ac:dyDescent="0.25">
      <c r="B3016" s="166"/>
    </row>
    <row r="3017" spans="2:2" x14ac:dyDescent="0.25">
      <c r="B3017" s="166"/>
    </row>
    <row r="3018" spans="2:2" x14ac:dyDescent="0.25">
      <c r="B3018" s="166"/>
    </row>
    <row r="3019" spans="2:2" x14ac:dyDescent="0.25">
      <c r="B3019" s="166"/>
    </row>
    <row r="3020" spans="2:2" x14ac:dyDescent="0.25">
      <c r="B3020" s="166"/>
    </row>
    <row r="3021" spans="2:2" x14ac:dyDescent="0.25">
      <c r="B3021" s="166"/>
    </row>
    <row r="3022" spans="2:2" x14ac:dyDescent="0.25">
      <c r="B3022" s="166"/>
    </row>
    <row r="3023" spans="2:2" x14ac:dyDescent="0.25">
      <c r="B3023" s="166"/>
    </row>
    <row r="3024" spans="2:2" x14ac:dyDescent="0.25">
      <c r="B3024" s="166"/>
    </row>
    <row r="3025" spans="2:2" x14ac:dyDescent="0.25">
      <c r="B3025" s="166"/>
    </row>
    <row r="3026" spans="2:2" x14ac:dyDescent="0.25">
      <c r="B3026" s="166"/>
    </row>
    <row r="3027" spans="2:2" x14ac:dyDescent="0.25">
      <c r="B3027" s="166"/>
    </row>
    <row r="3028" spans="2:2" x14ac:dyDescent="0.25">
      <c r="B3028" s="166"/>
    </row>
    <row r="3029" spans="2:2" x14ac:dyDescent="0.25">
      <c r="B3029" s="166"/>
    </row>
    <row r="3030" spans="2:2" x14ac:dyDescent="0.25">
      <c r="B3030" s="166"/>
    </row>
    <row r="3031" spans="2:2" x14ac:dyDescent="0.25">
      <c r="B3031" s="166"/>
    </row>
    <row r="3032" spans="2:2" x14ac:dyDescent="0.25">
      <c r="B3032" s="166"/>
    </row>
    <row r="3033" spans="2:2" x14ac:dyDescent="0.25">
      <c r="B3033" s="166"/>
    </row>
    <row r="3034" spans="2:2" x14ac:dyDescent="0.25">
      <c r="B3034" s="166"/>
    </row>
    <row r="3035" spans="2:2" x14ac:dyDescent="0.25">
      <c r="B3035" s="166"/>
    </row>
    <row r="3036" spans="2:2" x14ac:dyDescent="0.25">
      <c r="B3036" s="166"/>
    </row>
    <row r="3037" spans="2:2" x14ac:dyDescent="0.25">
      <c r="B3037" s="166"/>
    </row>
    <row r="3038" spans="2:2" x14ac:dyDescent="0.25">
      <c r="B3038" s="166"/>
    </row>
    <row r="3039" spans="2:2" x14ac:dyDescent="0.25">
      <c r="B3039" s="166"/>
    </row>
    <row r="3040" spans="2:2" x14ac:dyDescent="0.25">
      <c r="B3040" s="166"/>
    </row>
    <row r="3041" spans="2:2" x14ac:dyDescent="0.25">
      <c r="B3041" s="166"/>
    </row>
    <row r="3042" spans="2:2" x14ac:dyDescent="0.25">
      <c r="B3042" s="166"/>
    </row>
    <row r="3043" spans="2:2" x14ac:dyDescent="0.25">
      <c r="B3043" s="166"/>
    </row>
    <row r="3044" spans="2:2" x14ac:dyDescent="0.25">
      <c r="B3044" s="166"/>
    </row>
    <row r="3045" spans="2:2" x14ac:dyDescent="0.25">
      <c r="B3045" s="166"/>
    </row>
    <row r="3046" spans="2:2" x14ac:dyDescent="0.25">
      <c r="B3046" s="166"/>
    </row>
    <row r="3047" spans="2:2" x14ac:dyDescent="0.25">
      <c r="B3047" s="166"/>
    </row>
    <row r="3048" spans="2:2" x14ac:dyDescent="0.25">
      <c r="B3048" s="166"/>
    </row>
    <row r="3049" spans="2:2" x14ac:dyDescent="0.25">
      <c r="B3049" s="166"/>
    </row>
    <row r="3050" spans="2:2" x14ac:dyDescent="0.25">
      <c r="B3050" s="166"/>
    </row>
    <row r="3051" spans="2:2" x14ac:dyDescent="0.25">
      <c r="B3051" s="166"/>
    </row>
    <row r="3052" spans="2:2" x14ac:dyDescent="0.25">
      <c r="B3052" s="166"/>
    </row>
    <row r="3053" spans="2:2" x14ac:dyDescent="0.25">
      <c r="B3053" s="166"/>
    </row>
    <row r="3054" spans="2:2" x14ac:dyDescent="0.25">
      <c r="B3054" s="166"/>
    </row>
    <row r="3055" spans="2:2" x14ac:dyDescent="0.25">
      <c r="B3055" s="166"/>
    </row>
    <row r="3056" spans="2:2" x14ac:dyDescent="0.25">
      <c r="B3056" s="166"/>
    </row>
    <row r="3057" spans="2:2" x14ac:dyDescent="0.25">
      <c r="B3057" s="166"/>
    </row>
    <row r="3058" spans="2:2" x14ac:dyDescent="0.25">
      <c r="B3058" s="166"/>
    </row>
    <row r="3059" spans="2:2" x14ac:dyDescent="0.25">
      <c r="B3059" s="166"/>
    </row>
    <row r="3060" spans="2:2" x14ac:dyDescent="0.25">
      <c r="B3060" s="166"/>
    </row>
    <row r="3061" spans="2:2" x14ac:dyDescent="0.25">
      <c r="B3061" s="166"/>
    </row>
    <row r="3062" spans="2:2" x14ac:dyDescent="0.25">
      <c r="B3062" s="166"/>
    </row>
    <row r="3063" spans="2:2" x14ac:dyDescent="0.25">
      <c r="B3063" s="166"/>
    </row>
    <row r="3064" spans="2:2" x14ac:dyDescent="0.25">
      <c r="B3064" s="166"/>
    </row>
    <row r="3065" spans="2:2" x14ac:dyDescent="0.25">
      <c r="B3065" s="166"/>
    </row>
    <row r="3066" spans="2:2" x14ac:dyDescent="0.25">
      <c r="B3066" s="166"/>
    </row>
    <row r="3067" spans="2:2" x14ac:dyDescent="0.25">
      <c r="B3067" s="166"/>
    </row>
    <row r="3068" spans="2:2" x14ac:dyDescent="0.25">
      <c r="B3068" s="166"/>
    </row>
    <row r="3069" spans="2:2" x14ac:dyDescent="0.25">
      <c r="B3069" s="166"/>
    </row>
    <row r="3070" spans="2:2" x14ac:dyDescent="0.25">
      <c r="B3070" s="166"/>
    </row>
    <row r="3071" spans="2:2" x14ac:dyDescent="0.25">
      <c r="B3071" s="166"/>
    </row>
    <row r="3072" spans="2:2" x14ac:dyDescent="0.25">
      <c r="B3072" s="166"/>
    </row>
    <row r="3073" spans="2:2" x14ac:dyDescent="0.25">
      <c r="B3073" s="166"/>
    </row>
    <row r="3074" spans="2:2" x14ac:dyDescent="0.25">
      <c r="B3074" s="166"/>
    </row>
    <row r="3075" spans="2:2" x14ac:dyDescent="0.25">
      <c r="B3075" s="166"/>
    </row>
    <row r="3076" spans="2:2" x14ac:dyDescent="0.25">
      <c r="B3076" s="166"/>
    </row>
    <row r="3077" spans="2:2" x14ac:dyDescent="0.25">
      <c r="B3077" s="166"/>
    </row>
    <row r="3078" spans="2:2" x14ac:dyDescent="0.25">
      <c r="B3078" s="166"/>
    </row>
    <row r="3079" spans="2:2" x14ac:dyDescent="0.25">
      <c r="B3079" s="166"/>
    </row>
    <row r="3080" spans="2:2" x14ac:dyDescent="0.25">
      <c r="B3080" s="166"/>
    </row>
    <row r="3081" spans="2:2" x14ac:dyDescent="0.25">
      <c r="B3081" s="166"/>
    </row>
    <row r="3082" spans="2:2" x14ac:dyDescent="0.25">
      <c r="B3082" s="166"/>
    </row>
    <row r="3083" spans="2:2" x14ac:dyDescent="0.25">
      <c r="B3083" s="166"/>
    </row>
    <row r="3084" spans="2:2" x14ac:dyDescent="0.25">
      <c r="B3084" s="166"/>
    </row>
    <row r="3085" spans="2:2" x14ac:dyDescent="0.25">
      <c r="B3085" s="166"/>
    </row>
    <row r="3086" spans="2:2" x14ac:dyDescent="0.25">
      <c r="B3086" s="166"/>
    </row>
    <row r="3087" spans="2:2" x14ac:dyDescent="0.25">
      <c r="B3087" s="166"/>
    </row>
    <row r="3088" spans="2:2" x14ac:dyDescent="0.25">
      <c r="B3088" s="166"/>
    </row>
    <row r="3089" spans="2:2" x14ac:dyDescent="0.25">
      <c r="B3089" s="166"/>
    </row>
    <row r="3090" spans="2:2" x14ac:dyDescent="0.25">
      <c r="B3090" s="166"/>
    </row>
    <row r="3091" spans="2:2" x14ac:dyDescent="0.25">
      <c r="B3091" s="166"/>
    </row>
    <row r="3092" spans="2:2" x14ac:dyDescent="0.25">
      <c r="B3092" s="166"/>
    </row>
    <row r="3093" spans="2:2" x14ac:dyDescent="0.25">
      <c r="B3093" s="166"/>
    </row>
    <row r="3094" spans="2:2" x14ac:dyDescent="0.25">
      <c r="B3094" s="166"/>
    </row>
    <row r="3095" spans="2:2" x14ac:dyDescent="0.25">
      <c r="B3095" s="166"/>
    </row>
    <row r="3096" spans="2:2" x14ac:dyDescent="0.25">
      <c r="B3096" s="166"/>
    </row>
    <row r="3097" spans="2:2" x14ac:dyDescent="0.25">
      <c r="B3097" s="166"/>
    </row>
    <row r="3098" spans="2:2" x14ac:dyDescent="0.25">
      <c r="B3098" s="166"/>
    </row>
    <row r="3099" spans="2:2" x14ac:dyDescent="0.25">
      <c r="B3099" s="166"/>
    </row>
    <row r="3100" spans="2:2" x14ac:dyDescent="0.25">
      <c r="B3100" s="166"/>
    </row>
    <row r="3101" spans="2:2" x14ac:dyDescent="0.25">
      <c r="B3101" s="166"/>
    </row>
    <row r="3102" spans="2:2" x14ac:dyDescent="0.25">
      <c r="B3102" s="166"/>
    </row>
    <row r="3103" spans="2:2" x14ac:dyDescent="0.25">
      <c r="B3103" s="166"/>
    </row>
    <row r="3104" spans="2:2" x14ac:dyDescent="0.25">
      <c r="B3104" s="166"/>
    </row>
    <row r="3105" spans="2:2" x14ac:dyDescent="0.25">
      <c r="B3105" s="166"/>
    </row>
    <row r="3106" spans="2:2" x14ac:dyDescent="0.25">
      <c r="B3106" s="166"/>
    </row>
    <row r="3107" spans="2:2" x14ac:dyDescent="0.25">
      <c r="B3107" s="166"/>
    </row>
    <row r="3108" spans="2:2" x14ac:dyDescent="0.25">
      <c r="B3108" s="166"/>
    </row>
    <row r="3109" spans="2:2" x14ac:dyDescent="0.25">
      <c r="B3109" s="166"/>
    </row>
    <row r="3110" spans="2:2" x14ac:dyDescent="0.25">
      <c r="B3110" s="166"/>
    </row>
    <row r="3111" spans="2:2" x14ac:dyDescent="0.25">
      <c r="B3111" s="166"/>
    </row>
    <row r="3112" spans="2:2" x14ac:dyDescent="0.25">
      <c r="B3112" s="166"/>
    </row>
    <row r="3113" spans="2:2" x14ac:dyDescent="0.25">
      <c r="B3113" s="166"/>
    </row>
    <row r="3114" spans="2:2" x14ac:dyDescent="0.25">
      <c r="B3114" s="166"/>
    </row>
    <row r="3115" spans="2:2" x14ac:dyDescent="0.25">
      <c r="B3115" s="166"/>
    </row>
    <row r="3116" spans="2:2" x14ac:dyDescent="0.25">
      <c r="B3116" s="166"/>
    </row>
    <row r="3117" spans="2:2" x14ac:dyDescent="0.25">
      <c r="B3117" s="166"/>
    </row>
    <row r="3118" spans="2:2" x14ac:dyDescent="0.25">
      <c r="B3118" s="166"/>
    </row>
    <row r="3119" spans="2:2" x14ac:dyDescent="0.25">
      <c r="B3119" s="166"/>
    </row>
    <row r="3120" spans="2:2" x14ac:dyDescent="0.25">
      <c r="B3120" s="166"/>
    </row>
    <row r="3121" spans="2:2" x14ac:dyDescent="0.25">
      <c r="B3121" s="166"/>
    </row>
    <row r="3122" spans="2:2" x14ac:dyDescent="0.25">
      <c r="B3122" s="166"/>
    </row>
    <row r="3123" spans="2:2" x14ac:dyDescent="0.25">
      <c r="B3123" s="166"/>
    </row>
    <row r="3124" spans="2:2" x14ac:dyDescent="0.25">
      <c r="B3124" s="166"/>
    </row>
    <row r="3125" spans="2:2" x14ac:dyDescent="0.25">
      <c r="B3125" s="166"/>
    </row>
    <row r="3126" spans="2:2" x14ac:dyDescent="0.25">
      <c r="B3126" s="166"/>
    </row>
    <row r="3127" spans="2:2" x14ac:dyDescent="0.25">
      <c r="B3127" s="166"/>
    </row>
    <row r="3128" spans="2:2" x14ac:dyDescent="0.25">
      <c r="B3128" s="166"/>
    </row>
    <row r="3129" spans="2:2" x14ac:dyDescent="0.25">
      <c r="B3129" s="166"/>
    </row>
    <row r="3130" spans="2:2" x14ac:dyDescent="0.25">
      <c r="B3130" s="166"/>
    </row>
    <row r="3131" spans="2:2" x14ac:dyDescent="0.25">
      <c r="B3131" s="166"/>
    </row>
    <row r="3132" spans="2:2" x14ac:dyDescent="0.25">
      <c r="B3132" s="166"/>
    </row>
    <row r="3133" spans="2:2" x14ac:dyDescent="0.25">
      <c r="B3133" s="166"/>
    </row>
    <row r="3134" spans="2:2" x14ac:dyDescent="0.25">
      <c r="B3134" s="166"/>
    </row>
    <row r="3135" spans="2:2" x14ac:dyDescent="0.25">
      <c r="B3135" s="166"/>
    </row>
    <row r="3136" spans="2:2" x14ac:dyDescent="0.25">
      <c r="B3136" s="166"/>
    </row>
    <row r="3137" spans="2:2" x14ac:dyDescent="0.25">
      <c r="B3137" s="166"/>
    </row>
    <row r="3138" spans="2:2" x14ac:dyDescent="0.25">
      <c r="B3138" s="166"/>
    </row>
    <row r="3139" spans="2:2" x14ac:dyDescent="0.25">
      <c r="B3139" s="166"/>
    </row>
    <row r="3140" spans="2:2" x14ac:dyDescent="0.25">
      <c r="B3140" s="166"/>
    </row>
    <row r="3141" spans="2:2" x14ac:dyDescent="0.25">
      <c r="B3141" s="166"/>
    </row>
    <row r="3142" spans="2:2" x14ac:dyDescent="0.25">
      <c r="B3142" s="166"/>
    </row>
    <row r="3143" spans="2:2" x14ac:dyDescent="0.25">
      <c r="B3143" s="166"/>
    </row>
    <row r="3144" spans="2:2" x14ac:dyDescent="0.25">
      <c r="B3144" s="166"/>
    </row>
    <row r="3145" spans="2:2" x14ac:dyDescent="0.25">
      <c r="B3145" s="166"/>
    </row>
    <row r="3146" spans="2:2" x14ac:dyDescent="0.25">
      <c r="B3146" s="166"/>
    </row>
    <row r="3147" spans="2:2" x14ac:dyDescent="0.25">
      <c r="B3147" s="166"/>
    </row>
    <row r="3148" spans="2:2" x14ac:dyDescent="0.25">
      <c r="B3148" s="166"/>
    </row>
    <row r="3149" spans="2:2" x14ac:dyDescent="0.25">
      <c r="B3149" s="166"/>
    </row>
    <row r="3150" spans="2:2" x14ac:dyDescent="0.25">
      <c r="B3150" s="166"/>
    </row>
    <row r="3151" spans="2:2" x14ac:dyDescent="0.25">
      <c r="B3151" s="166"/>
    </row>
    <row r="3152" spans="2:2" x14ac:dyDescent="0.25">
      <c r="B3152" s="166"/>
    </row>
    <row r="3153" spans="2:2" x14ac:dyDescent="0.25">
      <c r="B3153" s="166"/>
    </row>
    <row r="3154" spans="2:2" x14ac:dyDescent="0.25">
      <c r="B3154" s="166"/>
    </row>
    <row r="3155" spans="2:2" x14ac:dyDescent="0.25">
      <c r="B3155" s="166"/>
    </row>
    <row r="3156" spans="2:2" x14ac:dyDescent="0.25">
      <c r="B3156" s="166"/>
    </row>
    <row r="3157" spans="2:2" x14ac:dyDescent="0.25">
      <c r="B3157" s="166"/>
    </row>
    <row r="3158" spans="2:2" x14ac:dyDescent="0.25">
      <c r="B3158" s="166"/>
    </row>
    <row r="3159" spans="2:2" x14ac:dyDescent="0.25">
      <c r="B3159" s="166"/>
    </row>
    <row r="3160" spans="2:2" x14ac:dyDescent="0.25">
      <c r="B3160" s="166"/>
    </row>
    <row r="3161" spans="2:2" x14ac:dyDescent="0.25">
      <c r="B3161" s="166"/>
    </row>
    <row r="3162" spans="2:2" x14ac:dyDescent="0.25">
      <c r="B3162" s="166"/>
    </row>
    <row r="3163" spans="2:2" x14ac:dyDescent="0.25">
      <c r="B3163" s="166"/>
    </row>
    <row r="3164" spans="2:2" x14ac:dyDescent="0.25">
      <c r="B3164" s="166"/>
    </row>
    <row r="3165" spans="2:2" x14ac:dyDescent="0.25">
      <c r="B3165" s="166"/>
    </row>
    <row r="3166" spans="2:2" x14ac:dyDescent="0.25">
      <c r="B3166" s="166"/>
    </row>
    <row r="3167" spans="2:2" x14ac:dyDescent="0.25">
      <c r="B3167" s="166"/>
    </row>
    <row r="3168" spans="2:2" x14ac:dyDescent="0.25">
      <c r="B3168" s="166"/>
    </row>
    <row r="3169" spans="2:2" x14ac:dyDescent="0.25">
      <c r="B3169" s="166"/>
    </row>
    <row r="3170" spans="2:2" x14ac:dyDescent="0.25">
      <c r="B3170" s="166"/>
    </row>
    <row r="3171" spans="2:2" x14ac:dyDescent="0.25">
      <c r="B3171" s="166"/>
    </row>
    <row r="3172" spans="2:2" x14ac:dyDescent="0.25">
      <c r="B3172" s="166"/>
    </row>
    <row r="3173" spans="2:2" x14ac:dyDescent="0.25">
      <c r="B3173" s="166"/>
    </row>
    <row r="3174" spans="2:2" x14ac:dyDescent="0.25">
      <c r="B3174" s="166"/>
    </row>
    <row r="3175" spans="2:2" x14ac:dyDescent="0.25">
      <c r="B3175" s="166"/>
    </row>
    <row r="3176" spans="2:2" x14ac:dyDescent="0.25">
      <c r="B3176" s="166"/>
    </row>
    <row r="3177" spans="2:2" x14ac:dyDescent="0.25">
      <c r="B3177" s="166"/>
    </row>
    <row r="3178" spans="2:2" x14ac:dyDescent="0.25">
      <c r="B3178" s="166"/>
    </row>
    <row r="3179" spans="2:2" x14ac:dyDescent="0.25">
      <c r="B3179" s="166"/>
    </row>
    <row r="3180" spans="2:2" x14ac:dyDescent="0.25">
      <c r="B3180" s="166"/>
    </row>
    <row r="3181" spans="2:2" x14ac:dyDescent="0.25">
      <c r="B3181" s="166"/>
    </row>
    <row r="3182" spans="2:2" x14ac:dyDescent="0.25">
      <c r="B3182" s="166"/>
    </row>
    <row r="3183" spans="2:2" x14ac:dyDescent="0.25">
      <c r="B3183" s="166"/>
    </row>
    <row r="3184" spans="2:2" x14ac:dyDescent="0.25">
      <c r="B3184" s="166"/>
    </row>
    <row r="3185" spans="2:2" x14ac:dyDescent="0.25">
      <c r="B3185" s="166"/>
    </row>
    <row r="3186" spans="2:2" x14ac:dyDescent="0.25">
      <c r="B3186" s="166"/>
    </row>
    <row r="3187" spans="2:2" x14ac:dyDescent="0.25">
      <c r="B3187" s="166"/>
    </row>
    <row r="3188" spans="2:2" x14ac:dyDescent="0.25">
      <c r="B3188" s="166"/>
    </row>
    <row r="3189" spans="2:2" x14ac:dyDescent="0.25">
      <c r="B3189" s="166"/>
    </row>
    <row r="3190" spans="2:2" x14ac:dyDescent="0.25">
      <c r="B3190" s="166"/>
    </row>
    <row r="3191" spans="2:2" x14ac:dyDescent="0.25">
      <c r="B3191" s="166"/>
    </row>
    <row r="3192" spans="2:2" x14ac:dyDescent="0.25">
      <c r="B3192" s="166"/>
    </row>
    <row r="3193" spans="2:2" x14ac:dyDescent="0.25">
      <c r="B3193" s="166"/>
    </row>
    <row r="3194" spans="2:2" x14ac:dyDescent="0.25">
      <c r="B3194" s="166"/>
    </row>
    <row r="3195" spans="2:2" x14ac:dyDescent="0.25">
      <c r="B3195" s="166"/>
    </row>
    <row r="3196" spans="2:2" x14ac:dyDescent="0.25">
      <c r="B3196" s="166"/>
    </row>
    <row r="3197" spans="2:2" x14ac:dyDescent="0.25">
      <c r="B3197" s="166"/>
    </row>
    <row r="3198" spans="2:2" x14ac:dyDescent="0.25">
      <c r="B3198" s="166"/>
    </row>
    <row r="3199" spans="2:2" x14ac:dyDescent="0.25">
      <c r="B3199" s="166"/>
    </row>
    <row r="3200" spans="2:2" x14ac:dyDescent="0.25">
      <c r="B3200" s="166"/>
    </row>
    <row r="3201" spans="2:2" x14ac:dyDescent="0.25">
      <c r="B3201" s="166"/>
    </row>
    <row r="3202" spans="2:2" x14ac:dyDescent="0.25">
      <c r="B3202" s="166"/>
    </row>
    <row r="3203" spans="2:2" x14ac:dyDescent="0.25">
      <c r="B3203" s="166"/>
    </row>
    <row r="3204" spans="2:2" x14ac:dyDescent="0.25">
      <c r="B3204" s="166"/>
    </row>
    <row r="3205" spans="2:2" x14ac:dyDescent="0.25">
      <c r="B3205" s="166"/>
    </row>
    <row r="3206" spans="2:2" x14ac:dyDescent="0.25">
      <c r="B3206" s="166"/>
    </row>
    <row r="3207" spans="2:2" x14ac:dyDescent="0.25">
      <c r="B3207" s="166"/>
    </row>
    <row r="3208" spans="2:2" x14ac:dyDescent="0.25">
      <c r="B3208" s="166"/>
    </row>
    <row r="3209" spans="2:2" x14ac:dyDescent="0.25">
      <c r="B3209" s="166"/>
    </row>
    <row r="3210" spans="2:2" x14ac:dyDescent="0.25">
      <c r="B3210" s="166"/>
    </row>
    <row r="3211" spans="2:2" x14ac:dyDescent="0.25">
      <c r="B3211" s="166"/>
    </row>
    <row r="3212" spans="2:2" x14ac:dyDescent="0.25">
      <c r="B3212" s="166"/>
    </row>
    <row r="3213" spans="2:2" x14ac:dyDescent="0.25">
      <c r="B3213" s="166"/>
    </row>
    <row r="3214" spans="2:2" x14ac:dyDescent="0.25">
      <c r="B3214" s="166"/>
    </row>
    <row r="3215" spans="2:2" x14ac:dyDescent="0.25">
      <c r="B3215" s="166"/>
    </row>
    <row r="3216" spans="2:2" x14ac:dyDescent="0.25">
      <c r="B3216" s="166"/>
    </row>
    <row r="3217" spans="2:2" x14ac:dyDescent="0.25">
      <c r="B3217" s="166"/>
    </row>
    <row r="3218" spans="2:2" x14ac:dyDescent="0.25">
      <c r="B3218" s="166"/>
    </row>
    <row r="3219" spans="2:2" x14ac:dyDescent="0.25">
      <c r="B3219" s="166"/>
    </row>
    <row r="3220" spans="2:2" x14ac:dyDescent="0.25">
      <c r="B3220" s="166"/>
    </row>
    <row r="3221" spans="2:2" x14ac:dyDescent="0.25">
      <c r="B3221" s="166"/>
    </row>
    <row r="3222" spans="2:2" x14ac:dyDescent="0.25">
      <c r="B3222" s="166"/>
    </row>
    <row r="3223" spans="2:2" x14ac:dyDescent="0.25">
      <c r="B3223" s="166"/>
    </row>
    <row r="3224" spans="2:2" x14ac:dyDescent="0.25">
      <c r="B3224" s="166"/>
    </row>
    <row r="3225" spans="2:2" x14ac:dyDescent="0.25">
      <c r="B3225" s="166"/>
    </row>
    <row r="3226" spans="2:2" x14ac:dyDescent="0.25">
      <c r="B3226" s="166"/>
    </row>
    <row r="3227" spans="2:2" x14ac:dyDescent="0.25">
      <c r="B3227" s="166"/>
    </row>
    <row r="3228" spans="2:2" x14ac:dyDescent="0.25">
      <c r="B3228" s="166"/>
    </row>
    <row r="3229" spans="2:2" x14ac:dyDescent="0.25">
      <c r="B3229" s="166"/>
    </row>
    <row r="3230" spans="2:2" x14ac:dyDescent="0.25">
      <c r="B3230" s="166"/>
    </row>
    <row r="3231" spans="2:2" x14ac:dyDescent="0.25">
      <c r="B3231" s="166"/>
    </row>
    <row r="3232" spans="2:2" x14ac:dyDescent="0.25">
      <c r="B3232" s="166"/>
    </row>
    <row r="3233" spans="2:2" x14ac:dyDescent="0.25">
      <c r="B3233" s="166"/>
    </row>
    <row r="3234" spans="2:2" x14ac:dyDescent="0.25">
      <c r="B3234" s="166"/>
    </row>
    <row r="3235" spans="2:2" x14ac:dyDescent="0.25">
      <c r="B3235" s="166"/>
    </row>
    <row r="3236" spans="2:2" x14ac:dyDescent="0.25">
      <c r="B3236" s="166"/>
    </row>
    <row r="3237" spans="2:2" x14ac:dyDescent="0.25">
      <c r="B3237" s="166"/>
    </row>
    <row r="3238" spans="2:2" x14ac:dyDescent="0.25">
      <c r="B3238" s="166"/>
    </row>
    <row r="3239" spans="2:2" x14ac:dyDescent="0.25">
      <c r="B3239" s="166"/>
    </row>
    <row r="3240" spans="2:2" x14ac:dyDescent="0.25">
      <c r="B3240" s="166"/>
    </row>
    <row r="3241" spans="2:2" x14ac:dyDescent="0.25">
      <c r="B3241" s="166"/>
    </row>
    <row r="3242" spans="2:2" x14ac:dyDescent="0.25">
      <c r="B3242" s="166"/>
    </row>
    <row r="3243" spans="2:2" x14ac:dyDescent="0.25">
      <c r="B3243" s="166"/>
    </row>
    <row r="3244" spans="2:2" x14ac:dyDescent="0.25">
      <c r="B3244" s="166"/>
    </row>
    <row r="3245" spans="2:2" x14ac:dyDescent="0.25">
      <c r="B3245" s="166"/>
    </row>
    <row r="3246" spans="2:2" x14ac:dyDescent="0.25">
      <c r="B3246" s="166"/>
    </row>
    <row r="3247" spans="2:2" x14ac:dyDescent="0.25">
      <c r="B3247" s="166"/>
    </row>
    <row r="3248" spans="2:2" x14ac:dyDescent="0.25">
      <c r="B3248" s="166"/>
    </row>
    <row r="3249" spans="2:2" x14ac:dyDescent="0.25">
      <c r="B3249" s="166"/>
    </row>
    <row r="3250" spans="2:2" x14ac:dyDescent="0.25">
      <c r="B3250" s="166"/>
    </row>
    <row r="3251" spans="2:2" x14ac:dyDescent="0.25">
      <c r="B3251" s="166"/>
    </row>
    <row r="3252" spans="2:2" x14ac:dyDescent="0.25">
      <c r="B3252" s="166"/>
    </row>
    <row r="3253" spans="2:2" x14ac:dyDescent="0.25">
      <c r="B3253" s="166"/>
    </row>
    <row r="3254" spans="2:2" x14ac:dyDescent="0.25">
      <c r="B3254" s="166"/>
    </row>
    <row r="3255" spans="2:2" x14ac:dyDescent="0.25">
      <c r="B3255" s="166"/>
    </row>
    <row r="3256" spans="2:2" x14ac:dyDescent="0.25">
      <c r="B3256" s="166"/>
    </row>
    <row r="3257" spans="2:2" x14ac:dyDescent="0.25">
      <c r="B3257" s="166"/>
    </row>
    <row r="3258" spans="2:2" x14ac:dyDescent="0.25">
      <c r="B3258" s="166"/>
    </row>
    <row r="3259" spans="2:2" x14ac:dyDescent="0.25">
      <c r="B3259" s="166"/>
    </row>
    <row r="3260" spans="2:2" x14ac:dyDescent="0.25">
      <c r="B3260" s="166"/>
    </row>
    <row r="3261" spans="2:2" x14ac:dyDescent="0.25">
      <c r="B3261" s="166"/>
    </row>
    <row r="3262" spans="2:2" x14ac:dyDescent="0.25">
      <c r="B3262" s="166"/>
    </row>
    <row r="3263" spans="2:2" x14ac:dyDescent="0.25">
      <c r="B3263" s="166"/>
    </row>
    <row r="3264" spans="2:2" x14ac:dyDescent="0.25">
      <c r="B3264" s="166"/>
    </row>
    <row r="3265" spans="2:2" x14ac:dyDescent="0.25">
      <c r="B3265" s="166"/>
    </row>
    <row r="3266" spans="2:2" x14ac:dyDescent="0.25">
      <c r="B3266" s="166"/>
    </row>
    <row r="3267" spans="2:2" x14ac:dyDescent="0.25">
      <c r="B3267" s="166"/>
    </row>
    <row r="3268" spans="2:2" x14ac:dyDescent="0.25">
      <c r="B3268" s="166"/>
    </row>
    <row r="3269" spans="2:2" x14ac:dyDescent="0.25">
      <c r="B3269" s="166"/>
    </row>
    <row r="3270" spans="2:2" x14ac:dyDescent="0.25">
      <c r="B3270" s="166"/>
    </row>
    <row r="3271" spans="2:2" x14ac:dyDescent="0.25">
      <c r="B3271" s="166"/>
    </row>
    <row r="3272" spans="2:2" x14ac:dyDescent="0.25">
      <c r="B3272" s="166"/>
    </row>
    <row r="3273" spans="2:2" x14ac:dyDescent="0.25">
      <c r="B3273" s="166"/>
    </row>
    <row r="3274" spans="2:2" x14ac:dyDescent="0.25">
      <c r="B3274" s="166"/>
    </row>
    <row r="3275" spans="2:2" x14ac:dyDescent="0.25">
      <c r="B3275" s="166"/>
    </row>
    <row r="3276" spans="2:2" x14ac:dyDescent="0.25">
      <c r="B3276" s="166"/>
    </row>
    <row r="3277" spans="2:2" x14ac:dyDescent="0.25">
      <c r="B3277" s="166"/>
    </row>
    <row r="3278" spans="2:2" x14ac:dyDescent="0.25">
      <c r="B3278" s="166"/>
    </row>
    <row r="3279" spans="2:2" x14ac:dyDescent="0.25">
      <c r="B3279" s="166"/>
    </row>
    <row r="3280" spans="2:2" x14ac:dyDescent="0.25">
      <c r="B3280" s="166"/>
    </row>
    <row r="3281" spans="2:2" x14ac:dyDescent="0.25">
      <c r="B3281" s="166"/>
    </row>
    <row r="3282" spans="2:2" x14ac:dyDescent="0.25">
      <c r="B3282" s="166"/>
    </row>
    <row r="3283" spans="2:2" x14ac:dyDescent="0.25">
      <c r="B3283" s="166"/>
    </row>
    <row r="3284" spans="2:2" x14ac:dyDescent="0.25">
      <c r="B3284" s="166"/>
    </row>
    <row r="3285" spans="2:2" x14ac:dyDescent="0.25">
      <c r="B3285" s="166"/>
    </row>
    <row r="3286" spans="2:2" x14ac:dyDescent="0.25">
      <c r="B3286" s="166"/>
    </row>
    <row r="3287" spans="2:2" x14ac:dyDescent="0.25">
      <c r="B3287" s="166"/>
    </row>
    <row r="3288" spans="2:2" x14ac:dyDescent="0.25">
      <c r="B3288" s="166"/>
    </row>
    <row r="3289" spans="2:2" x14ac:dyDescent="0.25">
      <c r="B3289" s="166"/>
    </row>
    <row r="3290" spans="2:2" x14ac:dyDescent="0.25">
      <c r="B3290" s="166"/>
    </row>
    <row r="3291" spans="2:2" x14ac:dyDescent="0.25">
      <c r="B3291" s="166"/>
    </row>
    <row r="3292" spans="2:2" x14ac:dyDescent="0.25">
      <c r="B3292" s="166"/>
    </row>
    <row r="3293" spans="2:2" x14ac:dyDescent="0.25">
      <c r="B3293" s="166"/>
    </row>
    <row r="3294" spans="2:2" x14ac:dyDescent="0.25">
      <c r="B3294" s="166"/>
    </row>
    <row r="3295" spans="2:2" x14ac:dyDescent="0.25">
      <c r="B3295" s="166"/>
    </row>
    <row r="3296" spans="2:2" x14ac:dyDescent="0.25">
      <c r="B3296" s="166"/>
    </row>
    <row r="3297" spans="2:2" x14ac:dyDescent="0.25">
      <c r="B3297" s="166"/>
    </row>
    <row r="3298" spans="2:2" x14ac:dyDescent="0.25">
      <c r="B3298" s="166"/>
    </row>
    <row r="3299" spans="2:2" x14ac:dyDescent="0.25">
      <c r="B3299" s="166"/>
    </row>
    <row r="3300" spans="2:2" x14ac:dyDescent="0.25">
      <c r="B3300" s="166"/>
    </row>
    <row r="3301" spans="2:2" x14ac:dyDescent="0.25">
      <c r="B3301" s="166"/>
    </row>
    <row r="3302" spans="2:2" x14ac:dyDescent="0.25">
      <c r="B3302" s="166"/>
    </row>
    <row r="3303" spans="2:2" x14ac:dyDescent="0.25">
      <c r="B3303" s="166"/>
    </row>
    <row r="3304" spans="2:2" x14ac:dyDescent="0.25">
      <c r="B3304" s="166"/>
    </row>
    <row r="3305" spans="2:2" x14ac:dyDescent="0.25">
      <c r="B3305" s="166"/>
    </row>
    <row r="3306" spans="2:2" x14ac:dyDescent="0.25">
      <c r="B3306" s="166"/>
    </row>
    <row r="3307" spans="2:2" x14ac:dyDescent="0.25">
      <c r="B3307" s="166"/>
    </row>
    <row r="3308" spans="2:2" x14ac:dyDescent="0.25">
      <c r="B3308" s="166"/>
    </row>
    <row r="3309" spans="2:2" x14ac:dyDescent="0.25">
      <c r="B3309" s="166"/>
    </row>
    <row r="3310" spans="2:2" x14ac:dyDescent="0.25">
      <c r="B3310" s="166"/>
    </row>
    <row r="3311" spans="2:2" x14ac:dyDescent="0.25">
      <c r="B3311" s="166"/>
    </row>
    <row r="3312" spans="2:2" x14ac:dyDescent="0.25">
      <c r="B3312" s="166"/>
    </row>
    <row r="3313" spans="2:2" x14ac:dyDescent="0.25">
      <c r="B3313" s="166"/>
    </row>
    <row r="3314" spans="2:2" x14ac:dyDescent="0.25">
      <c r="B3314" s="166"/>
    </row>
    <row r="3315" spans="2:2" x14ac:dyDescent="0.25">
      <c r="B3315" s="166"/>
    </row>
    <row r="3316" spans="2:2" x14ac:dyDescent="0.25">
      <c r="B3316" s="166"/>
    </row>
    <row r="3317" spans="2:2" x14ac:dyDescent="0.25">
      <c r="B3317" s="166"/>
    </row>
    <row r="3318" spans="2:2" x14ac:dyDescent="0.25">
      <c r="B3318" s="166"/>
    </row>
    <row r="3319" spans="2:2" x14ac:dyDescent="0.25">
      <c r="B3319" s="166"/>
    </row>
    <row r="3320" spans="2:2" x14ac:dyDescent="0.25">
      <c r="B3320" s="166"/>
    </row>
    <row r="3321" spans="2:2" x14ac:dyDescent="0.25">
      <c r="B3321" s="166"/>
    </row>
    <row r="3322" spans="2:2" x14ac:dyDescent="0.25">
      <c r="B3322" s="166"/>
    </row>
    <row r="3323" spans="2:2" x14ac:dyDescent="0.25">
      <c r="B3323" s="166"/>
    </row>
    <row r="3324" spans="2:2" x14ac:dyDescent="0.25">
      <c r="B3324" s="166"/>
    </row>
    <row r="3325" spans="2:2" x14ac:dyDescent="0.25">
      <c r="B3325" s="166"/>
    </row>
    <row r="3326" spans="2:2" x14ac:dyDescent="0.25">
      <c r="B3326" s="166"/>
    </row>
    <row r="3327" spans="2:2" x14ac:dyDescent="0.25">
      <c r="B3327" s="166"/>
    </row>
    <row r="3328" spans="2:2" x14ac:dyDescent="0.25">
      <c r="B3328" s="166"/>
    </row>
    <row r="3329" spans="2:2" x14ac:dyDescent="0.25">
      <c r="B3329" s="166"/>
    </row>
    <row r="3330" spans="2:2" x14ac:dyDescent="0.25">
      <c r="B3330" s="166"/>
    </row>
    <row r="3331" spans="2:2" x14ac:dyDescent="0.25">
      <c r="B3331" s="166"/>
    </row>
    <row r="3332" spans="2:2" x14ac:dyDescent="0.25">
      <c r="B3332" s="166"/>
    </row>
    <row r="3333" spans="2:2" x14ac:dyDescent="0.25">
      <c r="B3333" s="166"/>
    </row>
    <row r="3334" spans="2:2" x14ac:dyDescent="0.25">
      <c r="B3334" s="166"/>
    </row>
    <row r="3335" spans="2:2" x14ac:dyDescent="0.25">
      <c r="B3335" s="166"/>
    </row>
    <row r="3336" spans="2:2" x14ac:dyDescent="0.25">
      <c r="B3336" s="166"/>
    </row>
    <row r="3337" spans="2:2" x14ac:dyDescent="0.25">
      <c r="B3337" s="166"/>
    </row>
    <row r="3338" spans="2:2" x14ac:dyDescent="0.25">
      <c r="B3338" s="166"/>
    </row>
    <row r="3339" spans="2:2" x14ac:dyDescent="0.25">
      <c r="B3339" s="166"/>
    </row>
    <row r="3340" spans="2:2" x14ac:dyDescent="0.25">
      <c r="B3340" s="166"/>
    </row>
    <row r="3341" spans="2:2" x14ac:dyDescent="0.25">
      <c r="B3341" s="166"/>
    </row>
    <row r="3342" spans="2:2" x14ac:dyDescent="0.25">
      <c r="B3342" s="166"/>
    </row>
    <row r="3343" spans="2:2" x14ac:dyDescent="0.25">
      <c r="B3343" s="166"/>
    </row>
    <row r="3344" spans="2:2" x14ac:dyDescent="0.25">
      <c r="B3344" s="166"/>
    </row>
    <row r="3345" spans="2:2" x14ac:dyDescent="0.25">
      <c r="B3345" s="166"/>
    </row>
    <row r="3346" spans="2:2" x14ac:dyDescent="0.25">
      <c r="B3346" s="166"/>
    </row>
    <row r="3347" spans="2:2" x14ac:dyDescent="0.25">
      <c r="B3347" s="166"/>
    </row>
    <row r="3348" spans="2:2" x14ac:dyDescent="0.25">
      <c r="B3348" s="166"/>
    </row>
    <row r="3349" spans="2:2" x14ac:dyDescent="0.25">
      <c r="B3349" s="166"/>
    </row>
    <row r="3350" spans="2:2" x14ac:dyDescent="0.25">
      <c r="B3350" s="166"/>
    </row>
    <row r="3351" spans="2:2" x14ac:dyDescent="0.25">
      <c r="B3351" s="166"/>
    </row>
    <row r="3352" spans="2:2" x14ac:dyDescent="0.25">
      <c r="B3352" s="166"/>
    </row>
    <row r="3353" spans="2:2" x14ac:dyDescent="0.25">
      <c r="B3353" s="166"/>
    </row>
    <row r="3354" spans="2:2" x14ac:dyDescent="0.25">
      <c r="B3354" s="166"/>
    </row>
    <row r="3355" spans="2:2" x14ac:dyDescent="0.25">
      <c r="B3355" s="166"/>
    </row>
    <row r="3356" spans="2:2" x14ac:dyDescent="0.25">
      <c r="B3356" s="166"/>
    </row>
    <row r="3357" spans="2:2" x14ac:dyDescent="0.25">
      <c r="B3357" s="166"/>
    </row>
    <row r="3358" spans="2:2" x14ac:dyDescent="0.25">
      <c r="B3358" s="166"/>
    </row>
    <row r="3359" spans="2:2" x14ac:dyDescent="0.25">
      <c r="B3359" s="166"/>
    </row>
    <row r="3360" spans="2:2" x14ac:dyDescent="0.25">
      <c r="B3360" s="166"/>
    </row>
    <row r="3361" spans="2:2" x14ac:dyDescent="0.25">
      <c r="B3361" s="166"/>
    </row>
    <row r="3362" spans="2:2" x14ac:dyDescent="0.25">
      <c r="B3362" s="166"/>
    </row>
    <row r="3363" spans="2:2" x14ac:dyDescent="0.25">
      <c r="B3363" s="166"/>
    </row>
    <row r="3364" spans="2:2" x14ac:dyDescent="0.25">
      <c r="B3364" s="166"/>
    </row>
    <row r="3365" spans="2:2" x14ac:dyDescent="0.25">
      <c r="B3365" s="166"/>
    </row>
    <row r="3366" spans="2:2" x14ac:dyDescent="0.25">
      <c r="B3366" s="166"/>
    </row>
    <row r="3367" spans="2:2" x14ac:dyDescent="0.25">
      <c r="B3367" s="166"/>
    </row>
    <row r="3368" spans="2:2" x14ac:dyDescent="0.25">
      <c r="B3368" s="166"/>
    </row>
    <row r="3369" spans="2:2" x14ac:dyDescent="0.25">
      <c r="B3369" s="166"/>
    </row>
    <row r="3370" spans="2:2" x14ac:dyDescent="0.25">
      <c r="B3370" s="166"/>
    </row>
    <row r="3371" spans="2:2" x14ac:dyDescent="0.25">
      <c r="B3371" s="166"/>
    </row>
    <row r="3372" spans="2:2" x14ac:dyDescent="0.25">
      <c r="B3372" s="166"/>
    </row>
    <row r="3373" spans="2:2" x14ac:dyDescent="0.25">
      <c r="B3373" s="166"/>
    </row>
    <row r="3374" spans="2:2" x14ac:dyDescent="0.25">
      <c r="B3374" s="166"/>
    </row>
    <row r="3375" spans="2:2" x14ac:dyDescent="0.25">
      <c r="B3375" s="166"/>
    </row>
    <row r="3376" spans="2:2" x14ac:dyDescent="0.25">
      <c r="B3376" s="166"/>
    </row>
    <row r="3377" spans="2:2" x14ac:dyDescent="0.25">
      <c r="B3377" s="166"/>
    </row>
    <row r="3378" spans="2:2" x14ac:dyDescent="0.25">
      <c r="B3378" s="166"/>
    </row>
    <row r="3379" spans="2:2" x14ac:dyDescent="0.25">
      <c r="B3379" s="166"/>
    </row>
    <row r="3380" spans="2:2" x14ac:dyDescent="0.25">
      <c r="B3380" s="166"/>
    </row>
    <row r="3381" spans="2:2" x14ac:dyDescent="0.25">
      <c r="B3381" s="166"/>
    </row>
    <row r="3382" spans="2:2" x14ac:dyDescent="0.25">
      <c r="B3382" s="166"/>
    </row>
    <row r="3383" spans="2:2" x14ac:dyDescent="0.25">
      <c r="B3383" s="166"/>
    </row>
    <row r="3384" spans="2:2" x14ac:dyDescent="0.25">
      <c r="B3384" s="166"/>
    </row>
    <row r="3385" spans="2:2" x14ac:dyDescent="0.25">
      <c r="B3385" s="166"/>
    </row>
    <row r="3386" spans="2:2" x14ac:dyDescent="0.25">
      <c r="B3386" s="166"/>
    </row>
    <row r="3387" spans="2:2" x14ac:dyDescent="0.25">
      <c r="B3387" s="166"/>
    </row>
    <row r="3388" spans="2:2" x14ac:dyDescent="0.25">
      <c r="B3388" s="166"/>
    </row>
    <row r="3389" spans="2:2" x14ac:dyDescent="0.25">
      <c r="B3389" s="166"/>
    </row>
    <row r="3390" spans="2:2" x14ac:dyDescent="0.25">
      <c r="B3390" s="166"/>
    </row>
    <row r="3391" spans="2:2" x14ac:dyDescent="0.25">
      <c r="B3391" s="166"/>
    </row>
    <row r="3392" spans="2:2" x14ac:dyDescent="0.25">
      <c r="B3392" s="166"/>
    </row>
    <row r="3393" spans="2:2" x14ac:dyDescent="0.25">
      <c r="B3393" s="166"/>
    </row>
    <row r="3394" spans="2:2" x14ac:dyDescent="0.25">
      <c r="B3394" s="166"/>
    </row>
    <row r="3395" spans="2:2" x14ac:dyDescent="0.25">
      <c r="B3395" s="166"/>
    </row>
    <row r="3396" spans="2:2" x14ac:dyDescent="0.25">
      <c r="B3396" s="166"/>
    </row>
    <row r="3397" spans="2:2" x14ac:dyDescent="0.25">
      <c r="B3397" s="166"/>
    </row>
    <row r="3398" spans="2:2" x14ac:dyDescent="0.25">
      <c r="B3398" s="166"/>
    </row>
    <row r="3399" spans="2:2" x14ac:dyDescent="0.25">
      <c r="B3399" s="166"/>
    </row>
    <row r="3400" spans="2:2" x14ac:dyDescent="0.25">
      <c r="B3400" s="166"/>
    </row>
    <row r="3401" spans="2:2" x14ac:dyDescent="0.25">
      <c r="B3401" s="166"/>
    </row>
    <row r="3402" spans="2:2" x14ac:dyDescent="0.25">
      <c r="B3402" s="166"/>
    </row>
    <row r="3403" spans="2:2" x14ac:dyDescent="0.25">
      <c r="B3403" s="166"/>
    </row>
    <row r="3404" spans="2:2" x14ac:dyDescent="0.25">
      <c r="B3404" s="166"/>
    </row>
    <row r="3405" spans="2:2" x14ac:dyDescent="0.25">
      <c r="B3405" s="166"/>
    </row>
    <row r="3406" spans="2:2" x14ac:dyDescent="0.25">
      <c r="B3406" s="166"/>
    </row>
    <row r="3407" spans="2:2" x14ac:dyDescent="0.25">
      <c r="B3407" s="166"/>
    </row>
    <row r="3408" spans="2:2" x14ac:dyDescent="0.25">
      <c r="B3408" s="166"/>
    </row>
    <row r="3409" spans="2:2" x14ac:dyDescent="0.25">
      <c r="B3409" s="166"/>
    </row>
    <row r="3410" spans="2:2" x14ac:dyDescent="0.25">
      <c r="B3410" s="166"/>
    </row>
    <row r="3411" spans="2:2" x14ac:dyDescent="0.25">
      <c r="B3411" s="166"/>
    </row>
    <row r="3412" spans="2:2" x14ac:dyDescent="0.25">
      <c r="B3412" s="166"/>
    </row>
    <row r="3413" spans="2:2" x14ac:dyDescent="0.25">
      <c r="B3413" s="166"/>
    </row>
    <row r="3414" spans="2:2" x14ac:dyDescent="0.25">
      <c r="B3414" s="166"/>
    </row>
    <row r="3415" spans="2:2" x14ac:dyDescent="0.25">
      <c r="B3415" s="166"/>
    </row>
    <row r="3416" spans="2:2" x14ac:dyDescent="0.25">
      <c r="B3416" s="166"/>
    </row>
    <row r="3417" spans="2:2" x14ac:dyDescent="0.25">
      <c r="B3417" s="166"/>
    </row>
    <row r="3418" spans="2:2" x14ac:dyDescent="0.25">
      <c r="B3418" s="166"/>
    </row>
    <row r="3419" spans="2:2" x14ac:dyDescent="0.25">
      <c r="B3419" s="166"/>
    </row>
    <row r="3420" spans="2:2" x14ac:dyDescent="0.25">
      <c r="B3420" s="166"/>
    </row>
    <row r="3421" spans="2:2" x14ac:dyDescent="0.25">
      <c r="B3421" s="166"/>
    </row>
    <row r="3422" spans="2:2" x14ac:dyDescent="0.25">
      <c r="B3422" s="166"/>
    </row>
    <row r="3423" spans="2:2" x14ac:dyDescent="0.25">
      <c r="B3423" s="166"/>
    </row>
    <row r="3424" spans="2:2" x14ac:dyDescent="0.25">
      <c r="B3424" s="166"/>
    </row>
    <row r="3425" spans="2:2" x14ac:dyDescent="0.25">
      <c r="B3425" s="166"/>
    </row>
    <row r="3426" spans="2:2" x14ac:dyDescent="0.25">
      <c r="B3426" s="166"/>
    </row>
    <row r="3427" spans="2:2" x14ac:dyDescent="0.25">
      <c r="B3427" s="166"/>
    </row>
    <row r="3428" spans="2:2" x14ac:dyDescent="0.25">
      <c r="B3428" s="166"/>
    </row>
    <row r="3429" spans="2:2" x14ac:dyDescent="0.25">
      <c r="B3429" s="166"/>
    </row>
    <row r="3430" spans="2:2" x14ac:dyDescent="0.25">
      <c r="B3430" s="166"/>
    </row>
    <row r="3431" spans="2:2" x14ac:dyDescent="0.25">
      <c r="B3431" s="166"/>
    </row>
    <row r="3432" spans="2:2" x14ac:dyDescent="0.25">
      <c r="B3432" s="166"/>
    </row>
    <row r="3433" spans="2:2" x14ac:dyDescent="0.25">
      <c r="B3433" s="166"/>
    </row>
    <row r="3434" spans="2:2" x14ac:dyDescent="0.25">
      <c r="B3434" s="166"/>
    </row>
    <row r="3435" spans="2:2" x14ac:dyDescent="0.25">
      <c r="B3435" s="166"/>
    </row>
    <row r="3436" spans="2:2" x14ac:dyDescent="0.25">
      <c r="B3436" s="166"/>
    </row>
    <row r="3437" spans="2:2" x14ac:dyDescent="0.25">
      <c r="B3437" s="166"/>
    </row>
    <row r="3438" spans="2:2" x14ac:dyDescent="0.25">
      <c r="B3438" s="166"/>
    </row>
    <row r="3439" spans="2:2" x14ac:dyDescent="0.25">
      <c r="B3439" s="166"/>
    </row>
    <row r="3440" spans="2:2" x14ac:dyDescent="0.25">
      <c r="B3440" s="166"/>
    </row>
    <row r="3441" spans="2:2" x14ac:dyDescent="0.25">
      <c r="B3441" s="166"/>
    </row>
    <row r="3442" spans="2:2" x14ac:dyDescent="0.25">
      <c r="B3442" s="166"/>
    </row>
    <row r="3443" spans="2:2" x14ac:dyDescent="0.25">
      <c r="B3443" s="166"/>
    </row>
    <row r="3444" spans="2:2" x14ac:dyDescent="0.25">
      <c r="B3444" s="166"/>
    </row>
    <row r="3445" spans="2:2" x14ac:dyDescent="0.25">
      <c r="B3445" s="166"/>
    </row>
    <row r="3446" spans="2:2" x14ac:dyDescent="0.25">
      <c r="B3446" s="166"/>
    </row>
    <row r="3447" spans="2:2" x14ac:dyDescent="0.25">
      <c r="B3447" s="166"/>
    </row>
    <row r="3448" spans="2:2" x14ac:dyDescent="0.25">
      <c r="B3448" s="166"/>
    </row>
    <row r="3449" spans="2:2" x14ac:dyDescent="0.25">
      <c r="B3449" s="166"/>
    </row>
    <row r="3450" spans="2:2" x14ac:dyDescent="0.25">
      <c r="B3450" s="166"/>
    </row>
    <row r="3451" spans="2:2" x14ac:dyDescent="0.25">
      <c r="B3451" s="166"/>
    </row>
    <row r="3452" spans="2:2" x14ac:dyDescent="0.25">
      <c r="B3452" s="166"/>
    </row>
    <row r="3453" spans="2:2" x14ac:dyDescent="0.25">
      <c r="B3453" s="166"/>
    </row>
    <row r="3454" spans="2:2" x14ac:dyDescent="0.25">
      <c r="B3454" s="166"/>
    </row>
    <row r="3455" spans="2:2" x14ac:dyDescent="0.25">
      <c r="B3455" s="166"/>
    </row>
    <row r="3456" spans="2:2" x14ac:dyDescent="0.25">
      <c r="B3456" s="166"/>
    </row>
    <row r="3457" spans="2:2" x14ac:dyDescent="0.25">
      <c r="B3457" s="166"/>
    </row>
    <row r="3458" spans="2:2" x14ac:dyDescent="0.25">
      <c r="B3458" s="166"/>
    </row>
    <row r="3459" spans="2:2" x14ac:dyDescent="0.25">
      <c r="B3459" s="166"/>
    </row>
    <row r="3460" spans="2:2" x14ac:dyDescent="0.25">
      <c r="B3460" s="166"/>
    </row>
    <row r="3461" spans="2:2" x14ac:dyDescent="0.25">
      <c r="B3461" s="166"/>
    </row>
    <row r="3462" spans="2:2" x14ac:dyDescent="0.25">
      <c r="B3462" s="166"/>
    </row>
    <row r="3463" spans="2:2" x14ac:dyDescent="0.25">
      <c r="B3463" s="166"/>
    </row>
    <row r="3464" spans="2:2" x14ac:dyDescent="0.25">
      <c r="B3464" s="166"/>
    </row>
    <row r="3465" spans="2:2" x14ac:dyDescent="0.25">
      <c r="B3465" s="166"/>
    </row>
    <row r="3466" spans="2:2" x14ac:dyDescent="0.25">
      <c r="B3466" s="166"/>
    </row>
    <row r="3467" spans="2:2" x14ac:dyDescent="0.25">
      <c r="B3467" s="166"/>
    </row>
    <row r="3468" spans="2:2" x14ac:dyDescent="0.25">
      <c r="B3468" s="166"/>
    </row>
    <row r="3469" spans="2:2" x14ac:dyDescent="0.25">
      <c r="B3469" s="166"/>
    </row>
    <row r="3470" spans="2:2" x14ac:dyDescent="0.25">
      <c r="B3470" s="166"/>
    </row>
    <row r="3471" spans="2:2" x14ac:dyDescent="0.25">
      <c r="B3471" s="166"/>
    </row>
    <row r="3472" spans="2:2" x14ac:dyDescent="0.25">
      <c r="B3472" s="166"/>
    </row>
    <row r="3473" spans="2:2" x14ac:dyDescent="0.25">
      <c r="B3473" s="166"/>
    </row>
    <row r="3474" spans="2:2" x14ac:dyDescent="0.25">
      <c r="B3474" s="166"/>
    </row>
    <row r="3475" spans="2:2" x14ac:dyDescent="0.25">
      <c r="B3475" s="166"/>
    </row>
    <row r="3476" spans="2:2" x14ac:dyDescent="0.25">
      <c r="B3476" s="166"/>
    </row>
    <row r="3477" spans="2:2" x14ac:dyDescent="0.25">
      <c r="B3477" s="166"/>
    </row>
    <row r="3478" spans="2:2" x14ac:dyDescent="0.25">
      <c r="B3478" s="166"/>
    </row>
    <row r="3479" spans="2:2" x14ac:dyDescent="0.25">
      <c r="B3479" s="166"/>
    </row>
    <row r="3480" spans="2:2" x14ac:dyDescent="0.25">
      <c r="B3480" s="166"/>
    </row>
    <row r="3481" spans="2:2" x14ac:dyDescent="0.25">
      <c r="B3481" s="166"/>
    </row>
    <row r="3482" spans="2:2" x14ac:dyDescent="0.25">
      <c r="B3482" s="166"/>
    </row>
    <row r="3483" spans="2:2" x14ac:dyDescent="0.25">
      <c r="B3483" s="166"/>
    </row>
    <row r="3484" spans="2:2" x14ac:dyDescent="0.25">
      <c r="B3484" s="166"/>
    </row>
    <row r="3485" spans="2:2" x14ac:dyDescent="0.25">
      <c r="B3485" s="166"/>
    </row>
    <row r="3486" spans="2:2" x14ac:dyDescent="0.25">
      <c r="B3486" s="166"/>
    </row>
    <row r="3487" spans="2:2" x14ac:dyDescent="0.25">
      <c r="B3487" s="166"/>
    </row>
    <row r="3488" spans="2:2" x14ac:dyDescent="0.25">
      <c r="B3488" s="166"/>
    </row>
    <row r="3489" spans="2:2" x14ac:dyDescent="0.25">
      <c r="B3489" s="166"/>
    </row>
    <row r="3490" spans="2:2" x14ac:dyDescent="0.25">
      <c r="B3490" s="166"/>
    </row>
    <row r="3491" spans="2:2" x14ac:dyDescent="0.25">
      <c r="B3491" s="166"/>
    </row>
    <row r="3492" spans="2:2" x14ac:dyDescent="0.25">
      <c r="B3492" s="166"/>
    </row>
    <row r="3493" spans="2:2" x14ac:dyDescent="0.25">
      <c r="B3493" s="166"/>
    </row>
    <row r="3494" spans="2:2" x14ac:dyDescent="0.25">
      <c r="B3494" s="166"/>
    </row>
    <row r="3495" spans="2:2" x14ac:dyDescent="0.25">
      <c r="B3495" s="166"/>
    </row>
    <row r="3496" spans="2:2" x14ac:dyDescent="0.25">
      <c r="B3496" s="166"/>
    </row>
    <row r="3497" spans="2:2" x14ac:dyDescent="0.25">
      <c r="B3497" s="166"/>
    </row>
    <row r="3498" spans="2:2" x14ac:dyDescent="0.25">
      <c r="B3498" s="166"/>
    </row>
    <row r="3499" spans="2:2" x14ac:dyDescent="0.25">
      <c r="B3499" s="166"/>
    </row>
    <row r="3500" spans="2:2" x14ac:dyDescent="0.25">
      <c r="B3500" s="166"/>
    </row>
    <row r="3501" spans="2:2" x14ac:dyDescent="0.25">
      <c r="B3501" s="166"/>
    </row>
    <row r="3502" spans="2:2" x14ac:dyDescent="0.25">
      <c r="B3502" s="166"/>
    </row>
    <row r="3503" spans="2:2" x14ac:dyDescent="0.25">
      <c r="B3503" s="166"/>
    </row>
    <row r="3504" spans="2:2" x14ac:dyDescent="0.25">
      <c r="B3504" s="166"/>
    </row>
    <row r="3505" spans="2:2" x14ac:dyDescent="0.25">
      <c r="B3505" s="166"/>
    </row>
    <row r="3506" spans="2:2" x14ac:dyDescent="0.25">
      <c r="B3506" s="166"/>
    </row>
    <row r="3507" spans="2:2" x14ac:dyDescent="0.25">
      <c r="B3507" s="166"/>
    </row>
    <row r="3508" spans="2:2" x14ac:dyDescent="0.25">
      <c r="B3508" s="166"/>
    </row>
    <row r="3509" spans="2:2" x14ac:dyDescent="0.25">
      <c r="B3509" s="166"/>
    </row>
    <row r="3510" spans="2:2" x14ac:dyDescent="0.25">
      <c r="B3510" s="166"/>
    </row>
    <row r="3511" spans="2:2" x14ac:dyDescent="0.25">
      <c r="B3511" s="166"/>
    </row>
    <row r="3512" spans="2:2" x14ac:dyDescent="0.25">
      <c r="B3512" s="166"/>
    </row>
    <row r="3513" spans="2:2" x14ac:dyDescent="0.25">
      <c r="B3513" s="166"/>
    </row>
    <row r="3514" spans="2:2" x14ac:dyDescent="0.25">
      <c r="B3514" s="166"/>
    </row>
    <row r="3515" spans="2:2" x14ac:dyDescent="0.25">
      <c r="B3515" s="166"/>
    </row>
    <row r="3516" spans="2:2" x14ac:dyDescent="0.25">
      <c r="B3516" s="166"/>
    </row>
    <row r="3517" spans="2:2" x14ac:dyDescent="0.25">
      <c r="B3517" s="166"/>
    </row>
    <row r="3518" spans="2:2" x14ac:dyDescent="0.25">
      <c r="B3518" s="166"/>
    </row>
    <row r="3519" spans="2:2" x14ac:dyDescent="0.25">
      <c r="B3519" s="166"/>
    </row>
    <row r="3520" spans="2:2" x14ac:dyDescent="0.25">
      <c r="B3520" s="166"/>
    </row>
    <row r="3521" spans="2:2" x14ac:dyDescent="0.25">
      <c r="B3521" s="166"/>
    </row>
    <row r="3522" spans="2:2" x14ac:dyDescent="0.25">
      <c r="B3522" s="166"/>
    </row>
    <row r="3523" spans="2:2" x14ac:dyDescent="0.25">
      <c r="B3523" s="166"/>
    </row>
    <row r="3524" spans="2:2" x14ac:dyDescent="0.25">
      <c r="B3524" s="166"/>
    </row>
    <row r="3525" spans="2:2" x14ac:dyDescent="0.25">
      <c r="B3525" s="166"/>
    </row>
    <row r="3526" spans="2:2" x14ac:dyDescent="0.25">
      <c r="B3526" s="166"/>
    </row>
    <row r="3527" spans="2:2" x14ac:dyDescent="0.25">
      <c r="B3527" s="166"/>
    </row>
    <row r="3528" spans="2:2" x14ac:dyDescent="0.25">
      <c r="B3528" s="166"/>
    </row>
    <row r="3529" spans="2:2" x14ac:dyDescent="0.25">
      <c r="B3529" s="166"/>
    </row>
    <row r="3530" spans="2:2" x14ac:dyDescent="0.25">
      <c r="B3530" s="166"/>
    </row>
    <row r="3531" spans="2:2" x14ac:dyDescent="0.25">
      <c r="B3531" s="166"/>
    </row>
    <row r="3532" spans="2:2" x14ac:dyDescent="0.25">
      <c r="B3532" s="166"/>
    </row>
    <row r="3533" spans="2:2" x14ac:dyDescent="0.25">
      <c r="B3533" s="166"/>
    </row>
    <row r="3534" spans="2:2" x14ac:dyDescent="0.25">
      <c r="B3534" s="166"/>
    </row>
    <row r="3535" spans="2:2" x14ac:dyDescent="0.25">
      <c r="B3535" s="166"/>
    </row>
    <row r="3536" spans="2:2" x14ac:dyDescent="0.25">
      <c r="B3536" s="166"/>
    </row>
    <row r="3537" spans="2:2" x14ac:dyDescent="0.25">
      <c r="B3537" s="166"/>
    </row>
    <row r="3538" spans="2:2" x14ac:dyDescent="0.25">
      <c r="B3538" s="166"/>
    </row>
    <row r="3539" spans="2:2" x14ac:dyDescent="0.25">
      <c r="B3539" s="166"/>
    </row>
    <row r="3540" spans="2:2" x14ac:dyDescent="0.25">
      <c r="B3540" s="166"/>
    </row>
    <row r="3541" spans="2:2" x14ac:dyDescent="0.25">
      <c r="B3541" s="166"/>
    </row>
    <row r="3542" spans="2:2" x14ac:dyDescent="0.25">
      <c r="B3542" s="166"/>
    </row>
    <row r="3543" spans="2:2" x14ac:dyDescent="0.25">
      <c r="B3543" s="166"/>
    </row>
    <row r="3544" spans="2:2" x14ac:dyDescent="0.25">
      <c r="B3544" s="166"/>
    </row>
    <row r="3545" spans="2:2" x14ac:dyDescent="0.25">
      <c r="B3545" s="166"/>
    </row>
    <row r="3546" spans="2:2" x14ac:dyDescent="0.25">
      <c r="B3546" s="166"/>
    </row>
    <row r="3547" spans="2:2" x14ac:dyDescent="0.25">
      <c r="B3547" s="166"/>
    </row>
    <row r="3548" spans="2:2" x14ac:dyDescent="0.25">
      <c r="B3548" s="166"/>
    </row>
    <row r="3549" spans="2:2" x14ac:dyDescent="0.25">
      <c r="B3549" s="166"/>
    </row>
    <row r="3550" spans="2:2" x14ac:dyDescent="0.25">
      <c r="B3550" s="166"/>
    </row>
    <row r="3551" spans="2:2" x14ac:dyDescent="0.25">
      <c r="B3551" s="166"/>
    </row>
    <row r="3552" spans="2:2" x14ac:dyDescent="0.25">
      <c r="B3552" s="166"/>
    </row>
    <row r="3553" spans="2:2" x14ac:dyDescent="0.25">
      <c r="B3553" s="166"/>
    </row>
    <row r="3554" spans="2:2" x14ac:dyDescent="0.25">
      <c r="B3554" s="166"/>
    </row>
    <row r="3555" spans="2:2" x14ac:dyDescent="0.25">
      <c r="B3555" s="166"/>
    </row>
    <row r="3556" spans="2:2" x14ac:dyDescent="0.25">
      <c r="B3556" s="166"/>
    </row>
    <row r="3557" spans="2:2" x14ac:dyDescent="0.25">
      <c r="B3557" s="166"/>
    </row>
    <row r="3558" spans="2:2" x14ac:dyDescent="0.25">
      <c r="B3558" s="166"/>
    </row>
    <row r="3559" spans="2:2" x14ac:dyDescent="0.25">
      <c r="B3559" s="166"/>
    </row>
    <row r="3560" spans="2:2" x14ac:dyDescent="0.25">
      <c r="B3560" s="166"/>
    </row>
    <row r="3561" spans="2:2" x14ac:dyDescent="0.25">
      <c r="B3561" s="166"/>
    </row>
    <row r="3562" spans="2:2" x14ac:dyDescent="0.25">
      <c r="B3562" s="166"/>
    </row>
    <row r="3563" spans="2:2" x14ac:dyDescent="0.25">
      <c r="B3563" s="166"/>
    </row>
    <row r="3564" spans="2:2" x14ac:dyDescent="0.25">
      <c r="B3564" s="166"/>
    </row>
    <row r="3565" spans="2:2" x14ac:dyDescent="0.25">
      <c r="B3565" s="166"/>
    </row>
    <row r="3566" spans="2:2" x14ac:dyDescent="0.25">
      <c r="B3566" s="166"/>
    </row>
    <row r="3567" spans="2:2" x14ac:dyDescent="0.25">
      <c r="B3567" s="166"/>
    </row>
    <row r="3568" spans="2:2" x14ac:dyDescent="0.25">
      <c r="B3568" s="166"/>
    </row>
    <row r="3569" spans="2:2" x14ac:dyDescent="0.25">
      <c r="B3569" s="166"/>
    </row>
    <row r="3570" spans="2:2" x14ac:dyDescent="0.25">
      <c r="B3570" s="166"/>
    </row>
    <row r="3571" spans="2:2" x14ac:dyDescent="0.25">
      <c r="B3571" s="166"/>
    </row>
    <row r="3572" spans="2:2" x14ac:dyDescent="0.25">
      <c r="B3572" s="166"/>
    </row>
    <row r="3573" spans="2:2" x14ac:dyDescent="0.25">
      <c r="B3573" s="166"/>
    </row>
    <row r="3574" spans="2:2" x14ac:dyDescent="0.25">
      <c r="B3574" s="166"/>
    </row>
    <row r="3575" spans="2:2" x14ac:dyDescent="0.25">
      <c r="B3575" s="166"/>
    </row>
    <row r="3576" spans="2:2" x14ac:dyDescent="0.25">
      <c r="B3576" s="166"/>
    </row>
    <row r="3577" spans="2:2" x14ac:dyDescent="0.25">
      <c r="B3577" s="166"/>
    </row>
    <row r="3578" spans="2:2" x14ac:dyDescent="0.25">
      <c r="B3578" s="166"/>
    </row>
    <row r="3579" spans="2:2" x14ac:dyDescent="0.25">
      <c r="B3579" s="166"/>
    </row>
    <row r="3580" spans="2:2" x14ac:dyDescent="0.25">
      <c r="B3580" s="166"/>
    </row>
    <row r="3581" spans="2:2" x14ac:dyDescent="0.25">
      <c r="B3581" s="166"/>
    </row>
    <row r="3582" spans="2:2" x14ac:dyDescent="0.25">
      <c r="B3582" s="166"/>
    </row>
    <row r="3583" spans="2:2" x14ac:dyDescent="0.25">
      <c r="B3583" s="166"/>
    </row>
    <row r="3584" spans="2:2" x14ac:dyDescent="0.25">
      <c r="B3584" s="166"/>
    </row>
    <row r="3585" spans="2:2" x14ac:dyDescent="0.25">
      <c r="B3585" s="166"/>
    </row>
    <row r="3586" spans="2:2" x14ac:dyDescent="0.25">
      <c r="B3586" s="166"/>
    </row>
    <row r="3587" spans="2:2" x14ac:dyDescent="0.25">
      <c r="B3587" s="166"/>
    </row>
    <row r="3588" spans="2:2" x14ac:dyDescent="0.25">
      <c r="B3588" s="166"/>
    </row>
    <row r="3589" spans="2:2" x14ac:dyDescent="0.25">
      <c r="B3589" s="166"/>
    </row>
    <row r="3590" spans="2:2" x14ac:dyDescent="0.25">
      <c r="B3590" s="166"/>
    </row>
    <row r="3591" spans="2:2" x14ac:dyDescent="0.25">
      <c r="B3591" s="166"/>
    </row>
    <row r="3592" spans="2:2" x14ac:dyDescent="0.25">
      <c r="B3592" s="166"/>
    </row>
    <row r="3593" spans="2:2" x14ac:dyDescent="0.25">
      <c r="B3593" s="166"/>
    </row>
    <row r="3594" spans="2:2" x14ac:dyDescent="0.25">
      <c r="B3594" s="166"/>
    </row>
    <row r="3595" spans="2:2" x14ac:dyDescent="0.25">
      <c r="B3595" s="166"/>
    </row>
    <row r="3596" spans="2:2" x14ac:dyDescent="0.25">
      <c r="B3596" s="166"/>
    </row>
    <row r="3597" spans="2:2" x14ac:dyDescent="0.25">
      <c r="B3597" s="166"/>
    </row>
    <row r="3598" spans="2:2" x14ac:dyDescent="0.25">
      <c r="B3598" s="166"/>
    </row>
    <row r="3599" spans="2:2" x14ac:dyDescent="0.25">
      <c r="B3599" s="166"/>
    </row>
    <row r="3600" spans="2:2" x14ac:dyDescent="0.25">
      <c r="B3600" s="166"/>
    </row>
    <row r="3601" spans="2:2" x14ac:dyDescent="0.25">
      <c r="B3601" s="166"/>
    </row>
    <row r="3602" spans="2:2" x14ac:dyDescent="0.25">
      <c r="B3602" s="166"/>
    </row>
    <row r="3603" spans="2:2" x14ac:dyDescent="0.25">
      <c r="B3603" s="166"/>
    </row>
    <row r="3604" spans="2:2" x14ac:dyDescent="0.25">
      <c r="B3604" s="166"/>
    </row>
    <row r="3605" spans="2:2" x14ac:dyDescent="0.25">
      <c r="B3605" s="166"/>
    </row>
    <row r="3606" spans="2:2" x14ac:dyDescent="0.25">
      <c r="B3606" s="166"/>
    </row>
    <row r="3607" spans="2:2" x14ac:dyDescent="0.25">
      <c r="B3607" s="166"/>
    </row>
    <row r="3608" spans="2:2" x14ac:dyDescent="0.25">
      <c r="B3608" s="166"/>
    </row>
    <row r="3609" spans="2:2" x14ac:dyDescent="0.25">
      <c r="B3609" s="166"/>
    </row>
    <row r="3610" spans="2:2" x14ac:dyDescent="0.25">
      <c r="B3610" s="166"/>
    </row>
    <row r="3611" spans="2:2" x14ac:dyDescent="0.25">
      <c r="B3611" s="166"/>
    </row>
    <row r="3612" spans="2:2" x14ac:dyDescent="0.25">
      <c r="B3612" s="166"/>
    </row>
    <row r="3613" spans="2:2" x14ac:dyDescent="0.25">
      <c r="B3613" s="166"/>
    </row>
    <row r="3614" spans="2:2" x14ac:dyDescent="0.25">
      <c r="B3614" s="166"/>
    </row>
    <row r="3615" spans="2:2" x14ac:dyDescent="0.25">
      <c r="B3615" s="166"/>
    </row>
    <row r="3616" spans="2:2" x14ac:dyDescent="0.25">
      <c r="B3616" s="166"/>
    </row>
    <row r="3617" spans="2:2" x14ac:dyDescent="0.25">
      <c r="B3617" s="166"/>
    </row>
    <row r="3618" spans="2:2" x14ac:dyDescent="0.25">
      <c r="B3618" s="166"/>
    </row>
    <row r="3619" spans="2:2" x14ac:dyDescent="0.25">
      <c r="B3619" s="166"/>
    </row>
    <row r="3620" spans="2:2" x14ac:dyDescent="0.25">
      <c r="B3620" s="166"/>
    </row>
    <row r="3621" spans="2:2" x14ac:dyDescent="0.25">
      <c r="B3621" s="166"/>
    </row>
    <row r="3622" spans="2:2" x14ac:dyDescent="0.25">
      <c r="B3622" s="166"/>
    </row>
    <row r="3623" spans="2:2" x14ac:dyDescent="0.25">
      <c r="B3623" s="166"/>
    </row>
    <row r="3624" spans="2:2" x14ac:dyDescent="0.25">
      <c r="B3624" s="166"/>
    </row>
    <row r="3625" spans="2:2" x14ac:dyDescent="0.25">
      <c r="B3625" s="166"/>
    </row>
    <row r="3626" spans="2:2" x14ac:dyDescent="0.25">
      <c r="B3626" s="166"/>
    </row>
    <row r="3627" spans="2:2" x14ac:dyDescent="0.25">
      <c r="B3627" s="166"/>
    </row>
    <row r="3628" spans="2:2" x14ac:dyDescent="0.25">
      <c r="B3628" s="166"/>
    </row>
    <row r="3629" spans="2:2" x14ac:dyDescent="0.25">
      <c r="B3629" s="166"/>
    </row>
    <row r="3630" spans="2:2" x14ac:dyDescent="0.25">
      <c r="B3630" s="166"/>
    </row>
    <row r="3631" spans="2:2" x14ac:dyDescent="0.25">
      <c r="B3631" s="166"/>
    </row>
    <row r="3632" spans="2:2" x14ac:dyDescent="0.25">
      <c r="B3632" s="166"/>
    </row>
    <row r="3633" spans="2:2" x14ac:dyDescent="0.25">
      <c r="B3633" s="166"/>
    </row>
    <row r="3634" spans="2:2" x14ac:dyDescent="0.25">
      <c r="B3634" s="166"/>
    </row>
    <row r="3635" spans="2:2" x14ac:dyDescent="0.25">
      <c r="B3635" s="166"/>
    </row>
    <row r="3636" spans="2:2" x14ac:dyDescent="0.25">
      <c r="B3636" s="166"/>
    </row>
    <row r="3637" spans="2:2" x14ac:dyDescent="0.25">
      <c r="B3637" s="166"/>
    </row>
    <row r="3638" spans="2:2" x14ac:dyDescent="0.25">
      <c r="B3638" s="166"/>
    </row>
    <row r="3639" spans="2:2" x14ac:dyDescent="0.25">
      <c r="B3639" s="166"/>
    </row>
    <row r="3640" spans="2:2" x14ac:dyDescent="0.25">
      <c r="B3640" s="166"/>
    </row>
    <row r="3641" spans="2:2" x14ac:dyDescent="0.25">
      <c r="B3641" s="166"/>
    </row>
    <row r="3642" spans="2:2" x14ac:dyDescent="0.25">
      <c r="B3642" s="166"/>
    </row>
    <row r="3643" spans="2:2" x14ac:dyDescent="0.25">
      <c r="B3643" s="166"/>
    </row>
    <row r="3644" spans="2:2" x14ac:dyDescent="0.25">
      <c r="B3644" s="166"/>
    </row>
    <row r="3645" spans="2:2" x14ac:dyDescent="0.25">
      <c r="B3645" s="166"/>
    </row>
    <row r="3646" spans="2:2" x14ac:dyDescent="0.25">
      <c r="B3646" s="166"/>
    </row>
    <row r="3647" spans="2:2" x14ac:dyDescent="0.25">
      <c r="B3647" s="166"/>
    </row>
    <row r="3648" spans="2:2" x14ac:dyDescent="0.25">
      <c r="B3648" s="166"/>
    </row>
    <row r="3649" spans="2:2" x14ac:dyDescent="0.25">
      <c r="B3649" s="166"/>
    </row>
    <row r="3650" spans="2:2" x14ac:dyDescent="0.25">
      <c r="B3650" s="166"/>
    </row>
    <row r="3651" spans="2:2" x14ac:dyDescent="0.25">
      <c r="B3651" s="166"/>
    </row>
    <row r="3652" spans="2:2" x14ac:dyDescent="0.25">
      <c r="B3652" s="166"/>
    </row>
    <row r="3653" spans="2:2" x14ac:dyDescent="0.25">
      <c r="B3653" s="166"/>
    </row>
    <row r="3654" spans="2:2" x14ac:dyDescent="0.25">
      <c r="B3654" s="166"/>
    </row>
    <row r="3655" spans="2:2" x14ac:dyDescent="0.25">
      <c r="B3655" s="166"/>
    </row>
    <row r="3656" spans="2:2" x14ac:dyDescent="0.25">
      <c r="B3656" s="166"/>
    </row>
    <row r="3657" spans="2:2" x14ac:dyDescent="0.25">
      <c r="B3657" s="166"/>
    </row>
    <row r="3658" spans="2:2" x14ac:dyDescent="0.25">
      <c r="B3658" s="166"/>
    </row>
    <row r="3659" spans="2:2" x14ac:dyDescent="0.25">
      <c r="B3659" s="166"/>
    </row>
    <row r="3660" spans="2:2" x14ac:dyDescent="0.25">
      <c r="B3660" s="166"/>
    </row>
    <row r="3661" spans="2:2" x14ac:dyDescent="0.25">
      <c r="B3661" s="166"/>
    </row>
    <row r="3662" spans="2:2" x14ac:dyDescent="0.25">
      <c r="B3662" s="166"/>
    </row>
    <row r="3663" spans="2:2" x14ac:dyDescent="0.25">
      <c r="B3663" s="166"/>
    </row>
    <row r="3664" spans="2:2" x14ac:dyDescent="0.25">
      <c r="B3664" s="166"/>
    </row>
    <row r="3665" spans="2:2" x14ac:dyDescent="0.25">
      <c r="B3665" s="166"/>
    </row>
    <row r="3666" spans="2:2" x14ac:dyDescent="0.25">
      <c r="B3666" s="166"/>
    </row>
    <row r="3667" spans="2:2" x14ac:dyDescent="0.25">
      <c r="B3667" s="166"/>
    </row>
    <row r="3668" spans="2:2" x14ac:dyDescent="0.25">
      <c r="B3668" s="166"/>
    </row>
    <row r="3669" spans="2:2" x14ac:dyDescent="0.25">
      <c r="B3669" s="166"/>
    </row>
    <row r="3670" spans="2:2" x14ac:dyDescent="0.25">
      <c r="B3670" s="166"/>
    </row>
    <row r="3671" spans="2:2" x14ac:dyDescent="0.25">
      <c r="B3671" s="166"/>
    </row>
    <row r="3672" spans="2:2" x14ac:dyDescent="0.25">
      <c r="B3672" s="166"/>
    </row>
    <row r="3673" spans="2:2" x14ac:dyDescent="0.25">
      <c r="B3673" s="166"/>
    </row>
    <row r="3674" spans="2:2" x14ac:dyDescent="0.25">
      <c r="B3674" s="166"/>
    </row>
    <row r="3675" spans="2:2" x14ac:dyDescent="0.25">
      <c r="B3675" s="166"/>
    </row>
    <row r="3676" spans="2:2" x14ac:dyDescent="0.25">
      <c r="B3676" s="166"/>
    </row>
    <row r="3677" spans="2:2" x14ac:dyDescent="0.25">
      <c r="B3677" s="166"/>
    </row>
    <row r="3678" spans="2:2" x14ac:dyDescent="0.25">
      <c r="B3678" s="166"/>
    </row>
    <row r="3679" spans="2:2" x14ac:dyDescent="0.25">
      <c r="B3679" s="166"/>
    </row>
    <row r="3680" spans="2:2" x14ac:dyDescent="0.25">
      <c r="B3680" s="166"/>
    </row>
    <row r="3681" spans="2:2" x14ac:dyDescent="0.25">
      <c r="B3681" s="166"/>
    </row>
    <row r="3682" spans="2:2" x14ac:dyDescent="0.25">
      <c r="B3682" s="166"/>
    </row>
    <row r="3683" spans="2:2" x14ac:dyDescent="0.25">
      <c r="B3683" s="166"/>
    </row>
    <row r="3684" spans="2:2" x14ac:dyDescent="0.25">
      <c r="B3684" s="166"/>
    </row>
    <row r="3685" spans="2:2" x14ac:dyDescent="0.25">
      <c r="B3685" s="166"/>
    </row>
    <row r="3686" spans="2:2" x14ac:dyDescent="0.25">
      <c r="B3686" s="166"/>
    </row>
    <row r="3687" spans="2:2" x14ac:dyDescent="0.25">
      <c r="B3687" s="166"/>
    </row>
    <row r="3688" spans="2:2" x14ac:dyDescent="0.25">
      <c r="B3688" s="166"/>
    </row>
    <row r="3689" spans="2:2" x14ac:dyDescent="0.25">
      <c r="B3689" s="166"/>
    </row>
    <row r="3690" spans="2:2" x14ac:dyDescent="0.25">
      <c r="B3690" s="166"/>
    </row>
    <row r="3691" spans="2:2" x14ac:dyDescent="0.25">
      <c r="B3691" s="166"/>
    </row>
    <row r="3692" spans="2:2" x14ac:dyDescent="0.25">
      <c r="B3692" s="166"/>
    </row>
    <row r="3693" spans="2:2" x14ac:dyDescent="0.25">
      <c r="B3693" s="166"/>
    </row>
    <row r="3694" spans="2:2" x14ac:dyDescent="0.25">
      <c r="B3694" s="166"/>
    </row>
    <row r="3695" spans="2:2" x14ac:dyDescent="0.25">
      <c r="B3695" s="166"/>
    </row>
    <row r="3696" spans="2:2" x14ac:dyDescent="0.25">
      <c r="B3696" s="166"/>
    </row>
    <row r="3697" spans="2:2" x14ac:dyDescent="0.25">
      <c r="B3697" s="166"/>
    </row>
    <row r="3698" spans="2:2" x14ac:dyDescent="0.25">
      <c r="B3698" s="166"/>
    </row>
    <row r="3699" spans="2:2" x14ac:dyDescent="0.25">
      <c r="B3699" s="166"/>
    </row>
    <row r="3700" spans="2:2" x14ac:dyDescent="0.25">
      <c r="B3700" s="166"/>
    </row>
    <row r="3701" spans="2:2" x14ac:dyDescent="0.25">
      <c r="B3701" s="166"/>
    </row>
    <row r="3702" spans="2:2" x14ac:dyDescent="0.25">
      <c r="B3702" s="166"/>
    </row>
    <row r="3703" spans="2:2" x14ac:dyDescent="0.25">
      <c r="B3703" s="166"/>
    </row>
    <row r="3704" spans="2:2" x14ac:dyDescent="0.25">
      <c r="B3704" s="166"/>
    </row>
    <row r="3705" spans="2:2" x14ac:dyDescent="0.25">
      <c r="B3705" s="166"/>
    </row>
    <row r="3706" spans="2:2" x14ac:dyDescent="0.25">
      <c r="B3706" s="166"/>
    </row>
    <row r="3707" spans="2:2" x14ac:dyDescent="0.25">
      <c r="B3707" s="166"/>
    </row>
    <row r="3708" spans="2:2" x14ac:dyDescent="0.25">
      <c r="B3708" s="166"/>
    </row>
    <row r="3709" spans="2:2" x14ac:dyDescent="0.25">
      <c r="B3709" s="166"/>
    </row>
    <row r="3710" spans="2:2" x14ac:dyDescent="0.25">
      <c r="B3710" s="166"/>
    </row>
    <row r="3711" spans="2:2" x14ac:dyDescent="0.25">
      <c r="B3711" s="166"/>
    </row>
    <row r="3712" spans="2:2" x14ac:dyDescent="0.25">
      <c r="B3712" s="166"/>
    </row>
    <row r="3713" spans="2:2" x14ac:dyDescent="0.25">
      <c r="B3713" s="166"/>
    </row>
    <row r="3714" spans="2:2" x14ac:dyDescent="0.25">
      <c r="B3714" s="166"/>
    </row>
    <row r="3715" spans="2:2" x14ac:dyDescent="0.25">
      <c r="B3715" s="166"/>
    </row>
    <row r="3716" spans="2:2" x14ac:dyDescent="0.25">
      <c r="B3716" s="166"/>
    </row>
    <row r="3717" spans="2:2" x14ac:dyDescent="0.25">
      <c r="B3717" s="166"/>
    </row>
    <row r="3718" spans="2:2" x14ac:dyDescent="0.25">
      <c r="B3718" s="166"/>
    </row>
    <row r="3719" spans="2:2" x14ac:dyDescent="0.25">
      <c r="B3719" s="166"/>
    </row>
    <row r="3720" spans="2:2" x14ac:dyDescent="0.25">
      <c r="B3720" s="166"/>
    </row>
    <row r="3721" spans="2:2" x14ac:dyDescent="0.25">
      <c r="B3721" s="166"/>
    </row>
    <row r="3722" spans="2:2" x14ac:dyDescent="0.25">
      <c r="B3722" s="166"/>
    </row>
    <row r="3723" spans="2:2" x14ac:dyDescent="0.25">
      <c r="B3723" s="166"/>
    </row>
    <row r="3724" spans="2:2" x14ac:dyDescent="0.25">
      <c r="B3724" s="166"/>
    </row>
    <row r="3725" spans="2:2" x14ac:dyDescent="0.25">
      <c r="B3725" s="166"/>
    </row>
    <row r="3726" spans="2:2" x14ac:dyDescent="0.25">
      <c r="B3726" s="166"/>
    </row>
    <row r="3727" spans="2:2" x14ac:dyDescent="0.25">
      <c r="B3727" s="166"/>
    </row>
    <row r="3728" spans="2:2" x14ac:dyDescent="0.25">
      <c r="B3728" s="166"/>
    </row>
    <row r="3729" spans="2:2" x14ac:dyDescent="0.25">
      <c r="B3729" s="166"/>
    </row>
    <row r="3730" spans="2:2" x14ac:dyDescent="0.25">
      <c r="B3730" s="166"/>
    </row>
    <row r="3731" spans="2:2" x14ac:dyDescent="0.25">
      <c r="B3731" s="166"/>
    </row>
    <row r="3732" spans="2:2" x14ac:dyDescent="0.25">
      <c r="B3732" s="166"/>
    </row>
    <row r="3733" spans="2:2" x14ac:dyDescent="0.25">
      <c r="B3733" s="166"/>
    </row>
    <row r="3734" spans="2:2" x14ac:dyDescent="0.25">
      <c r="B3734" s="166"/>
    </row>
    <row r="3735" spans="2:2" x14ac:dyDescent="0.25">
      <c r="B3735" s="166"/>
    </row>
    <row r="3736" spans="2:2" x14ac:dyDescent="0.25">
      <c r="B3736" s="166"/>
    </row>
    <row r="3737" spans="2:2" x14ac:dyDescent="0.25">
      <c r="B3737" s="166"/>
    </row>
    <row r="3738" spans="2:2" x14ac:dyDescent="0.25">
      <c r="B3738" s="166"/>
    </row>
    <row r="3739" spans="2:2" x14ac:dyDescent="0.25">
      <c r="B3739" s="166"/>
    </row>
    <row r="3740" spans="2:2" x14ac:dyDescent="0.25">
      <c r="B3740" s="166"/>
    </row>
    <row r="3741" spans="2:2" x14ac:dyDescent="0.25">
      <c r="B3741" s="166"/>
    </row>
    <row r="3742" spans="2:2" x14ac:dyDescent="0.25">
      <c r="B3742" s="166"/>
    </row>
    <row r="3743" spans="2:2" x14ac:dyDescent="0.25">
      <c r="B3743" s="166"/>
    </row>
    <row r="3744" spans="2:2" x14ac:dyDescent="0.25">
      <c r="B3744" s="166"/>
    </row>
    <row r="3745" spans="2:2" x14ac:dyDescent="0.25">
      <c r="B3745" s="166"/>
    </row>
    <row r="3746" spans="2:2" x14ac:dyDescent="0.25">
      <c r="B3746" s="166"/>
    </row>
    <row r="3747" spans="2:2" x14ac:dyDescent="0.25">
      <c r="B3747" s="166"/>
    </row>
    <row r="3748" spans="2:2" x14ac:dyDescent="0.25">
      <c r="B3748" s="166"/>
    </row>
    <row r="3749" spans="2:2" x14ac:dyDescent="0.25">
      <c r="B3749" s="166"/>
    </row>
    <row r="3750" spans="2:2" x14ac:dyDescent="0.25">
      <c r="B3750" s="166"/>
    </row>
    <row r="3751" spans="2:2" x14ac:dyDescent="0.25">
      <c r="B3751" s="166"/>
    </row>
    <row r="3752" spans="2:2" x14ac:dyDescent="0.25">
      <c r="B3752" s="166"/>
    </row>
    <row r="3753" spans="2:2" x14ac:dyDescent="0.25">
      <c r="B3753" s="166"/>
    </row>
    <row r="3754" spans="2:2" x14ac:dyDescent="0.25">
      <c r="B3754" s="166"/>
    </row>
    <row r="3755" spans="2:2" x14ac:dyDescent="0.25">
      <c r="B3755" s="166"/>
    </row>
    <row r="3756" spans="2:2" x14ac:dyDescent="0.25">
      <c r="B3756" s="166"/>
    </row>
    <row r="3757" spans="2:2" x14ac:dyDescent="0.25">
      <c r="B3757" s="166"/>
    </row>
    <row r="3758" spans="2:2" x14ac:dyDescent="0.25">
      <c r="B3758" s="166"/>
    </row>
    <row r="3759" spans="2:2" x14ac:dyDescent="0.25">
      <c r="B3759" s="166"/>
    </row>
    <row r="3760" spans="2:2" x14ac:dyDescent="0.25">
      <c r="B3760" s="166"/>
    </row>
    <row r="3761" spans="2:2" x14ac:dyDescent="0.25">
      <c r="B3761" s="166"/>
    </row>
    <row r="3762" spans="2:2" x14ac:dyDescent="0.25">
      <c r="B3762" s="166"/>
    </row>
    <row r="3763" spans="2:2" x14ac:dyDescent="0.25">
      <c r="B3763" s="166"/>
    </row>
    <row r="3764" spans="2:2" x14ac:dyDescent="0.25">
      <c r="B3764" s="166"/>
    </row>
    <row r="3765" spans="2:2" x14ac:dyDescent="0.25">
      <c r="B3765" s="166"/>
    </row>
    <row r="3766" spans="2:2" x14ac:dyDescent="0.25">
      <c r="B3766" s="166"/>
    </row>
    <row r="3767" spans="2:2" x14ac:dyDescent="0.25">
      <c r="B3767" s="166"/>
    </row>
    <row r="3768" spans="2:2" x14ac:dyDescent="0.25">
      <c r="B3768" s="166"/>
    </row>
    <row r="3769" spans="2:2" x14ac:dyDescent="0.25">
      <c r="B3769" s="166"/>
    </row>
    <row r="3770" spans="2:2" x14ac:dyDescent="0.25">
      <c r="B3770" s="166"/>
    </row>
    <row r="3771" spans="2:2" x14ac:dyDescent="0.25">
      <c r="B3771" s="166"/>
    </row>
    <row r="3772" spans="2:2" x14ac:dyDescent="0.25">
      <c r="B3772" s="166"/>
    </row>
    <row r="3773" spans="2:2" x14ac:dyDescent="0.25">
      <c r="B3773" s="166"/>
    </row>
    <row r="3774" spans="2:2" x14ac:dyDescent="0.25">
      <c r="B3774" s="166"/>
    </row>
    <row r="3775" spans="2:2" x14ac:dyDescent="0.25">
      <c r="B3775" s="166"/>
    </row>
    <row r="3776" spans="2:2" x14ac:dyDescent="0.25">
      <c r="B3776" s="166"/>
    </row>
    <row r="3777" spans="2:2" x14ac:dyDescent="0.25">
      <c r="B3777" s="166"/>
    </row>
    <row r="3778" spans="2:2" x14ac:dyDescent="0.25">
      <c r="B3778" s="166"/>
    </row>
    <row r="3779" spans="2:2" x14ac:dyDescent="0.25">
      <c r="B3779" s="166"/>
    </row>
    <row r="3780" spans="2:2" x14ac:dyDescent="0.25">
      <c r="B3780" s="166"/>
    </row>
    <row r="3781" spans="2:2" x14ac:dyDescent="0.25">
      <c r="B3781" s="166"/>
    </row>
    <row r="3782" spans="2:2" x14ac:dyDescent="0.25">
      <c r="B3782" s="166"/>
    </row>
    <row r="3783" spans="2:2" x14ac:dyDescent="0.25">
      <c r="B3783" s="166"/>
    </row>
    <row r="3784" spans="2:2" x14ac:dyDescent="0.25">
      <c r="B3784" s="166"/>
    </row>
    <row r="3785" spans="2:2" x14ac:dyDescent="0.25">
      <c r="B3785" s="166"/>
    </row>
    <row r="3786" spans="2:2" x14ac:dyDescent="0.25">
      <c r="B3786" s="166"/>
    </row>
    <row r="3787" spans="2:2" x14ac:dyDescent="0.25">
      <c r="B3787" s="166"/>
    </row>
    <row r="3788" spans="2:2" x14ac:dyDescent="0.25">
      <c r="B3788" s="166"/>
    </row>
    <row r="3789" spans="2:2" x14ac:dyDescent="0.25">
      <c r="B3789" s="166"/>
    </row>
    <row r="3790" spans="2:2" x14ac:dyDescent="0.25">
      <c r="B3790" s="166"/>
    </row>
    <row r="3791" spans="2:2" x14ac:dyDescent="0.25">
      <c r="B3791" s="166"/>
    </row>
    <row r="3792" spans="2:2" x14ac:dyDescent="0.25">
      <c r="B3792" s="166"/>
    </row>
    <row r="3793" spans="2:2" x14ac:dyDescent="0.25">
      <c r="B3793" s="166"/>
    </row>
    <row r="3794" spans="2:2" x14ac:dyDescent="0.25">
      <c r="B3794" s="166"/>
    </row>
  </sheetData>
  <mergeCells count="168">
    <mergeCell ref="A274:A275"/>
    <mergeCell ref="L276:L277"/>
    <mergeCell ref="F265:F266"/>
    <mergeCell ref="A267:A268"/>
    <mergeCell ref="A269:A272"/>
    <mergeCell ref="O263:O264"/>
    <mergeCell ref="P263:P264"/>
    <mergeCell ref="Q263:Q264"/>
    <mergeCell ref="R263:R264"/>
    <mergeCell ref="A259:A262"/>
    <mergeCell ref="E259:E260"/>
    <mergeCell ref="F259:F260"/>
    <mergeCell ref="M263:M264"/>
    <mergeCell ref="N263:N264"/>
    <mergeCell ref="P257:P258"/>
    <mergeCell ref="Q257:Q258"/>
    <mergeCell ref="R257:R258"/>
    <mergeCell ref="M257:M258"/>
    <mergeCell ref="N257:N258"/>
    <mergeCell ref="O257:O258"/>
    <mergeCell ref="F254:F255"/>
    <mergeCell ref="M253:M254"/>
    <mergeCell ref="N253:N254"/>
    <mergeCell ref="O253:O254"/>
    <mergeCell ref="P253:P254"/>
    <mergeCell ref="Q253:Q254"/>
    <mergeCell ref="R253:R254"/>
    <mergeCell ref="F251:F252"/>
    <mergeCell ref="N251:N252"/>
    <mergeCell ref="O251:O252"/>
    <mergeCell ref="P251:P252"/>
    <mergeCell ref="Q251:Q252"/>
    <mergeCell ref="R251:R252"/>
    <mergeCell ref="A241:A242"/>
    <mergeCell ref="F245:F247"/>
    <mergeCell ref="L245:L247"/>
    <mergeCell ref="A233:A237"/>
    <mergeCell ref="A238:A240"/>
    <mergeCell ref="N238:N240"/>
    <mergeCell ref="O238:O240"/>
    <mergeCell ref="P238:P240"/>
    <mergeCell ref="Q238:Q240"/>
    <mergeCell ref="R238:R240"/>
    <mergeCell ref="P227:P232"/>
    <mergeCell ref="Q227:Q232"/>
    <mergeCell ref="R227:R232"/>
    <mergeCell ref="L227:L232"/>
    <mergeCell ref="M227:M232"/>
    <mergeCell ref="N227:N232"/>
    <mergeCell ref="O227:O232"/>
    <mergeCell ref="A224:A226"/>
    <mergeCell ref="N214:N223"/>
    <mergeCell ref="O214:O223"/>
    <mergeCell ref="P214:P223"/>
    <mergeCell ref="Q214:Q223"/>
    <mergeCell ref="R214:R223"/>
    <mergeCell ref="A208:A209"/>
    <mergeCell ref="A211:A213"/>
    <mergeCell ref="E214:E223"/>
    <mergeCell ref="F214:F223"/>
    <mergeCell ref="L214:L223"/>
    <mergeCell ref="A189:A201"/>
    <mergeCell ref="L189:L199"/>
    <mergeCell ref="A202:A206"/>
    <mergeCell ref="C202:C206"/>
    <mergeCell ref="D202:D206"/>
    <mergeCell ref="E202:E206"/>
    <mergeCell ref="F202:F206"/>
    <mergeCell ref="L202:L206"/>
    <mergeCell ref="K175:K177"/>
    <mergeCell ref="F178:F181"/>
    <mergeCell ref="L178:L181"/>
    <mergeCell ref="A186:A187"/>
    <mergeCell ref="F186:F187"/>
    <mergeCell ref="E155:E163"/>
    <mergeCell ref="L166:L172"/>
    <mergeCell ref="A173:A177"/>
    <mergeCell ref="F173:F177"/>
    <mergeCell ref="K173:K174"/>
    <mergeCell ref="L173:L177"/>
    <mergeCell ref="E121:E138"/>
    <mergeCell ref="F121:F172"/>
    <mergeCell ref="L121:L165"/>
    <mergeCell ref="E143:E154"/>
    <mergeCell ref="F91:F119"/>
    <mergeCell ref="L91:L120"/>
    <mergeCell ref="N113:N115"/>
    <mergeCell ref="O113:O115"/>
    <mergeCell ref="P113:P115"/>
    <mergeCell ref="Q113:Q115"/>
    <mergeCell ref="R113:R115"/>
    <mergeCell ref="Q108:Q110"/>
    <mergeCell ref="R108:R110"/>
    <mergeCell ref="M108:M110"/>
    <mergeCell ref="N108:N110"/>
    <mergeCell ref="O108:O110"/>
    <mergeCell ref="P108:P110"/>
    <mergeCell ref="N91:N106"/>
    <mergeCell ref="O91:O106"/>
    <mergeCell ref="P91:P106"/>
    <mergeCell ref="Q91:Q106"/>
    <mergeCell ref="R91:R106"/>
    <mergeCell ref="M91:M106"/>
    <mergeCell ref="M113:M115"/>
    <mergeCell ref="A86:A87"/>
    <mergeCell ref="E86:E87"/>
    <mergeCell ref="F86:F87"/>
    <mergeCell ref="N85:N87"/>
    <mergeCell ref="O85:O87"/>
    <mergeCell ref="P85:P87"/>
    <mergeCell ref="Q85:Q87"/>
    <mergeCell ref="R85:R87"/>
    <mergeCell ref="K75:K80"/>
    <mergeCell ref="A82:A83"/>
    <mergeCell ref="E82:E83"/>
    <mergeCell ref="F82:F83"/>
    <mergeCell ref="A84:A85"/>
    <mergeCell ref="E84:E85"/>
    <mergeCell ref="F84:F85"/>
    <mergeCell ref="A51:A81"/>
    <mergeCell ref="E51:E54"/>
    <mergeCell ref="F51:F81"/>
    <mergeCell ref="J51:J74"/>
    <mergeCell ref="K51:K74"/>
    <mergeCell ref="E55:E56"/>
    <mergeCell ref="E57:E68"/>
    <mergeCell ref="E69:E74"/>
    <mergeCell ref="J75:J80"/>
    <mergeCell ref="A6:A50"/>
    <mergeCell ref="E6:E13"/>
    <mergeCell ref="F6:F50"/>
    <mergeCell ref="J6:J13"/>
    <mergeCell ref="K6:K13"/>
    <mergeCell ref="L6:L50"/>
    <mergeCell ref="E15:E19"/>
    <mergeCell ref="C20:C33"/>
    <mergeCell ref="D20:D33"/>
    <mergeCell ref="E20:E33"/>
    <mergeCell ref="C34:C35"/>
    <mergeCell ref="D34:D35"/>
    <mergeCell ref="E34:E35"/>
    <mergeCell ref="C36:C40"/>
    <mergeCell ref="D36:D40"/>
    <mergeCell ref="E36:E40"/>
    <mergeCell ref="K36:K40"/>
    <mergeCell ref="C42:C50"/>
    <mergeCell ref="D42:D50"/>
    <mergeCell ref="E42:E50"/>
    <mergeCell ref="K42:K50"/>
    <mergeCell ref="A2:F2"/>
    <mergeCell ref="G2:K2"/>
    <mergeCell ref="M2:R2"/>
    <mergeCell ref="A3:A5"/>
    <mergeCell ref="B3:B5"/>
    <mergeCell ref="C3:C5"/>
    <mergeCell ref="D3:D5"/>
    <mergeCell ref="E3:E5"/>
    <mergeCell ref="M3:R3"/>
    <mergeCell ref="M4:N4"/>
    <mergeCell ref="O4:O5"/>
    <mergeCell ref="P4:P5"/>
    <mergeCell ref="Q4:R4"/>
    <mergeCell ref="F3:F5"/>
    <mergeCell ref="G3:G5"/>
    <mergeCell ref="H3:H5"/>
    <mergeCell ref="I3:I5"/>
    <mergeCell ref="J3:J5"/>
    <mergeCell ref="K3:K5"/>
  </mergeCells>
  <pageMargins left="0.7" right="0.7" top="0.75" bottom="0.75" header="0.3" footer="0.3"/>
  <pageSetup orientation="portrait" horizont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4"/>
  <sheetViews>
    <sheetView workbookViewId="0">
      <selection activeCell="A3" sqref="A3"/>
    </sheetView>
  </sheetViews>
  <sheetFormatPr baseColWidth="10" defaultRowHeight="15" x14ac:dyDescent="0.25"/>
  <cols>
    <col min="1" max="1" width="65.28515625" customWidth="1"/>
  </cols>
  <sheetData>
    <row r="1" spans="1:2" x14ac:dyDescent="0.25">
      <c r="A1" s="84" t="s">
        <v>884</v>
      </c>
      <c r="B1" s="85" t="s">
        <v>885</v>
      </c>
    </row>
    <row r="2" spans="1:2" x14ac:dyDescent="0.25">
      <c r="A2" s="80" t="s">
        <v>651</v>
      </c>
      <c r="B2" s="80">
        <v>4783020364</v>
      </c>
    </row>
    <row r="3" spans="1:2" x14ac:dyDescent="0.25">
      <c r="A3" s="80" t="s">
        <v>659</v>
      </c>
      <c r="B3" s="80">
        <v>3038043894</v>
      </c>
    </row>
    <row r="4" spans="1:2" x14ac:dyDescent="0.25">
      <c r="A4" s="80" t="s">
        <v>669</v>
      </c>
      <c r="B4" s="82">
        <v>200000000</v>
      </c>
    </row>
    <row r="5" spans="1:2" x14ac:dyDescent="0.25">
      <c r="A5" s="80" t="s">
        <v>672</v>
      </c>
      <c r="B5" s="82">
        <v>663089057</v>
      </c>
    </row>
    <row r="6" spans="1:2" x14ac:dyDescent="0.25">
      <c r="A6" s="80" t="s">
        <v>679</v>
      </c>
      <c r="B6" s="80">
        <v>6840978180</v>
      </c>
    </row>
    <row r="7" spans="1:2" x14ac:dyDescent="0.25">
      <c r="A7" s="80" t="s">
        <v>682</v>
      </c>
      <c r="B7" s="80">
        <v>2633460557</v>
      </c>
    </row>
    <row r="8" spans="1:2" x14ac:dyDescent="0.25">
      <c r="A8" s="80" t="s">
        <v>685</v>
      </c>
      <c r="B8" s="80">
        <v>2280672728</v>
      </c>
    </row>
    <row r="9" spans="1:2" x14ac:dyDescent="0.25">
      <c r="A9" s="80" t="s">
        <v>691</v>
      </c>
      <c r="B9" s="80">
        <v>7000000000</v>
      </c>
    </row>
    <row r="10" spans="1:2" x14ac:dyDescent="0.25">
      <c r="A10" s="80" t="s">
        <v>699</v>
      </c>
      <c r="B10" s="82">
        <v>2631484859</v>
      </c>
    </row>
    <row r="11" spans="1:2" ht="36" x14ac:dyDescent="0.25">
      <c r="A11" s="30" t="s">
        <v>709</v>
      </c>
      <c r="B11" s="80">
        <f>9326041065+1144000000</f>
        <v>10470041065</v>
      </c>
    </row>
    <row r="12" spans="1:2" ht="36" x14ac:dyDescent="0.25">
      <c r="A12" s="30" t="s">
        <v>713</v>
      </c>
      <c r="B12" s="80">
        <v>4892472206</v>
      </c>
    </row>
    <row r="13" spans="1:2" ht="24" x14ac:dyDescent="0.25">
      <c r="A13" s="83" t="s">
        <v>715</v>
      </c>
      <c r="B13" s="80">
        <v>5000000000</v>
      </c>
    </row>
    <row r="14" spans="1:2" ht="24" x14ac:dyDescent="0.25">
      <c r="A14" s="83" t="s">
        <v>716</v>
      </c>
      <c r="B14" s="82">
        <v>4398627057</v>
      </c>
    </row>
    <row r="15" spans="1:2" x14ac:dyDescent="0.25">
      <c r="A15" s="83" t="s">
        <v>719</v>
      </c>
      <c r="B15" s="13">
        <v>12172967539.92</v>
      </c>
    </row>
    <row r="16" spans="1:2" ht="24" x14ac:dyDescent="0.25">
      <c r="A16" s="83" t="s">
        <v>722</v>
      </c>
      <c r="B16" s="13">
        <v>8262484500</v>
      </c>
    </row>
    <row r="17" spans="1:2" x14ac:dyDescent="0.25">
      <c r="A17" s="82" t="s">
        <v>425</v>
      </c>
      <c r="B17" s="82">
        <f>6994368084+5533376896</f>
        <v>12527744980</v>
      </c>
    </row>
    <row r="20" spans="1:2" x14ac:dyDescent="0.25">
      <c r="A20" s="80" t="s">
        <v>655</v>
      </c>
      <c r="B20" s="4">
        <v>0</v>
      </c>
    </row>
    <row r="21" spans="1:2" ht="24" x14ac:dyDescent="0.25">
      <c r="A21" s="80" t="s">
        <v>663</v>
      </c>
      <c r="B21" s="4"/>
    </row>
    <row r="22" spans="1:2" ht="24" x14ac:dyDescent="0.25">
      <c r="A22" s="82" t="s">
        <v>664</v>
      </c>
      <c r="B22" s="7">
        <v>0</v>
      </c>
    </row>
    <row r="23" spans="1:2" x14ac:dyDescent="0.25">
      <c r="A23" s="80" t="s">
        <v>668</v>
      </c>
      <c r="B23" s="7"/>
    </row>
    <row r="24" spans="1:2" x14ac:dyDescent="0.25">
      <c r="A24" s="80" t="s">
        <v>675</v>
      </c>
      <c r="B24" s="4">
        <v>0</v>
      </c>
    </row>
    <row r="25" spans="1:2" ht="24" x14ac:dyDescent="0.25">
      <c r="A25" s="80" t="s">
        <v>678</v>
      </c>
      <c r="B25" s="4">
        <v>0</v>
      </c>
    </row>
    <row r="26" spans="1:2" x14ac:dyDescent="0.25">
      <c r="A26" s="80" t="s">
        <v>688</v>
      </c>
      <c r="B26" s="4">
        <v>0</v>
      </c>
    </row>
    <row r="27" spans="1:2" x14ac:dyDescent="0.25">
      <c r="A27" s="80" t="s">
        <v>696</v>
      </c>
      <c r="B27" s="4">
        <v>0</v>
      </c>
    </row>
    <row r="28" spans="1:2" ht="24" x14ac:dyDescent="0.25">
      <c r="A28" s="80" t="s">
        <v>704</v>
      </c>
      <c r="B28" s="4">
        <v>0</v>
      </c>
    </row>
    <row r="29" spans="1:2" ht="24" x14ac:dyDescent="0.25">
      <c r="A29" s="81" t="s">
        <v>707</v>
      </c>
      <c r="B29" s="82"/>
    </row>
    <row r="30" spans="1:2" ht="36" x14ac:dyDescent="0.25">
      <c r="A30" s="83" t="s">
        <v>708</v>
      </c>
      <c r="B30" s="82"/>
    </row>
    <row r="31" spans="1:2" ht="24" x14ac:dyDescent="0.25">
      <c r="A31" s="83" t="s">
        <v>718</v>
      </c>
      <c r="B31" s="11"/>
    </row>
    <row r="32" spans="1:2" x14ac:dyDescent="0.25">
      <c r="A32" s="80" t="s">
        <v>727</v>
      </c>
      <c r="B32" s="12"/>
    </row>
    <row r="33" spans="1:2" ht="24" x14ac:dyDescent="0.25">
      <c r="A33" s="83" t="s">
        <v>728</v>
      </c>
      <c r="B33" s="11"/>
    </row>
    <row r="34" spans="1:2" ht="24" x14ac:dyDescent="0.25">
      <c r="A34" s="80" t="s">
        <v>729</v>
      </c>
      <c r="B34" s="12"/>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2014</vt:lpstr>
      <vt:lpstr>Hoja1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Doris Esperanza Sarmiento Santander</dc:creator>
  <cp:lastModifiedBy>José Julian Mahecha Gutierrez</cp:lastModifiedBy>
  <cp:lastPrinted>2015-03-25T13:57:31Z</cp:lastPrinted>
  <dcterms:created xsi:type="dcterms:W3CDTF">2013-01-09T13:14:24Z</dcterms:created>
  <dcterms:modified xsi:type="dcterms:W3CDTF">2017-07-13T15:16:09Z</dcterms:modified>
</cp:coreProperties>
</file>